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Y:\Liberty Ratings\Liberty Rating 2018\"/>
    </mc:Choice>
  </mc:AlternateContent>
  <xr:revisionPtr revIDLastSave="0" documentId="13_ncr:1_{0AA593A7-7AC1-49C4-B48B-6FCAAD169E25}" xr6:coauthVersionLast="34" xr6:coauthVersionMax="34" xr10:uidLastSave="{00000000-0000-0000-0000-000000000000}"/>
  <bookViews>
    <workbookView xWindow="0" yWindow="0" windowWidth="17925" windowHeight="3075" firstSheet="8" xr2:uid="{00000000-000D-0000-FFFF-FFFF00000000}"/>
  </bookViews>
  <sheets>
    <sheet name="House by Score" sheetId="1" r:id="rId1"/>
    <sheet name="House by Name" sheetId="6" r:id="rId2"/>
    <sheet name="House by District" sheetId="8" r:id="rId3"/>
    <sheet name="Senate by Score" sheetId="3" r:id="rId4"/>
    <sheet name="Senate by Name" sheetId="7" r:id="rId5"/>
    <sheet name="Statistics" sheetId="2" r:id="rId6"/>
    <sheet name="Roll Call Data" sheetId="4" r:id="rId7"/>
    <sheet name="Sponsorship Data" sheetId="5" r:id="rId8"/>
    <sheet name="House Honor Roll Scratch" sheetId="9" r:id="rId9"/>
    <sheet name="Senate Honor Roll Scatch" sheetId="12" r:id="rId10"/>
    <sheet name="HistoricalHouse" sheetId="10" r:id="rId11"/>
    <sheet name="HistoricalSenate" sheetId="11" r:id="rId12"/>
  </sheets>
  <definedNames>
    <definedName name="_xlnm._FilterDatabase" localSheetId="0" hidden="1">'House by Score'!$X$1:$X$392</definedName>
    <definedName name="_xlnm._FilterDatabase" localSheetId="8" hidden="1">'House Honor Roll Scratch'!$A$1:$S$392</definedName>
    <definedName name="_xlnm._FilterDatabase" localSheetId="6" hidden="1">'Roll Call Data'!$C$1:$C$127</definedName>
    <definedName name="_xlnm._FilterDatabase" localSheetId="9" hidden="1">'Senate Honor Roll Scatch'!$B$1:$B$25</definedName>
    <definedName name="_xlnm._FilterDatabase" localSheetId="7" hidden="1">'Sponsorship Data'!$I$1:$I$129</definedName>
  </definedNames>
  <calcPr calcId="179017"/>
</workbook>
</file>

<file path=xl/calcChain.xml><?xml version="1.0" encoding="utf-8"?>
<calcChain xmlns="http://schemas.openxmlformats.org/spreadsheetml/2006/main">
  <c r="F7" i="12" l="1"/>
  <c r="F16" i="12"/>
  <c r="F14" i="12"/>
  <c r="F12" i="12"/>
  <c r="G35" i="9"/>
  <c r="G376" i="9"/>
  <c r="G388" i="9"/>
  <c r="G370" i="9"/>
  <c r="G50" i="9"/>
  <c r="G338" i="9"/>
  <c r="G70" i="9"/>
  <c r="G366" i="9"/>
  <c r="G104" i="9"/>
  <c r="G340" i="9"/>
  <c r="G384" i="9"/>
  <c r="G346" i="9"/>
  <c r="G212" i="9"/>
  <c r="G160" i="9"/>
  <c r="G99" i="9"/>
  <c r="G367" i="9"/>
  <c r="G386" i="9"/>
  <c r="G135" i="9"/>
  <c r="G360" i="9"/>
  <c r="G98" i="9"/>
  <c r="G132" i="9"/>
  <c r="G176" i="9"/>
  <c r="G163" i="9"/>
  <c r="G262" i="9"/>
  <c r="G187" i="9"/>
  <c r="G84" i="9"/>
  <c r="G39" i="9"/>
  <c r="G128" i="9"/>
  <c r="G171" i="9"/>
  <c r="G162" i="9"/>
  <c r="G232" i="9"/>
  <c r="G207" i="9"/>
  <c r="G41" i="9"/>
  <c r="G90" i="9"/>
  <c r="G289" i="9"/>
  <c r="G259" i="9"/>
  <c r="G58" i="9"/>
  <c r="G125" i="9"/>
  <c r="G271" i="9"/>
  <c r="G168" i="9"/>
  <c r="G14" i="9"/>
  <c r="G264" i="9"/>
  <c r="G154" i="9"/>
  <c r="G118" i="9"/>
  <c r="G276" i="9"/>
  <c r="G51" i="9"/>
  <c r="G3" i="9"/>
  <c r="G273" i="9"/>
  <c r="G208" i="9"/>
  <c r="G69" i="9"/>
  <c r="G330" i="9"/>
  <c r="G137" i="9"/>
  <c r="G325" i="9"/>
  <c r="G48" i="9"/>
  <c r="G255" i="9"/>
  <c r="E57" i="9"/>
  <c r="E249" i="9"/>
  <c r="E337" i="9"/>
  <c r="E388" i="9"/>
  <c r="E117" i="9"/>
  <c r="E50" i="9"/>
  <c r="E235" i="9"/>
  <c r="E338" i="9"/>
  <c r="E389" i="9"/>
  <c r="E366" i="9"/>
  <c r="E345" i="9"/>
  <c r="E340" i="9"/>
  <c r="E77" i="9"/>
  <c r="E346" i="9"/>
  <c r="E242" i="9"/>
  <c r="E160" i="9"/>
  <c r="E380" i="9"/>
  <c r="E367" i="9"/>
  <c r="E357" i="9"/>
  <c r="E135" i="9"/>
  <c r="E86" i="9"/>
  <c r="E98" i="9"/>
  <c r="E16" i="9"/>
  <c r="E132" i="9"/>
  <c r="E263" i="9"/>
  <c r="E163" i="9"/>
  <c r="E185" i="9"/>
  <c r="E187" i="9"/>
  <c r="E286" i="9"/>
  <c r="E39" i="9"/>
  <c r="E240" i="9"/>
  <c r="E171" i="9"/>
  <c r="F252" i="9"/>
  <c r="K252" i="9" s="1"/>
  <c r="E155" i="9"/>
  <c r="E232" i="9"/>
  <c r="F82" i="9"/>
  <c r="K82" i="9" s="1"/>
  <c r="E178" i="9"/>
  <c r="E41" i="9"/>
  <c r="F295" i="9"/>
  <c r="K295" i="9" s="1"/>
  <c r="E315" i="9"/>
  <c r="E289" i="9"/>
  <c r="F169" i="9"/>
  <c r="K169" i="9" s="1"/>
  <c r="E119" i="9"/>
  <c r="E58" i="9"/>
  <c r="F261" i="9"/>
  <c r="K261" i="9" s="1"/>
  <c r="E283" i="9"/>
  <c r="E271" i="9"/>
  <c r="F33" i="9"/>
  <c r="K33" i="9" s="1"/>
  <c r="E15" i="9"/>
  <c r="E14" i="9"/>
  <c r="F281" i="9"/>
  <c r="K281" i="9" s="1"/>
  <c r="E231" i="9"/>
  <c r="E264" i="9"/>
  <c r="F59" i="9"/>
  <c r="K59" i="9" s="1"/>
  <c r="E31" i="9"/>
  <c r="E118" i="9"/>
  <c r="F26" i="9"/>
  <c r="K26" i="9" s="1"/>
  <c r="E32" i="9"/>
  <c r="E299" i="9"/>
  <c r="F205" i="9"/>
  <c r="K205" i="9" s="1"/>
  <c r="E256" i="9"/>
  <c r="E51" i="9"/>
  <c r="F186" i="9"/>
  <c r="K186" i="9" s="1"/>
  <c r="E320" i="9"/>
  <c r="E273" i="9"/>
  <c r="F236" i="9"/>
  <c r="K236" i="9" s="1"/>
  <c r="E319" i="9"/>
  <c r="E201" i="9"/>
  <c r="F52" i="9"/>
  <c r="K52" i="9" s="1"/>
  <c r="E88" i="9"/>
  <c r="E69" i="9"/>
  <c r="F328" i="9"/>
  <c r="K328" i="9" s="1"/>
  <c r="E254" i="9"/>
  <c r="E137" i="9"/>
  <c r="F329" i="9"/>
  <c r="K329" i="9" s="1"/>
  <c r="E44" i="9"/>
  <c r="E325" i="9"/>
  <c r="F165" i="9"/>
  <c r="K165" i="9" s="1"/>
  <c r="E216" i="9"/>
  <c r="D255" i="9"/>
  <c r="F321" i="9"/>
  <c r="K321" i="9" s="1"/>
  <c r="F352" i="9"/>
  <c r="K352" i="9" s="1"/>
  <c r="E352" i="9"/>
  <c r="D352" i="9"/>
  <c r="C352" i="9"/>
  <c r="F381" i="9"/>
  <c r="K381" i="9" s="1"/>
  <c r="E381" i="9"/>
  <c r="D381" i="9"/>
  <c r="C381" i="9"/>
  <c r="F377" i="9"/>
  <c r="K377" i="9" s="1"/>
  <c r="E377" i="9"/>
  <c r="D377" i="9"/>
  <c r="C377" i="9"/>
  <c r="F378" i="9"/>
  <c r="K378" i="9" s="1"/>
  <c r="E378" i="9"/>
  <c r="D378" i="9"/>
  <c r="C378" i="9"/>
  <c r="F147" i="9"/>
  <c r="K147" i="9" s="1"/>
  <c r="E147" i="9"/>
  <c r="D147" i="9"/>
  <c r="C147" i="9"/>
  <c r="F379" i="9"/>
  <c r="E379" i="9"/>
  <c r="D379" i="9"/>
  <c r="C379" i="9"/>
  <c r="F175" i="9"/>
  <c r="K175" i="9" s="1"/>
  <c r="E175" i="9"/>
  <c r="D175" i="9"/>
  <c r="C175" i="9"/>
  <c r="F65" i="9"/>
  <c r="K65" i="9" s="1"/>
  <c r="E65" i="9"/>
  <c r="D65" i="9"/>
  <c r="C65" i="9"/>
  <c r="F35" i="9"/>
  <c r="K35" i="9" s="1"/>
  <c r="E35" i="9"/>
  <c r="D35" i="9"/>
  <c r="C35" i="9"/>
  <c r="F353" i="9"/>
  <c r="K353" i="9" s="1"/>
  <c r="E353" i="9"/>
  <c r="D353" i="9"/>
  <c r="C353" i="9"/>
  <c r="F249" i="9"/>
  <c r="K249" i="9" s="1"/>
  <c r="F347" i="9"/>
  <c r="E347" i="9"/>
  <c r="D347" i="9"/>
  <c r="C347" i="9"/>
  <c r="F373" i="9"/>
  <c r="K373" i="9" s="1"/>
  <c r="E373" i="9"/>
  <c r="D373" i="9"/>
  <c r="C373" i="9"/>
  <c r="F149" i="9"/>
  <c r="K149" i="9" s="1"/>
  <c r="E149" i="9"/>
  <c r="D149" i="9"/>
  <c r="C149" i="9"/>
  <c r="F40" i="9"/>
  <c r="E40" i="9"/>
  <c r="D40" i="9"/>
  <c r="C40" i="9"/>
  <c r="F297" i="9"/>
  <c r="E297" i="9"/>
  <c r="D297" i="9"/>
  <c r="C297" i="9"/>
  <c r="F45" i="9"/>
  <c r="K45" i="9" s="1"/>
  <c r="E45" i="9"/>
  <c r="D45" i="9"/>
  <c r="C45" i="9"/>
  <c r="F182" i="9"/>
  <c r="E182" i="9"/>
  <c r="D182" i="9"/>
  <c r="C182" i="9"/>
  <c r="F23" i="9"/>
  <c r="E23" i="9"/>
  <c r="D23" i="9"/>
  <c r="C23" i="9"/>
  <c r="F376" i="9"/>
  <c r="K376" i="9" s="1"/>
  <c r="E376" i="9"/>
  <c r="D376" i="9"/>
  <c r="C376" i="9"/>
  <c r="F170" i="9"/>
  <c r="E170" i="9"/>
  <c r="D170" i="9"/>
  <c r="C170" i="9"/>
  <c r="F388" i="9"/>
  <c r="K388" i="9" s="1"/>
  <c r="F37" i="9"/>
  <c r="E37" i="9"/>
  <c r="D37" i="9"/>
  <c r="C37" i="9"/>
  <c r="F344" i="9"/>
  <c r="K344" i="9" s="1"/>
  <c r="E344" i="9"/>
  <c r="D344" i="9"/>
  <c r="C344" i="9"/>
  <c r="F196" i="9"/>
  <c r="K196" i="9" s="1"/>
  <c r="E196" i="9"/>
  <c r="D196" i="9"/>
  <c r="C196" i="9"/>
  <c r="F76" i="9"/>
  <c r="E76" i="9"/>
  <c r="D76" i="9"/>
  <c r="C76" i="9"/>
  <c r="F9" i="9"/>
  <c r="K9" i="9" s="1"/>
  <c r="E9" i="9"/>
  <c r="D9" i="9"/>
  <c r="C9" i="9"/>
  <c r="F375" i="9"/>
  <c r="K375" i="9" s="1"/>
  <c r="E375" i="9"/>
  <c r="D375" i="9"/>
  <c r="C375" i="9"/>
  <c r="F356" i="9"/>
  <c r="E356" i="9"/>
  <c r="D356" i="9"/>
  <c r="C356" i="9"/>
  <c r="F152" i="9"/>
  <c r="K152" i="9" s="1"/>
  <c r="E152" i="9"/>
  <c r="D152" i="9"/>
  <c r="C152" i="9"/>
  <c r="F370" i="9"/>
  <c r="K370" i="9" s="1"/>
  <c r="E370" i="9"/>
  <c r="D370" i="9"/>
  <c r="C370" i="9"/>
  <c r="F303" i="9"/>
  <c r="E303" i="9"/>
  <c r="D303" i="9"/>
  <c r="C303" i="9"/>
  <c r="F50" i="9"/>
  <c r="F307" i="9"/>
  <c r="E307" i="9"/>
  <c r="D307" i="9"/>
  <c r="C307" i="9"/>
  <c r="F383" i="9"/>
  <c r="K383" i="9" s="1"/>
  <c r="E383" i="9"/>
  <c r="D383" i="9"/>
  <c r="C383" i="9"/>
  <c r="F387" i="9"/>
  <c r="K387" i="9" s="1"/>
  <c r="E387" i="9"/>
  <c r="D387" i="9"/>
  <c r="C387" i="9"/>
  <c r="F146" i="9"/>
  <c r="E146" i="9"/>
  <c r="D146" i="9"/>
  <c r="C146" i="9"/>
  <c r="F34" i="9"/>
  <c r="K34" i="9" s="1"/>
  <c r="E34" i="9"/>
  <c r="D34" i="9"/>
  <c r="C34" i="9"/>
  <c r="F385" i="9"/>
  <c r="K385" i="9" s="1"/>
  <c r="E385" i="9"/>
  <c r="D385" i="9"/>
  <c r="C385" i="9"/>
  <c r="F266" i="9"/>
  <c r="E266" i="9"/>
  <c r="D266" i="9"/>
  <c r="C266" i="9"/>
  <c r="F206" i="9"/>
  <c r="K206" i="9" s="1"/>
  <c r="E206" i="9"/>
  <c r="D206" i="9"/>
  <c r="C206" i="9"/>
  <c r="F358" i="9"/>
  <c r="K358" i="9" s="1"/>
  <c r="E358" i="9"/>
  <c r="D358" i="9"/>
  <c r="C358" i="9"/>
  <c r="F73" i="9"/>
  <c r="E73" i="9"/>
  <c r="D73" i="9"/>
  <c r="C73" i="9"/>
  <c r="F338" i="9"/>
  <c r="K338" i="9" s="1"/>
  <c r="F267" i="9"/>
  <c r="E267" i="9"/>
  <c r="D267" i="9"/>
  <c r="C267" i="9"/>
  <c r="F372" i="9"/>
  <c r="K372" i="9" s="1"/>
  <c r="E372" i="9"/>
  <c r="D372" i="9"/>
  <c r="C372" i="9"/>
  <c r="F53" i="9"/>
  <c r="E53" i="9"/>
  <c r="D53" i="9"/>
  <c r="C53" i="9"/>
  <c r="F4" i="9"/>
  <c r="E4" i="9"/>
  <c r="D4" i="9"/>
  <c r="C4" i="9"/>
  <c r="F369" i="9"/>
  <c r="K369" i="9" s="1"/>
  <c r="E369" i="9"/>
  <c r="D369" i="9"/>
  <c r="C369" i="9"/>
  <c r="F362" i="9"/>
  <c r="K362" i="9" s="1"/>
  <c r="E362" i="9"/>
  <c r="D362" i="9"/>
  <c r="C362" i="9"/>
  <c r="F339" i="9"/>
  <c r="E339" i="9"/>
  <c r="D339" i="9"/>
  <c r="C339" i="9"/>
  <c r="F390" i="9"/>
  <c r="K390" i="9" s="1"/>
  <c r="E390" i="9"/>
  <c r="D390" i="9"/>
  <c r="C390" i="9"/>
  <c r="F70" i="9"/>
  <c r="K70" i="9" s="1"/>
  <c r="E70" i="9"/>
  <c r="D70" i="9"/>
  <c r="C70" i="9"/>
  <c r="F354" i="9"/>
  <c r="E354" i="9"/>
  <c r="D354" i="9"/>
  <c r="C354" i="9"/>
  <c r="F366" i="9"/>
  <c r="K366" i="9" s="1"/>
  <c r="F336" i="9"/>
  <c r="K336" i="9" s="1"/>
  <c r="E336" i="9"/>
  <c r="D336" i="9"/>
  <c r="C336" i="9"/>
  <c r="F218" i="9"/>
  <c r="E218" i="9"/>
  <c r="D218" i="9"/>
  <c r="C218" i="9"/>
  <c r="F2" i="9"/>
  <c r="K2" i="9" s="1"/>
  <c r="E2" i="9"/>
  <c r="D2" i="9"/>
  <c r="C2" i="9"/>
  <c r="F210" i="9"/>
  <c r="K210" i="9" s="1"/>
  <c r="E210" i="9"/>
  <c r="D210" i="9"/>
  <c r="C210" i="9"/>
  <c r="F173" i="9"/>
  <c r="K173" i="9" s="1"/>
  <c r="E173" i="9"/>
  <c r="D173" i="9"/>
  <c r="C173" i="9"/>
  <c r="F222" i="9"/>
  <c r="E222" i="9"/>
  <c r="D222" i="9"/>
  <c r="C222" i="9"/>
  <c r="F220" i="9"/>
  <c r="K220" i="9" s="1"/>
  <c r="E220" i="9"/>
  <c r="D220" i="9"/>
  <c r="C220" i="9"/>
  <c r="F361" i="9"/>
  <c r="E361" i="9"/>
  <c r="D361" i="9"/>
  <c r="C361" i="9"/>
  <c r="F104" i="9"/>
  <c r="E104" i="9"/>
  <c r="D104" i="9"/>
  <c r="C104" i="9"/>
  <c r="F62" i="9"/>
  <c r="K62" i="9" s="1"/>
  <c r="E62" i="9"/>
  <c r="D62" i="9"/>
  <c r="C62" i="9"/>
  <c r="F340" i="9"/>
  <c r="F167" i="9"/>
  <c r="K167" i="9" s="1"/>
  <c r="E167" i="9"/>
  <c r="D167" i="9"/>
  <c r="C167" i="9"/>
  <c r="F28" i="9"/>
  <c r="K28" i="9" s="1"/>
  <c r="E28" i="9"/>
  <c r="D28" i="9"/>
  <c r="C28" i="9"/>
  <c r="F120" i="9"/>
  <c r="K120" i="9" s="1"/>
  <c r="E120" i="9"/>
  <c r="D120" i="9"/>
  <c r="C120" i="9"/>
  <c r="F89" i="9"/>
  <c r="K89" i="9" s="1"/>
  <c r="E89" i="9"/>
  <c r="D89" i="9"/>
  <c r="C89" i="9"/>
  <c r="F46" i="9"/>
  <c r="K46" i="9" s="1"/>
  <c r="E46" i="9"/>
  <c r="D46" i="9"/>
  <c r="C46" i="9"/>
  <c r="F204" i="9"/>
  <c r="K204" i="9" s="1"/>
  <c r="E204" i="9"/>
  <c r="D204" i="9"/>
  <c r="C204" i="9"/>
  <c r="F365" i="9"/>
  <c r="K365" i="9" s="1"/>
  <c r="E365" i="9"/>
  <c r="D365" i="9"/>
  <c r="C365" i="9"/>
  <c r="F359" i="9"/>
  <c r="K359" i="9" s="1"/>
  <c r="E359" i="9"/>
  <c r="D359" i="9"/>
  <c r="C359" i="9"/>
  <c r="F384" i="9"/>
  <c r="K384" i="9" s="1"/>
  <c r="E384" i="9"/>
  <c r="D384" i="9"/>
  <c r="C384" i="9"/>
  <c r="F282" i="9"/>
  <c r="K282" i="9" s="1"/>
  <c r="E282" i="9"/>
  <c r="D282" i="9"/>
  <c r="C282" i="9"/>
  <c r="F346" i="9"/>
  <c r="K346" i="9" s="1"/>
  <c r="F20" i="9"/>
  <c r="E20" i="9"/>
  <c r="D20" i="9"/>
  <c r="C20" i="9"/>
  <c r="F392" i="9"/>
  <c r="K392" i="9" s="1"/>
  <c r="E392" i="9"/>
  <c r="D392" i="9"/>
  <c r="C392" i="9"/>
  <c r="F241" i="9"/>
  <c r="K241" i="9" s="1"/>
  <c r="E241" i="9"/>
  <c r="D241" i="9"/>
  <c r="C241" i="9"/>
  <c r="F238" i="9"/>
  <c r="E238" i="9"/>
  <c r="D238" i="9"/>
  <c r="C238" i="9"/>
  <c r="F136" i="9"/>
  <c r="E136" i="9"/>
  <c r="D136" i="9"/>
  <c r="C136" i="9"/>
  <c r="F279" i="9"/>
  <c r="K279" i="9" s="1"/>
  <c r="E279" i="9"/>
  <c r="D279" i="9"/>
  <c r="C279" i="9"/>
  <c r="F172" i="9"/>
  <c r="E172" i="9"/>
  <c r="D172" i="9"/>
  <c r="C172" i="9"/>
  <c r="F291" i="9"/>
  <c r="K291" i="9" s="1"/>
  <c r="E291" i="9"/>
  <c r="D291" i="9"/>
  <c r="C291" i="9"/>
  <c r="F212" i="9"/>
  <c r="K212" i="9" s="1"/>
  <c r="E212" i="9"/>
  <c r="D212" i="9"/>
  <c r="C212" i="9"/>
  <c r="F194" i="9"/>
  <c r="E194" i="9"/>
  <c r="D194" i="9"/>
  <c r="C194" i="9"/>
  <c r="F160" i="9"/>
  <c r="K160" i="9" s="1"/>
  <c r="F371" i="9"/>
  <c r="K371" i="9" s="1"/>
  <c r="E371" i="9"/>
  <c r="D371" i="9"/>
  <c r="C371" i="9"/>
  <c r="F342" i="9"/>
  <c r="K342" i="9" s="1"/>
  <c r="E342" i="9"/>
  <c r="D342" i="9"/>
  <c r="C342" i="9"/>
  <c r="F351" i="9"/>
  <c r="K351" i="9" s="1"/>
  <c r="E351" i="9"/>
  <c r="D351" i="9"/>
  <c r="C351" i="9"/>
  <c r="F269" i="9"/>
  <c r="K269" i="9" s="1"/>
  <c r="E269" i="9"/>
  <c r="D269" i="9"/>
  <c r="C269" i="9"/>
  <c r="F364" i="9"/>
  <c r="K364" i="9" s="1"/>
  <c r="E364" i="9"/>
  <c r="D364" i="9"/>
  <c r="C364" i="9"/>
  <c r="F298" i="9"/>
  <c r="K298" i="9" s="1"/>
  <c r="E298" i="9"/>
  <c r="D298" i="9"/>
  <c r="C298" i="9"/>
  <c r="F265" i="9"/>
  <c r="K265" i="9" s="1"/>
  <c r="E265" i="9"/>
  <c r="D265" i="9"/>
  <c r="C265" i="9"/>
  <c r="F368" i="9"/>
  <c r="K368" i="9" s="1"/>
  <c r="E368" i="9"/>
  <c r="D368" i="9"/>
  <c r="C368" i="9"/>
  <c r="F99" i="9"/>
  <c r="K99" i="9" s="1"/>
  <c r="E99" i="9"/>
  <c r="D99" i="9"/>
  <c r="C99" i="9"/>
  <c r="F64" i="9"/>
  <c r="K64" i="9" s="1"/>
  <c r="E64" i="9"/>
  <c r="D64" i="9"/>
  <c r="C64" i="9"/>
  <c r="F367" i="9"/>
  <c r="K367" i="9" s="1"/>
  <c r="F75" i="9"/>
  <c r="E75" i="9"/>
  <c r="D75" i="9"/>
  <c r="C75" i="9"/>
  <c r="F350" i="9"/>
  <c r="K350" i="9" s="1"/>
  <c r="E350" i="9"/>
  <c r="D350" i="9"/>
  <c r="C350" i="9"/>
  <c r="F288" i="9"/>
  <c r="K288" i="9" s="1"/>
  <c r="E288" i="9"/>
  <c r="D288" i="9"/>
  <c r="C288" i="9"/>
  <c r="F142" i="9"/>
  <c r="E142" i="9"/>
  <c r="D142" i="9"/>
  <c r="C142" i="9"/>
  <c r="F116" i="9"/>
  <c r="K116" i="9" s="1"/>
  <c r="E116" i="9"/>
  <c r="D116" i="9"/>
  <c r="C116" i="9"/>
  <c r="F341" i="9"/>
  <c r="K341" i="9" s="1"/>
  <c r="E341" i="9"/>
  <c r="D341" i="9"/>
  <c r="C341" i="9"/>
  <c r="F348" i="9"/>
  <c r="E348" i="9"/>
  <c r="D348" i="9"/>
  <c r="C348" i="9"/>
  <c r="F391" i="9"/>
  <c r="K391" i="9" s="1"/>
  <c r="E391" i="9"/>
  <c r="D391" i="9"/>
  <c r="C391" i="9"/>
  <c r="F386" i="9"/>
  <c r="K386" i="9" s="1"/>
  <c r="E386" i="9"/>
  <c r="D386" i="9"/>
  <c r="C386" i="9"/>
  <c r="F251" i="9"/>
  <c r="E251" i="9"/>
  <c r="D251" i="9"/>
  <c r="C251" i="9"/>
  <c r="F135" i="9"/>
  <c r="K135" i="9" s="1"/>
  <c r="F22" i="9"/>
  <c r="E22" i="9"/>
  <c r="D22" i="9"/>
  <c r="C22" i="9"/>
  <c r="F138" i="9"/>
  <c r="K138" i="9" s="1"/>
  <c r="E138" i="9"/>
  <c r="D138" i="9"/>
  <c r="C138" i="9"/>
  <c r="F97" i="9"/>
  <c r="K97" i="9" s="1"/>
  <c r="E97" i="9"/>
  <c r="D97" i="9"/>
  <c r="C97" i="9"/>
  <c r="F316" i="9"/>
  <c r="E316" i="9"/>
  <c r="D316" i="9"/>
  <c r="C316" i="9"/>
  <c r="F27" i="9"/>
  <c r="K27" i="9" s="1"/>
  <c r="E27" i="9"/>
  <c r="D27" i="9"/>
  <c r="C27" i="9"/>
  <c r="F363" i="9"/>
  <c r="E363" i="9"/>
  <c r="D363" i="9"/>
  <c r="C363" i="9"/>
  <c r="F382" i="9"/>
  <c r="E382" i="9"/>
  <c r="D382" i="9"/>
  <c r="C382" i="9"/>
  <c r="F177" i="9"/>
  <c r="K177" i="9" s="1"/>
  <c r="E177" i="9"/>
  <c r="D177" i="9"/>
  <c r="C177" i="9"/>
  <c r="F360" i="9"/>
  <c r="E360" i="9"/>
  <c r="D360" i="9"/>
  <c r="C360" i="9"/>
  <c r="F343" i="9"/>
  <c r="E343" i="9"/>
  <c r="D343" i="9"/>
  <c r="C343" i="9"/>
  <c r="F98" i="9"/>
  <c r="K98" i="9" s="1"/>
  <c r="F83" i="9"/>
  <c r="K83" i="9" s="1"/>
  <c r="E83" i="9"/>
  <c r="D83" i="9"/>
  <c r="C83" i="9"/>
  <c r="F144" i="9"/>
  <c r="E144" i="9"/>
  <c r="D144" i="9"/>
  <c r="C144" i="9"/>
  <c r="F79" i="9"/>
  <c r="K79" i="9" s="1"/>
  <c r="E79" i="9"/>
  <c r="D79" i="9"/>
  <c r="C79" i="9"/>
  <c r="F246" i="9"/>
  <c r="K246" i="9" s="1"/>
  <c r="E246" i="9"/>
  <c r="D246" i="9"/>
  <c r="C246" i="9"/>
  <c r="F374" i="9"/>
  <c r="K374" i="9" s="1"/>
  <c r="E374" i="9"/>
  <c r="D374" i="9"/>
  <c r="C374" i="9"/>
  <c r="F101" i="9"/>
  <c r="K101" i="9" s="1"/>
  <c r="E101" i="9"/>
  <c r="D101" i="9"/>
  <c r="C101" i="9"/>
  <c r="F164" i="9"/>
  <c r="K164" i="9" s="1"/>
  <c r="E164" i="9"/>
  <c r="D164" i="9"/>
  <c r="C164" i="9"/>
  <c r="F183" i="9"/>
  <c r="K183" i="9" s="1"/>
  <c r="E183" i="9"/>
  <c r="D183" i="9"/>
  <c r="C183" i="9"/>
  <c r="F143" i="9"/>
  <c r="K143" i="9" s="1"/>
  <c r="E143" i="9"/>
  <c r="D143" i="9"/>
  <c r="C143" i="9"/>
  <c r="F67" i="9"/>
  <c r="K67" i="9" s="1"/>
  <c r="E67" i="9"/>
  <c r="D67" i="9"/>
  <c r="C67" i="9"/>
  <c r="F132" i="9"/>
  <c r="K132" i="9" s="1"/>
  <c r="F245" i="9"/>
  <c r="K245" i="9" s="1"/>
  <c r="E245" i="9"/>
  <c r="D245" i="9"/>
  <c r="C245" i="9"/>
  <c r="F92" i="9"/>
  <c r="K92" i="9" s="1"/>
  <c r="E92" i="9"/>
  <c r="D92" i="9"/>
  <c r="C92" i="9"/>
  <c r="F349" i="9"/>
  <c r="E349" i="9"/>
  <c r="D349" i="9"/>
  <c r="C349" i="9"/>
  <c r="F292" i="9"/>
  <c r="K292" i="9" s="1"/>
  <c r="E292" i="9"/>
  <c r="D292" i="9"/>
  <c r="C292" i="9"/>
  <c r="F355" i="9"/>
  <c r="K355" i="9" s="1"/>
  <c r="E355" i="9"/>
  <c r="D355" i="9"/>
  <c r="C355" i="9"/>
  <c r="F239" i="9"/>
  <c r="K239" i="9" s="1"/>
  <c r="E239" i="9"/>
  <c r="D239" i="9"/>
  <c r="C239" i="9"/>
  <c r="F227" i="9"/>
  <c r="E227" i="9"/>
  <c r="D227" i="9"/>
  <c r="C227" i="9"/>
  <c r="F156" i="9"/>
  <c r="K156" i="9" s="1"/>
  <c r="E156" i="9"/>
  <c r="D156" i="9"/>
  <c r="C156" i="9"/>
  <c r="F176" i="9"/>
  <c r="K176" i="9" s="1"/>
  <c r="E176" i="9"/>
  <c r="D176" i="9"/>
  <c r="C176" i="9"/>
  <c r="F49" i="9"/>
  <c r="K49" i="9" s="1"/>
  <c r="E49" i="9"/>
  <c r="D49" i="9"/>
  <c r="C49" i="9"/>
  <c r="F163" i="9"/>
  <c r="K163" i="9" s="1"/>
  <c r="F257" i="9"/>
  <c r="E257" i="9"/>
  <c r="D257" i="9"/>
  <c r="C257" i="9"/>
  <c r="F130" i="9"/>
  <c r="K130" i="9" s="1"/>
  <c r="E130" i="9"/>
  <c r="D130" i="9"/>
  <c r="C130" i="9"/>
  <c r="F234" i="9"/>
  <c r="K234" i="9" s="1"/>
  <c r="E234" i="9"/>
  <c r="D234" i="9"/>
  <c r="C234" i="9"/>
  <c r="F301" i="9"/>
  <c r="E301" i="9"/>
  <c r="D301" i="9"/>
  <c r="C301" i="9"/>
  <c r="F219" i="9"/>
  <c r="E219" i="9"/>
  <c r="D219" i="9"/>
  <c r="C219" i="9"/>
  <c r="F24" i="9"/>
  <c r="K24" i="9" s="1"/>
  <c r="E24" i="9"/>
  <c r="D24" i="9"/>
  <c r="C24" i="9"/>
  <c r="F12" i="9"/>
  <c r="E12" i="9"/>
  <c r="D12" i="9"/>
  <c r="C12" i="9"/>
  <c r="F270" i="9"/>
  <c r="E270" i="9"/>
  <c r="D270" i="9"/>
  <c r="C270" i="9"/>
  <c r="F262" i="9"/>
  <c r="K262" i="9" s="1"/>
  <c r="E262" i="9"/>
  <c r="D262" i="9"/>
  <c r="C262" i="9"/>
  <c r="F274" i="9"/>
  <c r="E274" i="9"/>
  <c r="D274" i="9"/>
  <c r="C274" i="9"/>
  <c r="F187" i="9"/>
  <c r="K187" i="9" s="1"/>
  <c r="F312" i="9"/>
  <c r="E312" i="9"/>
  <c r="D312" i="9"/>
  <c r="C312" i="9"/>
  <c r="F7" i="9"/>
  <c r="K7" i="9" s="1"/>
  <c r="E7" i="9"/>
  <c r="D7" i="9"/>
  <c r="C7" i="9"/>
  <c r="F192" i="9"/>
  <c r="K192" i="9" s="1"/>
  <c r="E192" i="9"/>
  <c r="D192" i="9"/>
  <c r="C192" i="9"/>
  <c r="F94" i="9"/>
  <c r="E94" i="9"/>
  <c r="D94" i="9"/>
  <c r="C94" i="9"/>
  <c r="F253" i="9"/>
  <c r="K253" i="9" s="1"/>
  <c r="E253" i="9"/>
  <c r="D253" i="9"/>
  <c r="C253" i="9"/>
  <c r="F56" i="9"/>
  <c r="K56" i="9" s="1"/>
  <c r="E56" i="9"/>
  <c r="D56" i="9"/>
  <c r="C56" i="9"/>
  <c r="F275" i="9"/>
  <c r="E275" i="9"/>
  <c r="D275" i="9"/>
  <c r="C275" i="9"/>
  <c r="F106" i="9"/>
  <c r="K106" i="9" s="1"/>
  <c r="E106" i="9"/>
  <c r="D106" i="9"/>
  <c r="C106" i="9"/>
  <c r="F84" i="9"/>
  <c r="K84" i="9" s="1"/>
  <c r="E84" i="9"/>
  <c r="D84" i="9"/>
  <c r="C84" i="9"/>
  <c r="F314" i="9"/>
  <c r="E314" i="9"/>
  <c r="D314" i="9"/>
  <c r="C314" i="9"/>
  <c r="F39" i="9"/>
  <c r="F55" i="9"/>
  <c r="K55" i="9" s="1"/>
  <c r="E55" i="9"/>
  <c r="D55" i="9"/>
  <c r="C55" i="9"/>
  <c r="F85" i="9"/>
  <c r="K85" i="9" s="1"/>
  <c r="E85" i="9"/>
  <c r="D85" i="9"/>
  <c r="C85" i="9"/>
  <c r="F30" i="9"/>
  <c r="K30" i="9" s="1"/>
  <c r="E30" i="9"/>
  <c r="D30" i="9"/>
  <c r="C30" i="9"/>
  <c r="F74" i="9"/>
  <c r="K74" i="9" s="1"/>
  <c r="E74" i="9"/>
  <c r="D74" i="9"/>
  <c r="C74" i="9"/>
  <c r="F68" i="9"/>
  <c r="K68" i="9" s="1"/>
  <c r="E68" i="9"/>
  <c r="D68" i="9"/>
  <c r="C68" i="9"/>
  <c r="F134" i="9"/>
  <c r="K134" i="9" s="1"/>
  <c r="E134" i="9"/>
  <c r="D134" i="9"/>
  <c r="C134" i="9"/>
  <c r="F29" i="9"/>
  <c r="K29" i="9" s="1"/>
  <c r="E29" i="9"/>
  <c r="D29" i="9"/>
  <c r="C29" i="9"/>
  <c r="F305" i="9"/>
  <c r="K305" i="9" s="1"/>
  <c r="E305" i="9"/>
  <c r="D305" i="9"/>
  <c r="C305" i="9"/>
  <c r="F128" i="9"/>
  <c r="K128" i="9" s="1"/>
  <c r="E128" i="9"/>
  <c r="D128" i="9"/>
  <c r="C128" i="9"/>
  <c r="F13" i="9"/>
  <c r="K13" i="9" s="1"/>
  <c r="E13" i="9"/>
  <c r="D13" i="9"/>
  <c r="C13" i="9"/>
  <c r="F171" i="9"/>
  <c r="K171" i="9" s="1"/>
  <c r="F260" i="9"/>
  <c r="K260" i="9" s="1"/>
  <c r="E260" i="9"/>
  <c r="D260" i="9"/>
  <c r="C260" i="9"/>
  <c r="F139" i="9"/>
  <c r="K139" i="9" s="1"/>
  <c r="E139" i="9"/>
  <c r="D139" i="9"/>
  <c r="C139" i="9"/>
  <c r="F110" i="9"/>
  <c r="K110" i="9" s="1"/>
  <c r="E110" i="9"/>
  <c r="D110" i="9"/>
  <c r="C110" i="9"/>
  <c r="C252" i="9"/>
  <c r="F248" i="9"/>
  <c r="K248" i="9" s="1"/>
  <c r="E248" i="9"/>
  <c r="D248" i="9"/>
  <c r="C248" i="9"/>
  <c r="F318" i="9"/>
  <c r="K318" i="9" s="1"/>
  <c r="E318" i="9"/>
  <c r="D318" i="9"/>
  <c r="C318" i="9"/>
  <c r="F61" i="9"/>
  <c r="E61" i="9"/>
  <c r="D61" i="9"/>
  <c r="C61" i="9"/>
  <c r="F19" i="9"/>
  <c r="K19" i="9" s="1"/>
  <c r="E19" i="9"/>
  <c r="D19" i="9"/>
  <c r="C19" i="9"/>
  <c r="F162" i="9"/>
  <c r="K162" i="9" s="1"/>
  <c r="E162" i="9"/>
  <c r="D162" i="9"/>
  <c r="C162" i="9"/>
  <c r="F113" i="9"/>
  <c r="E113" i="9"/>
  <c r="D113" i="9"/>
  <c r="C113" i="9"/>
  <c r="F155" i="9"/>
  <c r="K155" i="9" s="1"/>
  <c r="F232" i="9"/>
  <c r="K232" i="9" s="1"/>
  <c r="F145" i="9"/>
  <c r="E145" i="9"/>
  <c r="D145" i="9"/>
  <c r="C145" i="9"/>
  <c r="F38" i="9"/>
  <c r="K38" i="9" s="1"/>
  <c r="E38" i="9"/>
  <c r="D38" i="9"/>
  <c r="C38" i="9"/>
  <c r="F313" i="9"/>
  <c r="K313" i="9" s="1"/>
  <c r="E313" i="9"/>
  <c r="D313" i="9"/>
  <c r="C313" i="9"/>
  <c r="C82" i="9"/>
  <c r="F151" i="9"/>
  <c r="K151" i="9" s="1"/>
  <c r="E151" i="9"/>
  <c r="D151" i="9"/>
  <c r="C151" i="9"/>
  <c r="F215" i="9"/>
  <c r="K215" i="9" s="1"/>
  <c r="E215" i="9"/>
  <c r="D215" i="9"/>
  <c r="C215" i="9"/>
  <c r="F230" i="9"/>
  <c r="E230" i="9"/>
  <c r="D230" i="9"/>
  <c r="C230" i="9"/>
  <c r="F95" i="9"/>
  <c r="E95" i="9"/>
  <c r="D95" i="9"/>
  <c r="C95" i="9"/>
  <c r="F207" i="9"/>
  <c r="K207" i="9" s="1"/>
  <c r="E207" i="9"/>
  <c r="D207" i="9"/>
  <c r="C207" i="9"/>
  <c r="F17" i="9"/>
  <c r="K17" i="9" s="1"/>
  <c r="E17" i="9"/>
  <c r="D17" i="9"/>
  <c r="C17" i="9"/>
  <c r="F178" i="9"/>
  <c r="F41" i="9"/>
  <c r="K41" i="9" s="1"/>
  <c r="F211" i="9"/>
  <c r="E211" i="9"/>
  <c r="D211" i="9"/>
  <c r="C211" i="9"/>
  <c r="F197" i="9"/>
  <c r="K197" i="9" s="1"/>
  <c r="E197" i="9"/>
  <c r="D197" i="9"/>
  <c r="C197" i="9"/>
  <c r="F60" i="9"/>
  <c r="K60" i="9" s="1"/>
  <c r="E60" i="9"/>
  <c r="D60" i="9"/>
  <c r="C60" i="9"/>
  <c r="C295" i="9"/>
  <c r="F277" i="9"/>
  <c r="K277" i="9" s="1"/>
  <c r="E277" i="9"/>
  <c r="D277" i="9"/>
  <c r="C277" i="9"/>
  <c r="F96" i="9"/>
  <c r="K96" i="9" s="1"/>
  <c r="E96" i="9"/>
  <c r="D96" i="9"/>
  <c r="C96" i="9"/>
  <c r="F43" i="9"/>
  <c r="E43" i="9"/>
  <c r="D43" i="9"/>
  <c r="C43" i="9"/>
  <c r="F228" i="9"/>
  <c r="K228" i="9" s="1"/>
  <c r="E228" i="9"/>
  <c r="D228" i="9"/>
  <c r="C228" i="9"/>
  <c r="F90" i="9"/>
  <c r="K90" i="9" s="1"/>
  <c r="E90" i="9"/>
  <c r="D90" i="9"/>
  <c r="C90" i="9"/>
  <c r="F181" i="9"/>
  <c r="E181" i="9"/>
  <c r="D181" i="9"/>
  <c r="C181" i="9"/>
  <c r="F315" i="9"/>
  <c r="K315" i="9" s="1"/>
  <c r="F289" i="9"/>
  <c r="K289" i="9" s="1"/>
  <c r="F202" i="9"/>
  <c r="E202" i="9"/>
  <c r="D202" i="9"/>
  <c r="C202" i="9"/>
  <c r="F148" i="9"/>
  <c r="E148" i="9"/>
  <c r="D148" i="9"/>
  <c r="C148" i="9"/>
  <c r="F42" i="9"/>
  <c r="K42" i="9" s="1"/>
  <c r="E42" i="9"/>
  <c r="D42" i="9"/>
  <c r="C42" i="9"/>
  <c r="C169" i="9"/>
  <c r="F141" i="9"/>
  <c r="K141" i="9" s="1"/>
  <c r="E141" i="9"/>
  <c r="D141" i="9"/>
  <c r="C141" i="9"/>
  <c r="F8" i="9"/>
  <c r="K8" i="9" s="1"/>
  <c r="E8" i="9"/>
  <c r="D8" i="9"/>
  <c r="C8" i="9"/>
  <c r="F309" i="9"/>
  <c r="E309" i="9"/>
  <c r="D309" i="9"/>
  <c r="C309" i="9"/>
  <c r="F296" i="9"/>
  <c r="K296" i="9" s="1"/>
  <c r="E296" i="9"/>
  <c r="D296" i="9"/>
  <c r="C296" i="9"/>
  <c r="F259" i="9"/>
  <c r="K259" i="9" s="1"/>
  <c r="E259" i="9"/>
  <c r="D259" i="9"/>
  <c r="C259" i="9"/>
  <c r="F250" i="9"/>
  <c r="E250" i="9"/>
  <c r="D250" i="9"/>
  <c r="C250" i="9"/>
  <c r="F119" i="9"/>
  <c r="K119" i="9" s="1"/>
  <c r="F58" i="9"/>
  <c r="K58" i="9" s="1"/>
  <c r="F161" i="9"/>
  <c r="K161" i="9" s="1"/>
  <c r="E161" i="9"/>
  <c r="D161" i="9"/>
  <c r="C161" i="9"/>
  <c r="F107" i="9"/>
  <c r="K107" i="9" s="1"/>
  <c r="E107" i="9"/>
  <c r="D107" i="9"/>
  <c r="C107" i="9"/>
  <c r="F122" i="9"/>
  <c r="K122" i="9" s="1"/>
  <c r="E122" i="9"/>
  <c r="D122" i="9"/>
  <c r="C122" i="9"/>
  <c r="C261" i="9"/>
  <c r="F133" i="9"/>
  <c r="E133" i="9"/>
  <c r="D133" i="9"/>
  <c r="C133" i="9"/>
  <c r="F36" i="9"/>
  <c r="K36" i="9" s="1"/>
  <c r="E36" i="9"/>
  <c r="D36" i="9"/>
  <c r="C36" i="9"/>
  <c r="F102" i="9"/>
  <c r="E102" i="9"/>
  <c r="D102" i="9"/>
  <c r="C102" i="9"/>
  <c r="F166" i="9"/>
  <c r="K166" i="9" s="1"/>
  <c r="E166" i="9"/>
  <c r="D166" i="9"/>
  <c r="C166" i="9"/>
  <c r="F125" i="9"/>
  <c r="K125" i="9" s="1"/>
  <c r="E125" i="9"/>
  <c r="D125" i="9"/>
  <c r="C125" i="9"/>
  <c r="F71" i="9"/>
  <c r="E71" i="9"/>
  <c r="D71" i="9"/>
  <c r="C71" i="9"/>
  <c r="F283" i="9"/>
  <c r="K283" i="9" s="1"/>
  <c r="F271" i="9"/>
  <c r="K271" i="9" s="1"/>
  <c r="F209" i="9"/>
  <c r="E209" i="9"/>
  <c r="D209" i="9"/>
  <c r="C209" i="9"/>
  <c r="F198" i="9"/>
  <c r="K198" i="9" s="1"/>
  <c r="E198" i="9"/>
  <c r="D198" i="9"/>
  <c r="C198" i="9"/>
  <c r="F109" i="9"/>
  <c r="K109" i="9" s="1"/>
  <c r="E109" i="9"/>
  <c r="D109" i="9"/>
  <c r="C109" i="9"/>
  <c r="C33" i="9"/>
  <c r="F226" i="9"/>
  <c r="K226" i="9" s="1"/>
  <c r="E226" i="9"/>
  <c r="D226" i="9"/>
  <c r="C226" i="9"/>
  <c r="F123" i="9"/>
  <c r="K123" i="9" s="1"/>
  <c r="E123" i="9"/>
  <c r="D123" i="9"/>
  <c r="C123" i="9"/>
  <c r="F103" i="9"/>
  <c r="K103" i="9" s="1"/>
  <c r="E103" i="9"/>
  <c r="D103" i="9"/>
  <c r="C103" i="9"/>
  <c r="F174" i="9"/>
  <c r="K174" i="9" s="1"/>
  <c r="E174" i="9"/>
  <c r="D174" i="9"/>
  <c r="C174" i="9"/>
  <c r="F168" i="9"/>
  <c r="K168" i="9" s="1"/>
  <c r="E168" i="9"/>
  <c r="D168" i="9"/>
  <c r="C168" i="9"/>
  <c r="F285" i="9"/>
  <c r="K285" i="9" s="1"/>
  <c r="E285" i="9"/>
  <c r="D285" i="9"/>
  <c r="C285" i="9"/>
  <c r="F15" i="9"/>
  <c r="K15" i="9" s="1"/>
  <c r="F14" i="9"/>
  <c r="K14" i="9" s="1"/>
  <c r="F214" i="9"/>
  <c r="E214" i="9"/>
  <c r="D214" i="9"/>
  <c r="C214" i="9"/>
  <c r="F5" i="9"/>
  <c r="K5" i="9" s="1"/>
  <c r="E5" i="9"/>
  <c r="D5" i="9"/>
  <c r="C5" i="9"/>
  <c r="F203" i="9"/>
  <c r="K203" i="9" s="1"/>
  <c r="E203" i="9"/>
  <c r="D203" i="9"/>
  <c r="C203" i="9"/>
  <c r="C281" i="9"/>
  <c r="F195" i="9"/>
  <c r="K195" i="9" s="1"/>
  <c r="E195" i="9"/>
  <c r="D195" i="9"/>
  <c r="C195" i="9"/>
  <c r="F129" i="9"/>
  <c r="K129" i="9" s="1"/>
  <c r="E129" i="9"/>
  <c r="D129" i="9"/>
  <c r="C129" i="9"/>
  <c r="F66" i="9"/>
  <c r="E66" i="9"/>
  <c r="D66" i="9"/>
  <c r="C66" i="9"/>
  <c r="F21" i="9"/>
  <c r="K21" i="9" s="1"/>
  <c r="E21" i="9"/>
  <c r="D21" i="9"/>
  <c r="C21" i="9"/>
  <c r="F306" i="9"/>
  <c r="K306" i="9" s="1"/>
  <c r="E306" i="9"/>
  <c r="D306" i="9"/>
  <c r="C306" i="9"/>
  <c r="F193" i="9"/>
  <c r="E193" i="9"/>
  <c r="D193" i="9"/>
  <c r="C193" i="9"/>
  <c r="F231" i="9"/>
  <c r="K231" i="9" s="1"/>
  <c r="F264" i="9"/>
  <c r="K264" i="9" s="1"/>
  <c r="F78" i="9"/>
  <c r="E78" i="9"/>
  <c r="D78" i="9"/>
  <c r="C78" i="9"/>
  <c r="F190" i="9"/>
  <c r="K190" i="9" s="1"/>
  <c r="E190" i="9"/>
  <c r="D190" i="9"/>
  <c r="C190" i="9"/>
  <c r="F184" i="9"/>
  <c r="K184" i="9" s="1"/>
  <c r="E184" i="9"/>
  <c r="D184" i="9"/>
  <c r="C184" i="9"/>
  <c r="C59" i="9"/>
  <c r="F308" i="9"/>
  <c r="K308" i="9" s="1"/>
  <c r="E308" i="9"/>
  <c r="D308" i="9"/>
  <c r="C308" i="9"/>
  <c r="F223" i="9"/>
  <c r="K223" i="9" s="1"/>
  <c r="E223" i="9"/>
  <c r="D223" i="9"/>
  <c r="C223" i="9"/>
  <c r="F180" i="9"/>
  <c r="E180" i="9"/>
  <c r="D180" i="9"/>
  <c r="C180" i="9"/>
  <c r="F311" i="9"/>
  <c r="K311" i="9" s="1"/>
  <c r="E311" i="9"/>
  <c r="D311" i="9"/>
  <c r="C311" i="9"/>
  <c r="F154" i="9"/>
  <c r="K154" i="9" s="1"/>
  <c r="E154" i="9"/>
  <c r="D154" i="9"/>
  <c r="C154" i="9"/>
  <c r="F294" i="9"/>
  <c r="E294" i="9"/>
  <c r="D294" i="9"/>
  <c r="C294" i="9"/>
  <c r="F31" i="9"/>
  <c r="K31" i="9" s="1"/>
  <c r="F118" i="9"/>
  <c r="K118" i="9" s="1"/>
  <c r="F114" i="9"/>
  <c r="K114" i="9" s="1"/>
  <c r="E114" i="9"/>
  <c r="D114" i="9"/>
  <c r="C114" i="9"/>
  <c r="F25" i="9"/>
  <c r="K25" i="9" s="1"/>
  <c r="E25" i="9"/>
  <c r="D25" i="9"/>
  <c r="C25" i="9"/>
  <c r="F278" i="9"/>
  <c r="K278" i="9" s="1"/>
  <c r="E278" i="9"/>
  <c r="D278" i="9"/>
  <c r="C278" i="9"/>
  <c r="C26" i="9"/>
  <c r="F224" i="9"/>
  <c r="E224" i="9"/>
  <c r="D224" i="9"/>
  <c r="C224" i="9"/>
  <c r="F200" i="9"/>
  <c r="K200" i="9" s="1"/>
  <c r="E200" i="9"/>
  <c r="D200" i="9"/>
  <c r="C200" i="9"/>
  <c r="F188" i="9"/>
  <c r="E188" i="9"/>
  <c r="D188" i="9"/>
  <c r="C188" i="9"/>
  <c r="F111" i="9"/>
  <c r="K111" i="9" s="1"/>
  <c r="E111" i="9"/>
  <c r="D111" i="9"/>
  <c r="C111" i="9"/>
  <c r="F276" i="9"/>
  <c r="K276" i="9" s="1"/>
  <c r="E276" i="9"/>
  <c r="D276" i="9"/>
  <c r="C276" i="9"/>
  <c r="F158" i="9"/>
  <c r="E158" i="9"/>
  <c r="D158" i="9"/>
  <c r="C158" i="9"/>
  <c r="F32" i="9"/>
  <c r="K32" i="9" s="1"/>
  <c r="F299" i="9"/>
  <c r="K299" i="9" s="1"/>
  <c r="F159" i="9"/>
  <c r="E159" i="9"/>
  <c r="D159" i="9"/>
  <c r="C159" i="9"/>
  <c r="F268" i="9"/>
  <c r="K268" i="9" s="1"/>
  <c r="E268" i="9"/>
  <c r="D268" i="9"/>
  <c r="C268" i="9"/>
  <c r="F87" i="9"/>
  <c r="K87" i="9" s="1"/>
  <c r="E87" i="9"/>
  <c r="D87" i="9"/>
  <c r="C87" i="9"/>
  <c r="C205" i="9"/>
  <c r="F81" i="9"/>
  <c r="E81" i="9"/>
  <c r="D81" i="9"/>
  <c r="C81" i="9"/>
  <c r="F93" i="9"/>
  <c r="K93" i="9" s="1"/>
  <c r="E93" i="9"/>
  <c r="D93" i="9"/>
  <c r="C93" i="9"/>
  <c r="F244" i="9"/>
  <c r="K244" i="9" s="1"/>
  <c r="E244" i="9"/>
  <c r="D244" i="9"/>
  <c r="C244" i="9"/>
  <c r="F126" i="9"/>
  <c r="K126" i="9" s="1"/>
  <c r="E126" i="9"/>
  <c r="D126" i="9"/>
  <c r="C126" i="9"/>
  <c r="F323" i="9"/>
  <c r="K323" i="9" s="1"/>
  <c r="E323" i="9"/>
  <c r="D323" i="9"/>
  <c r="C323" i="9"/>
  <c r="F243" i="9"/>
  <c r="K243" i="9" s="1"/>
  <c r="E243" i="9"/>
  <c r="D243" i="9"/>
  <c r="C243" i="9"/>
  <c r="F256" i="9"/>
  <c r="K256" i="9" s="1"/>
  <c r="F51" i="9"/>
  <c r="K51" i="9" s="1"/>
  <c r="F91" i="9"/>
  <c r="K91" i="9" s="1"/>
  <c r="E91" i="9"/>
  <c r="D91" i="9"/>
  <c r="C91" i="9"/>
  <c r="F217" i="9"/>
  <c r="K217" i="9" s="1"/>
  <c r="E217" i="9"/>
  <c r="D217" i="9"/>
  <c r="C217" i="9"/>
  <c r="F100" i="9"/>
  <c r="K100" i="9" s="1"/>
  <c r="E100" i="9"/>
  <c r="D100" i="9"/>
  <c r="C100" i="9"/>
  <c r="C186" i="9"/>
  <c r="F157" i="9"/>
  <c r="K157" i="9" s="1"/>
  <c r="E157" i="9"/>
  <c r="D157" i="9"/>
  <c r="C157" i="9"/>
  <c r="F300" i="9"/>
  <c r="K300" i="9" s="1"/>
  <c r="E300" i="9"/>
  <c r="D300" i="9"/>
  <c r="C300" i="9"/>
  <c r="F272" i="9"/>
  <c r="K272" i="9" s="1"/>
  <c r="E272" i="9"/>
  <c r="D272" i="9"/>
  <c r="C272" i="9"/>
  <c r="F247" i="9"/>
  <c r="K247" i="9" s="1"/>
  <c r="E247" i="9"/>
  <c r="D247" i="9"/>
  <c r="C247" i="9"/>
  <c r="F3" i="9"/>
  <c r="K3" i="9" s="1"/>
  <c r="E3" i="9"/>
  <c r="D3" i="9"/>
  <c r="C3" i="9"/>
  <c r="F150" i="9"/>
  <c r="E150" i="9"/>
  <c r="D150" i="9"/>
  <c r="C150" i="9"/>
  <c r="F320" i="9"/>
  <c r="K320" i="9" s="1"/>
  <c r="F273" i="9"/>
  <c r="K273" i="9" s="1"/>
  <c r="F310" i="9"/>
  <c r="E310" i="9"/>
  <c r="D310" i="9"/>
  <c r="C310" i="9"/>
  <c r="F237" i="9"/>
  <c r="K237" i="9" s="1"/>
  <c r="E237" i="9"/>
  <c r="D237" i="9"/>
  <c r="C237" i="9"/>
  <c r="F121" i="9"/>
  <c r="K121" i="9" s="1"/>
  <c r="E121" i="9"/>
  <c r="D121" i="9"/>
  <c r="C121" i="9"/>
  <c r="C236" i="9"/>
  <c r="F284" i="9"/>
  <c r="K284" i="9" s="1"/>
  <c r="E284" i="9"/>
  <c r="D284" i="9"/>
  <c r="C284" i="9"/>
  <c r="F324" i="9"/>
  <c r="K324" i="9" s="1"/>
  <c r="E324" i="9"/>
  <c r="D324" i="9"/>
  <c r="C324" i="9"/>
  <c r="F213" i="9"/>
  <c r="E213" i="9"/>
  <c r="D213" i="9"/>
  <c r="C213" i="9"/>
  <c r="F293" i="9"/>
  <c r="K293" i="9" s="1"/>
  <c r="E293" i="9"/>
  <c r="D293" i="9"/>
  <c r="C293" i="9"/>
  <c r="F208" i="9"/>
  <c r="K208" i="9" s="1"/>
  <c r="E208" i="9"/>
  <c r="D208" i="9"/>
  <c r="C208" i="9"/>
  <c r="F105" i="9"/>
  <c r="E105" i="9"/>
  <c r="D105" i="9"/>
  <c r="C105" i="9"/>
  <c r="F319" i="9"/>
  <c r="K319" i="9" s="1"/>
  <c r="F201" i="9"/>
  <c r="K201" i="9" s="1"/>
  <c r="F124" i="9"/>
  <c r="K124" i="9" s="1"/>
  <c r="E124" i="9"/>
  <c r="D124" i="9"/>
  <c r="C124" i="9"/>
  <c r="F112" i="9"/>
  <c r="K112" i="9" s="1"/>
  <c r="E112" i="9"/>
  <c r="D112" i="9"/>
  <c r="C112" i="9"/>
  <c r="F153" i="9"/>
  <c r="K153" i="9" s="1"/>
  <c r="E153" i="9"/>
  <c r="D153" i="9"/>
  <c r="C153" i="9"/>
  <c r="C52" i="9"/>
  <c r="F221" i="9"/>
  <c r="K221" i="9" s="1"/>
  <c r="E221" i="9"/>
  <c r="D221" i="9"/>
  <c r="C221" i="9"/>
  <c r="F322" i="9"/>
  <c r="K322" i="9" s="1"/>
  <c r="E322" i="9"/>
  <c r="D322" i="9"/>
  <c r="C322" i="9"/>
  <c r="F331" i="9"/>
  <c r="E331" i="9"/>
  <c r="D331" i="9"/>
  <c r="C331" i="9"/>
  <c r="F140" i="9"/>
  <c r="K140" i="9" s="1"/>
  <c r="E140" i="9"/>
  <c r="D140" i="9"/>
  <c r="C140" i="9"/>
  <c r="F189" i="9"/>
  <c r="K189" i="9" s="1"/>
  <c r="E189" i="9"/>
  <c r="D189" i="9"/>
  <c r="C189" i="9"/>
  <c r="F302" i="9"/>
  <c r="E302" i="9"/>
  <c r="D302" i="9"/>
  <c r="C302" i="9"/>
  <c r="F88" i="9"/>
  <c r="K88" i="9" s="1"/>
  <c r="F69" i="9"/>
  <c r="K69" i="9" s="1"/>
  <c r="F199" i="9"/>
  <c r="E199" i="9"/>
  <c r="D199" i="9"/>
  <c r="C199" i="9"/>
  <c r="F335" i="9"/>
  <c r="K335" i="9" s="1"/>
  <c r="E335" i="9"/>
  <c r="D335" i="9"/>
  <c r="C335" i="9"/>
  <c r="F18" i="9"/>
  <c r="K18" i="9" s="1"/>
  <c r="E18" i="9"/>
  <c r="D18" i="9"/>
  <c r="C18" i="9"/>
  <c r="C328" i="9"/>
  <c r="F317" i="9"/>
  <c r="K317" i="9" s="1"/>
  <c r="E317" i="9"/>
  <c r="D317" i="9"/>
  <c r="C317" i="9"/>
  <c r="F280" i="9"/>
  <c r="K280" i="9" s="1"/>
  <c r="E280" i="9"/>
  <c r="D280" i="9"/>
  <c r="C280" i="9"/>
  <c r="F332" i="9"/>
  <c r="K332" i="9" s="1"/>
  <c r="E332" i="9"/>
  <c r="D332" i="9"/>
  <c r="C332" i="9"/>
  <c r="F258" i="9"/>
  <c r="K258" i="9" s="1"/>
  <c r="E258" i="9"/>
  <c r="D258" i="9"/>
  <c r="C258" i="9"/>
  <c r="F330" i="9"/>
  <c r="K330" i="9" s="1"/>
  <c r="E330" i="9"/>
  <c r="D330" i="9"/>
  <c r="C330" i="9"/>
  <c r="F334" i="9"/>
  <c r="K334" i="9" s="1"/>
  <c r="E334" i="9"/>
  <c r="D334" i="9"/>
  <c r="C334" i="9"/>
  <c r="F254" i="9"/>
  <c r="K254" i="9" s="1"/>
  <c r="F137" i="9"/>
  <c r="K137" i="9" s="1"/>
  <c r="F54" i="9"/>
  <c r="K54" i="9" s="1"/>
  <c r="E54" i="9"/>
  <c r="D54" i="9"/>
  <c r="C54" i="9"/>
  <c r="F127" i="9"/>
  <c r="K127" i="9" s="1"/>
  <c r="E127" i="9"/>
  <c r="D127" i="9"/>
  <c r="C127" i="9"/>
  <c r="F191" i="9"/>
  <c r="K191" i="9" s="1"/>
  <c r="E191" i="9"/>
  <c r="D191" i="9"/>
  <c r="C191" i="9"/>
  <c r="C329" i="9"/>
  <c r="F72" i="9"/>
  <c r="K72" i="9" s="1"/>
  <c r="E72" i="9"/>
  <c r="D72" i="9"/>
  <c r="C72" i="9"/>
  <c r="F225" i="9"/>
  <c r="K225" i="9" s="1"/>
  <c r="E225" i="9"/>
  <c r="D225" i="9"/>
  <c r="C225" i="9"/>
  <c r="F287" i="9"/>
  <c r="K287" i="9" s="1"/>
  <c r="E287" i="9"/>
  <c r="D287" i="9"/>
  <c r="C287" i="9"/>
  <c r="F108" i="9"/>
  <c r="K108" i="9" s="1"/>
  <c r="E108" i="9"/>
  <c r="D108" i="9"/>
  <c r="C108" i="9"/>
  <c r="F304" i="9"/>
  <c r="K304" i="9" s="1"/>
  <c r="E304" i="9"/>
  <c r="D304" i="9"/>
  <c r="C304" i="9"/>
  <c r="F131" i="9"/>
  <c r="E131" i="9"/>
  <c r="D131" i="9"/>
  <c r="C131" i="9"/>
  <c r="F44" i="9"/>
  <c r="K44" i="9" s="1"/>
  <c r="F325" i="9"/>
  <c r="K325" i="9" s="1"/>
  <c r="F179" i="9"/>
  <c r="K179" i="9" s="1"/>
  <c r="E179" i="9"/>
  <c r="D179" i="9"/>
  <c r="C179" i="9"/>
  <c r="F115" i="9"/>
  <c r="K115" i="9" s="1"/>
  <c r="E115" i="9"/>
  <c r="D115" i="9"/>
  <c r="C115" i="9"/>
  <c r="F47" i="9"/>
  <c r="K47" i="9" s="1"/>
  <c r="E47" i="9"/>
  <c r="D47" i="9"/>
  <c r="C47" i="9"/>
  <c r="C165" i="9"/>
  <c r="F229" i="9"/>
  <c r="K229" i="9" s="1"/>
  <c r="E229" i="9"/>
  <c r="D229" i="9"/>
  <c r="C229" i="9"/>
  <c r="F10" i="9"/>
  <c r="K10" i="9" s="1"/>
  <c r="E10" i="9"/>
  <c r="D10" i="9"/>
  <c r="C10" i="9"/>
  <c r="F327" i="9"/>
  <c r="K327" i="9" s="1"/>
  <c r="E327" i="9"/>
  <c r="D327" i="9"/>
  <c r="C327" i="9"/>
  <c r="F290" i="9"/>
  <c r="K290" i="9" s="1"/>
  <c r="E290" i="9"/>
  <c r="D290" i="9"/>
  <c r="C290" i="9"/>
  <c r="F48" i="9"/>
  <c r="K48" i="9" s="1"/>
  <c r="E48" i="9"/>
  <c r="D48" i="9"/>
  <c r="C48" i="9"/>
  <c r="F11" i="9"/>
  <c r="K11" i="9" s="1"/>
  <c r="E11" i="9"/>
  <c r="D11" i="9"/>
  <c r="C11" i="9"/>
  <c r="F216" i="9"/>
  <c r="K216" i="9" s="1"/>
  <c r="F255" i="9"/>
  <c r="K255" i="9" s="1"/>
  <c r="E255" i="9"/>
  <c r="J255" i="9" s="1"/>
  <c r="F6" i="9"/>
  <c r="K6" i="9" s="1"/>
  <c r="E6" i="9"/>
  <c r="J6" i="9" s="1"/>
  <c r="D6" i="9"/>
  <c r="C6" i="9"/>
  <c r="F326" i="9"/>
  <c r="K326" i="9" s="1"/>
  <c r="E326" i="9"/>
  <c r="J326" i="9" s="1"/>
  <c r="D326" i="9"/>
  <c r="C326" i="9"/>
  <c r="F80" i="9"/>
  <c r="K80" i="9" s="1"/>
  <c r="E80" i="9"/>
  <c r="J80" i="9" s="1"/>
  <c r="D80" i="9"/>
  <c r="C80" i="9"/>
  <c r="C321" i="9"/>
  <c r="F63" i="9"/>
  <c r="K63" i="9" s="1"/>
  <c r="E63" i="9"/>
  <c r="J63" i="9" s="1"/>
  <c r="D63" i="9"/>
  <c r="C63" i="9"/>
  <c r="F233" i="9"/>
  <c r="K233" i="9" s="1"/>
  <c r="E233" i="9"/>
  <c r="J233" i="9" s="1"/>
  <c r="D233" i="9"/>
  <c r="C233" i="9"/>
  <c r="C333" i="9"/>
  <c r="K23" i="9"/>
  <c r="K50" i="9"/>
  <c r="K104" i="9"/>
  <c r="K340" i="9"/>
  <c r="K20" i="9"/>
  <c r="K75" i="9"/>
  <c r="K270" i="9"/>
  <c r="K39" i="9"/>
  <c r="K95" i="9"/>
  <c r="K178" i="9"/>
  <c r="F333" i="9"/>
  <c r="K333" i="9" s="1"/>
  <c r="G352" i="9"/>
  <c r="G381" i="9"/>
  <c r="G377" i="9"/>
  <c r="G378" i="9"/>
  <c r="G147" i="9"/>
  <c r="K379" i="9"/>
  <c r="G379" i="9"/>
  <c r="G175" i="9"/>
  <c r="G65" i="9"/>
  <c r="G353" i="9"/>
  <c r="G57" i="9"/>
  <c r="G249" i="9"/>
  <c r="K347" i="9"/>
  <c r="G347" i="9"/>
  <c r="G373" i="9"/>
  <c r="G149" i="9"/>
  <c r="K40" i="9"/>
  <c r="G40" i="9"/>
  <c r="K297" i="9"/>
  <c r="G297" i="9"/>
  <c r="G45" i="9"/>
  <c r="K182" i="9"/>
  <c r="G182" i="9"/>
  <c r="G23" i="9"/>
  <c r="K170" i="9"/>
  <c r="G170" i="9"/>
  <c r="G337" i="9"/>
  <c r="K37" i="9"/>
  <c r="G37" i="9"/>
  <c r="G344" i="9"/>
  <c r="G196" i="9"/>
  <c r="K76" i="9"/>
  <c r="G76" i="9"/>
  <c r="G9" i="9"/>
  <c r="G375" i="9"/>
  <c r="K356" i="9"/>
  <c r="G356" i="9"/>
  <c r="G152" i="9"/>
  <c r="K303" i="9"/>
  <c r="G303" i="9"/>
  <c r="G117" i="9"/>
  <c r="K307" i="9"/>
  <c r="G307" i="9"/>
  <c r="G383" i="9"/>
  <c r="G387" i="9"/>
  <c r="K146" i="9"/>
  <c r="G146" i="9"/>
  <c r="G34" i="9"/>
  <c r="G385" i="9"/>
  <c r="K266" i="9"/>
  <c r="G266" i="9"/>
  <c r="G206" i="9"/>
  <c r="G358" i="9"/>
  <c r="K73" i="9"/>
  <c r="G73" i="9"/>
  <c r="G235" i="9"/>
  <c r="K267" i="9"/>
  <c r="G267" i="9"/>
  <c r="G372" i="9"/>
  <c r="K53" i="9"/>
  <c r="G53" i="9"/>
  <c r="K4" i="9"/>
  <c r="G4" i="9"/>
  <c r="G369" i="9"/>
  <c r="G362" i="9"/>
  <c r="K339" i="9"/>
  <c r="G339" i="9"/>
  <c r="G390" i="9"/>
  <c r="K354" i="9"/>
  <c r="G354" i="9"/>
  <c r="G389" i="9"/>
  <c r="G336" i="9"/>
  <c r="K218" i="9"/>
  <c r="G218" i="9"/>
  <c r="G2" i="9"/>
  <c r="G210" i="9"/>
  <c r="G173" i="9"/>
  <c r="K222" i="9"/>
  <c r="G222" i="9"/>
  <c r="G220" i="9"/>
  <c r="K361" i="9"/>
  <c r="G361" i="9"/>
  <c r="G62" i="9"/>
  <c r="G345" i="9"/>
  <c r="G167" i="9"/>
  <c r="G28" i="9"/>
  <c r="G120" i="9"/>
  <c r="G89" i="9"/>
  <c r="G46" i="9"/>
  <c r="G204" i="9"/>
  <c r="G365" i="9"/>
  <c r="G359" i="9"/>
  <c r="G282" i="9"/>
  <c r="G77" i="9"/>
  <c r="G20" i="9"/>
  <c r="G392" i="9"/>
  <c r="G241" i="9"/>
  <c r="K238" i="9"/>
  <c r="G238" i="9"/>
  <c r="K136" i="9"/>
  <c r="G136" i="9"/>
  <c r="G279" i="9"/>
  <c r="K172" i="9"/>
  <c r="G172" i="9"/>
  <c r="G291" i="9"/>
  <c r="K194" i="9"/>
  <c r="G194" i="9"/>
  <c r="G242" i="9"/>
  <c r="G371" i="9"/>
  <c r="G342" i="9"/>
  <c r="G351" i="9"/>
  <c r="G269" i="9"/>
  <c r="G364" i="9"/>
  <c r="G298" i="9"/>
  <c r="G265" i="9"/>
  <c r="G368" i="9"/>
  <c r="G64" i="9"/>
  <c r="G380" i="9"/>
  <c r="G75" i="9"/>
  <c r="G350" i="9"/>
  <c r="G288" i="9"/>
  <c r="K142" i="9"/>
  <c r="G142" i="9"/>
  <c r="G116" i="9"/>
  <c r="G341" i="9"/>
  <c r="K348" i="9"/>
  <c r="G348" i="9"/>
  <c r="G391" i="9"/>
  <c r="K251" i="9"/>
  <c r="G251" i="9"/>
  <c r="G357" i="9"/>
  <c r="K22" i="9"/>
  <c r="G22" i="9"/>
  <c r="G138" i="9"/>
  <c r="G97" i="9"/>
  <c r="K316" i="9"/>
  <c r="G316" i="9"/>
  <c r="G27" i="9"/>
  <c r="K363" i="9"/>
  <c r="G363" i="9"/>
  <c r="K382" i="9"/>
  <c r="G382" i="9"/>
  <c r="G177" i="9"/>
  <c r="K360" i="9"/>
  <c r="K343" i="9"/>
  <c r="G343" i="9"/>
  <c r="G86" i="9"/>
  <c r="G83" i="9"/>
  <c r="K144" i="9"/>
  <c r="G144" i="9"/>
  <c r="G79" i="9"/>
  <c r="G246" i="9"/>
  <c r="G374" i="9"/>
  <c r="G101" i="9"/>
  <c r="G164" i="9"/>
  <c r="G183" i="9"/>
  <c r="G143" i="9"/>
  <c r="G67" i="9"/>
  <c r="G16" i="9"/>
  <c r="G245" i="9"/>
  <c r="G92" i="9"/>
  <c r="K349" i="9"/>
  <c r="G349" i="9"/>
  <c r="G292" i="9"/>
  <c r="G355" i="9"/>
  <c r="G239" i="9"/>
  <c r="K227" i="9"/>
  <c r="G227" i="9"/>
  <c r="G156" i="9"/>
  <c r="G49" i="9"/>
  <c r="G263" i="9"/>
  <c r="K257" i="9"/>
  <c r="G257" i="9"/>
  <c r="G130" i="9"/>
  <c r="G234" i="9"/>
  <c r="K301" i="9"/>
  <c r="G301" i="9"/>
  <c r="K219" i="9"/>
  <c r="G219" i="9"/>
  <c r="G24" i="9"/>
  <c r="K12" i="9"/>
  <c r="G12" i="9"/>
  <c r="G270" i="9"/>
  <c r="K274" i="9"/>
  <c r="G274" i="9"/>
  <c r="G185" i="9"/>
  <c r="K312" i="9"/>
  <c r="G312" i="9"/>
  <c r="G7" i="9"/>
  <c r="G192" i="9"/>
  <c r="K94" i="9"/>
  <c r="G94" i="9"/>
  <c r="G253" i="9"/>
  <c r="G56" i="9"/>
  <c r="K275" i="9"/>
  <c r="G275" i="9"/>
  <c r="G106" i="9"/>
  <c r="K314" i="9"/>
  <c r="G314" i="9"/>
  <c r="G286" i="9"/>
  <c r="G55" i="9"/>
  <c r="G85" i="9"/>
  <c r="G30" i="9"/>
  <c r="G74" i="9"/>
  <c r="G68" i="9"/>
  <c r="G134" i="9"/>
  <c r="G29" i="9"/>
  <c r="G305" i="9"/>
  <c r="G13" i="9"/>
  <c r="G240" i="9"/>
  <c r="G260" i="9"/>
  <c r="G139" i="9"/>
  <c r="G110" i="9"/>
  <c r="G252" i="9"/>
  <c r="G248" i="9"/>
  <c r="G318" i="9"/>
  <c r="K61" i="9"/>
  <c r="G61" i="9"/>
  <c r="G19" i="9"/>
  <c r="K113" i="9"/>
  <c r="G113" i="9"/>
  <c r="G155" i="9"/>
  <c r="K145" i="9"/>
  <c r="G145" i="9"/>
  <c r="G38" i="9"/>
  <c r="G313" i="9"/>
  <c r="G82" i="9"/>
  <c r="G151" i="9"/>
  <c r="G215" i="9"/>
  <c r="K230" i="9"/>
  <c r="G230" i="9"/>
  <c r="G95" i="9"/>
  <c r="G17" i="9"/>
  <c r="G178" i="9"/>
  <c r="K211" i="9"/>
  <c r="G211" i="9"/>
  <c r="G197" i="9"/>
  <c r="G60" i="9"/>
  <c r="G295" i="9"/>
  <c r="G277" i="9"/>
  <c r="G96" i="9"/>
  <c r="K43" i="9"/>
  <c r="G43" i="9"/>
  <c r="G228" i="9"/>
  <c r="K181" i="9"/>
  <c r="G181" i="9"/>
  <c r="G315" i="9"/>
  <c r="K202" i="9"/>
  <c r="G202" i="9"/>
  <c r="K148" i="9"/>
  <c r="G148" i="9"/>
  <c r="G42" i="9"/>
  <c r="G169" i="9"/>
  <c r="G141" i="9"/>
  <c r="G8" i="9"/>
  <c r="K309" i="9"/>
  <c r="G309" i="9"/>
  <c r="G296" i="9"/>
  <c r="K250" i="9"/>
  <c r="G250" i="9"/>
  <c r="G119" i="9"/>
  <c r="G161" i="9"/>
  <c r="G107" i="9"/>
  <c r="G122" i="9"/>
  <c r="G261" i="9"/>
  <c r="K133" i="9"/>
  <c r="G133" i="9"/>
  <c r="G36" i="9"/>
  <c r="K102" i="9"/>
  <c r="G102" i="9"/>
  <c r="G166" i="9"/>
  <c r="K71" i="9"/>
  <c r="G71" i="9"/>
  <c r="G283" i="9"/>
  <c r="K209" i="9"/>
  <c r="G209" i="9"/>
  <c r="G198" i="9"/>
  <c r="G109" i="9"/>
  <c r="G33" i="9"/>
  <c r="G226" i="9"/>
  <c r="G123" i="9"/>
  <c r="G103" i="9"/>
  <c r="G174" i="9"/>
  <c r="G285" i="9"/>
  <c r="G15" i="9"/>
  <c r="K214" i="9"/>
  <c r="G214" i="9"/>
  <c r="G5" i="9"/>
  <c r="G203" i="9"/>
  <c r="G281" i="9"/>
  <c r="G195" i="9"/>
  <c r="G129" i="9"/>
  <c r="K66" i="9"/>
  <c r="G66" i="9"/>
  <c r="G21" i="9"/>
  <c r="G306" i="9"/>
  <c r="K193" i="9"/>
  <c r="G193" i="9"/>
  <c r="G231" i="9"/>
  <c r="K78" i="9"/>
  <c r="G78" i="9"/>
  <c r="G190" i="9"/>
  <c r="G184" i="9"/>
  <c r="G59" i="9"/>
  <c r="G308" i="9"/>
  <c r="G223" i="9"/>
  <c r="K180" i="9"/>
  <c r="G180" i="9"/>
  <c r="G311" i="9"/>
  <c r="K294" i="9"/>
  <c r="G294" i="9"/>
  <c r="G31" i="9"/>
  <c r="G114" i="9"/>
  <c r="G25" i="9"/>
  <c r="G278" i="9"/>
  <c r="G26" i="9"/>
  <c r="K224" i="9"/>
  <c r="G224" i="9"/>
  <c r="G200" i="9"/>
  <c r="K188" i="9"/>
  <c r="G188" i="9"/>
  <c r="G111" i="9"/>
  <c r="K158" i="9"/>
  <c r="G158" i="9"/>
  <c r="G32" i="9"/>
  <c r="G299" i="9"/>
  <c r="K159" i="9"/>
  <c r="G159" i="9"/>
  <c r="G268" i="9"/>
  <c r="G87" i="9"/>
  <c r="G205" i="9"/>
  <c r="K81" i="9"/>
  <c r="G81" i="9"/>
  <c r="G93" i="9"/>
  <c r="G244" i="9"/>
  <c r="G126" i="9"/>
  <c r="G323" i="9"/>
  <c r="G243" i="9"/>
  <c r="G256" i="9"/>
  <c r="G91" i="9"/>
  <c r="G217" i="9"/>
  <c r="G100" i="9"/>
  <c r="G186" i="9"/>
  <c r="G157" i="9"/>
  <c r="G300" i="9"/>
  <c r="G272" i="9"/>
  <c r="G247" i="9"/>
  <c r="K150" i="9"/>
  <c r="G150" i="9"/>
  <c r="G320" i="9"/>
  <c r="K310" i="9"/>
  <c r="G310" i="9"/>
  <c r="G237" i="9"/>
  <c r="G121" i="9"/>
  <c r="G236" i="9"/>
  <c r="G284" i="9"/>
  <c r="G324" i="9"/>
  <c r="K213" i="9"/>
  <c r="G213" i="9"/>
  <c r="G293" i="9"/>
  <c r="K105" i="9"/>
  <c r="G105" i="9"/>
  <c r="G319" i="9"/>
  <c r="G201" i="9"/>
  <c r="G124" i="9"/>
  <c r="G112" i="9"/>
  <c r="G153" i="9"/>
  <c r="G52" i="9"/>
  <c r="G221" i="9"/>
  <c r="G322" i="9"/>
  <c r="K331" i="9"/>
  <c r="G331" i="9"/>
  <c r="G140" i="9"/>
  <c r="G189" i="9"/>
  <c r="K302" i="9"/>
  <c r="G302" i="9"/>
  <c r="G88" i="9"/>
  <c r="K199" i="9"/>
  <c r="G199" i="9"/>
  <c r="G335" i="9"/>
  <c r="G18" i="9"/>
  <c r="G328" i="9"/>
  <c r="G317" i="9"/>
  <c r="G280" i="9"/>
  <c r="G332" i="9"/>
  <c r="G258" i="9"/>
  <c r="G334" i="9"/>
  <c r="G254" i="9"/>
  <c r="G54" i="9"/>
  <c r="G127" i="9"/>
  <c r="G191" i="9"/>
  <c r="G329" i="9"/>
  <c r="G72" i="9"/>
  <c r="G225" i="9"/>
  <c r="G287" i="9"/>
  <c r="G108" i="9"/>
  <c r="G304" i="9"/>
  <c r="K131" i="9"/>
  <c r="G131" i="9"/>
  <c r="G44" i="9"/>
  <c r="G179" i="9"/>
  <c r="G115" i="9"/>
  <c r="G47" i="9"/>
  <c r="G165" i="9"/>
  <c r="G229" i="9"/>
  <c r="G10" i="9"/>
  <c r="G327" i="9"/>
  <c r="G290" i="9"/>
  <c r="G11" i="9"/>
  <c r="G216" i="9"/>
  <c r="G6" i="9"/>
  <c r="G326" i="9"/>
  <c r="G80" i="9"/>
  <c r="G321" i="9"/>
  <c r="G63" i="9"/>
  <c r="G233" i="9"/>
  <c r="F240" i="9" l="1"/>
  <c r="K240" i="9" s="1"/>
  <c r="F286" i="9"/>
  <c r="K286" i="9" s="1"/>
  <c r="F185" i="9"/>
  <c r="K185" i="9" s="1"/>
  <c r="F263" i="9"/>
  <c r="K263" i="9" s="1"/>
  <c r="F16" i="9"/>
  <c r="K16" i="9" s="1"/>
  <c r="F86" i="9"/>
  <c r="K86" i="9" s="1"/>
  <c r="F357" i="9"/>
  <c r="K357" i="9" s="1"/>
  <c r="F380" i="9"/>
  <c r="K380" i="9" s="1"/>
  <c r="F242" i="9"/>
  <c r="K242" i="9" s="1"/>
  <c r="F77" i="9"/>
  <c r="K77" i="9" s="1"/>
  <c r="F345" i="9"/>
  <c r="K345" i="9" s="1"/>
  <c r="F389" i="9"/>
  <c r="K389" i="9" s="1"/>
  <c r="F235" i="9"/>
  <c r="K235" i="9" s="1"/>
  <c r="F117" i="9"/>
  <c r="K117" i="9" s="1"/>
  <c r="F337" i="9"/>
  <c r="K337" i="9" s="1"/>
  <c r="F57" i="9"/>
  <c r="K57" i="9" s="1"/>
  <c r="D321" i="9"/>
  <c r="D165" i="9"/>
  <c r="I165" i="9" s="1"/>
  <c r="D329" i="9"/>
  <c r="D328" i="9"/>
  <c r="D52" i="9"/>
  <c r="D236" i="9"/>
  <c r="D186" i="9"/>
  <c r="I186" i="9" s="1"/>
  <c r="D205" i="9"/>
  <c r="I205" i="9" s="1"/>
  <c r="D26" i="9"/>
  <c r="D59" i="9"/>
  <c r="D281" i="9"/>
  <c r="D33" i="9"/>
  <c r="D261" i="9"/>
  <c r="D169" i="9"/>
  <c r="I169" i="9" s="1"/>
  <c r="D295" i="9"/>
  <c r="D82" i="9"/>
  <c r="D252" i="9"/>
  <c r="E321" i="9"/>
  <c r="J321" i="9" s="1"/>
  <c r="E165" i="9"/>
  <c r="J165" i="9" s="1"/>
  <c r="E329" i="9"/>
  <c r="J329" i="9" s="1"/>
  <c r="E328" i="9"/>
  <c r="E52" i="9"/>
  <c r="E236" i="9"/>
  <c r="E186" i="9"/>
  <c r="E205" i="9"/>
  <c r="E26" i="9"/>
  <c r="E59" i="9"/>
  <c r="E281" i="9"/>
  <c r="E33" i="9"/>
  <c r="E261" i="9"/>
  <c r="E169" i="9"/>
  <c r="J169" i="9" s="1"/>
  <c r="E295" i="9"/>
  <c r="J295" i="9" s="1"/>
  <c r="E82" i="9"/>
  <c r="E252" i="9"/>
  <c r="C255" i="9"/>
  <c r="C325" i="9"/>
  <c r="C137" i="9"/>
  <c r="C69" i="9"/>
  <c r="H69" i="9" s="1"/>
  <c r="C201" i="9"/>
  <c r="C273" i="9"/>
  <c r="C51" i="9"/>
  <c r="C299" i="9"/>
  <c r="H299" i="9" s="1"/>
  <c r="L299" i="9" s="1"/>
  <c r="C118" i="9"/>
  <c r="H118" i="9" s="1"/>
  <c r="C264" i="9"/>
  <c r="H264" i="9" s="1"/>
  <c r="L264" i="9" s="1"/>
  <c r="C14" i="9"/>
  <c r="C271" i="9"/>
  <c r="C58" i="9"/>
  <c r="C289" i="9"/>
  <c r="C41" i="9"/>
  <c r="C232" i="9"/>
  <c r="H232" i="9" s="1"/>
  <c r="C171" i="9"/>
  <c r="C39" i="9"/>
  <c r="C187" i="9"/>
  <c r="C163" i="9"/>
  <c r="C132" i="9"/>
  <c r="H132" i="9" s="1"/>
  <c r="C98" i="9"/>
  <c r="H98" i="9" s="1"/>
  <c r="C135" i="9"/>
  <c r="C367" i="9"/>
  <c r="C160" i="9"/>
  <c r="C346" i="9"/>
  <c r="C340" i="9"/>
  <c r="C366" i="9"/>
  <c r="H366" i="9" s="1"/>
  <c r="C338" i="9"/>
  <c r="C50" i="9"/>
  <c r="C388" i="9"/>
  <c r="C249" i="9"/>
  <c r="D325" i="9"/>
  <c r="I325" i="9" s="1"/>
  <c r="D137" i="9"/>
  <c r="I137" i="9" s="1"/>
  <c r="D69" i="9"/>
  <c r="D201" i="9"/>
  <c r="D273" i="9"/>
  <c r="D51" i="9"/>
  <c r="D299" i="9"/>
  <c r="D118" i="9"/>
  <c r="I118" i="9" s="1"/>
  <c r="D264" i="9"/>
  <c r="D14" i="9"/>
  <c r="D271" i="9"/>
  <c r="D58" i="9"/>
  <c r="I58" i="9" s="1"/>
  <c r="D289" i="9"/>
  <c r="I289" i="9" s="1"/>
  <c r="D41" i="9"/>
  <c r="I41" i="9" s="1"/>
  <c r="D232" i="9"/>
  <c r="D171" i="9"/>
  <c r="D39" i="9"/>
  <c r="D187" i="9"/>
  <c r="D163" i="9"/>
  <c r="D132" i="9"/>
  <c r="I132" i="9" s="1"/>
  <c r="D98" i="9"/>
  <c r="D135" i="9"/>
  <c r="D367" i="9"/>
  <c r="D160" i="9"/>
  <c r="I160" i="9" s="1"/>
  <c r="D346" i="9"/>
  <c r="I346" i="9" s="1"/>
  <c r="D340" i="9"/>
  <c r="I340" i="9" s="1"/>
  <c r="D366" i="9"/>
  <c r="D338" i="9"/>
  <c r="D50" i="9"/>
  <c r="D388" i="9"/>
  <c r="D249" i="9"/>
  <c r="I249" i="9" s="1"/>
  <c r="C216" i="9"/>
  <c r="H216" i="9" s="1"/>
  <c r="C44" i="9"/>
  <c r="C254" i="9"/>
  <c r="C88" i="9"/>
  <c r="C319" i="9"/>
  <c r="H319" i="9" s="1"/>
  <c r="C320" i="9"/>
  <c r="H320" i="9" s="1"/>
  <c r="C256" i="9"/>
  <c r="H256" i="9" s="1"/>
  <c r="C32" i="9"/>
  <c r="C31" i="9"/>
  <c r="C231" i="9"/>
  <c r="C15" i="9"/>
  <c r="C283" i="9"/>
  <c r="H283" i="9" s="1"/>
  <c r="C119" i="9"/>
  <c r="H119" i="9" s="1"/>
  <c r="L119" i="9" s="1"/>
  <c r="C315" i="9"/>
  <c r="C178" i="9"/>
  <c r="C155" i="9"/>
  <c r="C240" i="9"/>
  <c r="H240" i="9" s="1"/>
  <c r="L240" i="9" s="1"/>
  <c r="C286" i="9"/>
  <c r="H286" i="9" s="1"/>
  <c r="C185" i="9"/>
  <c r="H185" i="9" s="1"/>
  <c r="C263" i="9"/>
  <c r="C16" i="9"/>
  <c r="C86" i="9"/>
  <c r="C357" i="9"/>
  <c r="C380" i="9"/>
  <c r="H380" i="9" s="1"/>
  <c r="C242" i="9"/>
  <c r="C77" i="9"/>
  <c r="C345" i="9"/>
  <c r="C389" i="9"/>
  <c r="C235" i="9"/>
  <c r="H235" i="9" s="1"/>
  <c r="C117" i="9"/>
  <c r="H117" i="9" s="1"/>
  <c r="C337" i="9"/>
  <c r="H337" i="9" s="1"/>
  <c r="C57" i="9"/>
  <c r="D216" i="9"/>
  <c r="D44" i="9"/>
  <c r="D254" i="9"/>
  <c r="D88" i="9"/>
  <c r="I88" i="9" s="1"/>
  <c r="D319" i="9"/>
  <c r="I319" i="9" s="1"/>
  <c r="D320" i="9"/>
  <c r="D256" i="9"/>
  <c r="D32" i="9"/>
  <c r="I32" i="9" s="1"/>
  <c r="D31" i="9"/>
  <c r="D231" i="9"/>
  <c r="I231" i="9" s="1"/>
  <c r="D15" i="9"/>
  <c r="I15" i="9" s="1"/>
  <c r="D283" i="9"/>
  <c r="D119" i="9"/>
  <c r="D315" i="9"/>
  <c r="D178" i="9"/>
  <c r="D155" i="9"/>
  <c r="I155" i="9" s="1"/>
  <c r="D240" i="9"/>
  <c r="I240" i="9" s="1"/>
  <c r="D286" i="9"/>
  <c r="D185" i="9"/>
  <c r="D263" i="9"/>
  <c r="I263" i="9" s="1"/>
  <c r="D16" i="9"/>
  <c r="D86" i="9"/>
  <c r="I86" i="9" s="1"/>
  <c r="D357" i="9"/>
  <c r="I357" i="9" s="1"/>
  <c r="D380" i="9"/>
  <c r="D242" i="9"/>
  <c r="D77" i="9"/>
  <c r="D345" i="9"/>
  <c r="D389" i="9"/>
  <c r="I389" i="9" s="1"/>
  <c r="D235" i="9"/>
  <c r="I235" i="9" s="1"/>
  <c r="D117" i="9"/>
  <c r="D337" i="9"/>
  <c r="D57" i="9"/>
  <c r="H25" i="12"/>
  <c r="H5" i="12"/>
  <c r="H24" i="12"/>
  <c r="M24" i="12" s="1"/>
  <c r="H23" i="12"/>
  <c r="H6" i="12"/>
  <c r="H22" i="12"/>
  <c r="M22" i="12" s="1"/>
  <c r="H21" i="12"/>
  <c r="M21" i="12" s="1"/>
  <c r="H4" i="12"/>
  <c r="H20" i="12"/>
  <c r="H19" i="12"/>
  <c r="M19" i="12" s="1"/>
  <c r="H18" i="12"/>
  <c r="H17" i="12"/>
  <c r="M17" i="12" s="1"/>
  <c r="H16" i="12"/>
  <c r="H15" i="12"/>
  <c r="M15" i="12" s="1"/>
  <c r="H3" i="12"/>
  <c r="H14" i="12"/>
  <c r="H13" i="12"/>
  <c r="H12" i="12"/>
  <c r="H2" i="12"/>
  <c r="H11" i="12"/>
  <c r="H10" i="12"/>
  <c r="M10" i="12" s="1"/>
  <c r="H9" i="12"/>
  <c r="M9" i="12" s="1"/>
  <c r="H8" i="12"/>
  <c r="M8" i="12" s="1"/>
  <c r="H7" i="12"/>
  <c r="F25" i="12"/>
  <c r="L25" i="12" s="1"/>
  <c r="E25" i="12"/>
  <c r="K25" i="12" s="1"/>
  <c r="D25" i="12"/>
  <c r="J25" i="12" s="1"/>
  <c r="C25" i="12"/>
  <c r="I25" i="12" s="1"/>
  <c r="F5" i="12"/>
  <c r="L5" i="12" s="1"/>
  <c r="E5" i="12"/>
  <c r="K5" i="12" s="1"/>
  <c r="D5" i="12"/>
  <c r="J5" i="12" s="1"/>
  <c r="C5" i="12"/>
  <c r="I5" i="12" s="1"/>
  <c r="F24" i="12"/>
  <c r="L24" i="12" s="1"/>
  <c r="E24" i="12"/>
  <c r="K24" i="12" s="1"/>
  <c r="D24" i="12"/>
  <c r="J24" i="12" s="1"/>
  <c r="C24" i="12"/>
  <c r="I24" i="12" s="1"/>
  <c r="F23" i="12"/>
  <c r="L23" i="12" s="1"/>
  <c r="E23" i="12"/>
  <c r="K23" i="12" s="1"/>
  <c r="D23" i="12"/>
  <c r="J23" i="12" s="1"/>
  <c r="C23" i="12"/>
  <c r="I23" i="12" s="1"/>
  <c r="F6" i="12"/>
  <c r="L6" i="12" s="1"/>
  <c r="E6" i="12"/>
  <c r="K6" i="12" s="1"/>
  <c r="D6" i="12"/>
  <c r="J6" i="12" s="1"/>
  <c r="C6" i="12"/>
  <c r="I6" i="12" s="1"/>
  <c r="F22" i="12"/>
  <c r="L22" i="12" s="1"/>
  <c r="E22" i="12"/>
  <c r="K22" i="12" s="1"/>
  <c r="D22" i="12"/>
  <c r="J22" i="12" s="1"/>
  <c r="C22" i="12"/>
  <c r="I22" i="12" s="1"/>
  <c r="F21" i="12"/>
  <c r="L21" i="12" s="1"/>
  <c r="E21" i="12"/>
  <c r="K21" i="12" s="1"/>
  <c r="D21" i="12"/>
  <c r="J21" i="12" s="1"/>
  <c r="C21" i="12"/>
  <c r="I21" i="12" s="1"/>
  <c r="F4" i="12"/>
  <c r="L4" i="12" s="1"/>
  <c r="E4" i="12"/>
  <c r="K4" i="12" s="1"/>
  <c r="D4" i="12"/>
  <c r="J4" i="12" s="1"/>
  <c r="C4" i="12"/>
  <c r="I4" i="12" s="1"/>
  <c r="F20" i="12"/>
  <c r="L20" i="12" s="1"/>
  <c r="E20" i="12"/>
  <c r="K20" i="12" s="1"/>
  <c r="D20" i="12"/>
  <c r="J20" i="12" s="1"/>
  <c r="C20" i="12"/>
  <c r="I20" i="12" s="1"/>
  <c r="F19" i="12"/>
  <c r="L19" i="12" s="1"/>
  <c r="E19" i="12"/>
  <c r="K19" i="12" s="1"/>
  <c r="D19" i="12"/>
  <c r="J19" i="12" s="1"/>
  <c r="C19" i="12"/>
  <c r="I19" i="12" s="1"/>
  <c r="F18" i="12"/>
  <c r="L18" i="12" s="1"/>
  <c r="E18" i="12"/>
  <c r="K18" i="12" s="1"/>
  <c r="D18" i="12"/>
  <c r="J18" i="12" s="1"/>
  <c r="C18" i="12"/>
  <c r="I18" i="12" s="1"/>
  <c r="F17" i="12"/>
  <c r="L17" i="12" s="1"/>
  <c r="E17" i="12"/>
  <c r="K17" i="12" s="1"/>
  <c r="D17" i="12"/>
  <c r="J17" i="12" s="1"/>
  <c r="C17" i="12"/>
  <c r="I17" i="12" s="1"/>
  <c r="L16" i="12"/>
  <c r="E16" i="12"/>
  <c r="K16" i="12" s="1"/>
  <c r="D16" i="12"/>
  <c r="J16" i="12" s="1"/>
  <c r="C16" i="12"/>
  <c r="I16" i="12" s="1"/>
  <c r="F15" i="12"/>
  <c r="L15" i="12" s="1"/>
  <c r="E15" i="12"/>
  <c r="K15" i="12" s="1"/>
  <c r="D15" i="12"/>
  <c r="J15" i="12" s="1"/>
  <c r="C15" i="12"/>
  <c r="I15" i="12" s="1"/>
  <c r="F3" i="12"/>
  <c r="L3" i="12" s="1"/>
  <c r="E3" i="12"/>
  <c r="K3" i="12" s="1"/>
  <c r="D3" i="12"/>
  <c r="J3" i="12" s="1"/>
  <c r="C3" i="12"/>
  <c r="I3" i="12" s="1"/>
  <c r="L14" i="12"/>
  <c r="E14" i="12"/>
  <c r="K14" i="12" s="1"/>
  <c r="D14" i="12"/>
  <c r="J14" i="12" s="1"/>
  <c r="C14" i="12"/>
  <c r="I14" i="12" s="1"/>
  <c r="F13" i="12"/>
  <c r="L13" i="12" s="1"/>
  <c r="E13" i="12"/>
  <c r="K13" i="12" s="1"/>
  <c r="D13" i="12"/>
  <c r="J13" i="12" s="1"/>
  <c r="C13" i="12"/>
  <c r="I13" i="12" s="1"/>
  <c r="L12" i="12"/>
  <c r="E12" i="12"/>
  <c r="K12" i="12" s="1"/>
  <c r="D12" i="12"/>
  <c r="J12" i="12" s="1"/>
  <c r="C12" i="12"/>
  <c r="I12" i="12" s="1"/>
  <c r="F2" i="12"/>
  <c r="L2" i="12" s="1"/>
  <c r="E2" i="12"/>
  <c r="K2" i="12" s="1"/>
  <c r="D2" i="12"/>
  <c r="J2" i="12" s="1"/>
  <c r="C2" i="12"/>
  <c r="I2" i="12" s="1"/>
  <c r="F11" i="12"/>
  <c r="L11" i="12" s="1"/>
  <c r="E11" i="12"/>
  <c r="K11" i="12" s="1"/>
  <c r="D11" i="12"/>
  <c r="J11" i="12" s="1"/>
  <c r="C11" i="12"/>
  <c r="I11" i="12" s="1"/>
  <c r="F10" i="12"/>
  <c r="L10" i="12" s="1"/>
  <c r="E10" i="12"/>
  <c r="K10" i="12" s="1"/>
  <c r="D10" i="12"/>
  <c r="J10" i="12" s="1"/>
  <c r="C10" i="12"/>
  <c r="I10" i="12" s="1"/>
  <c r="F9" i="12"/>
  <c r="L9" i="12" s="1"/>
  <c r="E9" i="12"/>
  <c r="K9" i="12" s="1"/>
  <c r="D9" i="12"/>
  <c r="J9" i="12" s="1"/>
  <c r="C9" i="12"/>
  <c r="I9" i="12" s="1"/>
  <c r="F8" i="12"/>
  <c r="L8" i="12" s="1"/>
  <c r="E8" i="12"/>
  <c r="K8" i="12" s="1"/>
  <c r="D8" i="12"/>
  <c r="J8" i="12" s="1"/>
  <c r="C8" i="12"/>
  <c r="I8" i="12" s="1"/>
  <c r="L7" i="12"/>
  <c r="E7" i="12"/>
  <c r="K7" i="12" s="1"/>
  <c r="D7" i="12"/>
  <c r="J7" i="12" s="1"/>
  <c r="C7" i="12"/>
  <c r="I7" i="12" s="1"/>
  <c r="G333" i="9"/>
  <c r="J34" i="9"/>
  <c r="J249" i="9"/>
  <c r="J40" i="9"/>
  <c r="J149" i="9"/>
  <c r="J36" i="9"/>
  <c r="J373" i="9"/>
  <c r="J197" i="9"/>
  <c r="J236" i="9"/>
  <c r="J334" i="9"/>
  <c r="J146" i="9"/>
  <c r="J201" i="9"/>
  <c r="J132" i="9"/>
  <c r="J73" i="9"/>
  <c r="J23" i="9"/>
  <c r="J261" i="9"/>
  <c r="J317" i="9"/>
  <c r="J160" i="9"/>
  <c r="J69" i="9"/>
  <c r="J230" i="9"/>
  <c r="J131" i="9"/>
  <c r="J297" i="9"/>
  <c r="J43" i="9"/>
  <c r="J390" i="9"/>
  <c r="J147" i="9"/>
  <c r="J258" i="9"/>
  <c r="J267" i="9"/>
  <c r="J248" i="9"/>
  <c r="J157" i="9"/>
  <c r="J45" i="9"/>
  <c r="J307" i="9"/>
  <c r="J161" i="9"/>
  <c r="J337" i="9"/>
  <c r="J279" i="9"/>
  <c r="J264" i="9"/>
  <c r="J331" i="9"/>
  <c r="J392" i="9"/>
  <c r="J353" i="9"/>
  <c r="J379" i="9"/>
  <c r="J102" i="9"/>
  <c r="J254" i="9"/>
  <c r="J65" i="9"/>
  <c r="J382" i="9"/>
  <c r="J29" i="9"/>
  <c r="J117" i="9"/>
  <c r="J247" i="9"/>
  <c r="J130" i="9"/>
  <c r="J339" i="9"/>
  <c r="J363" i="9"/>
  <c r="J376" i="9"/>
  <c r="J52" i="9"/>
  <c r="J388" i="9"/>
  <c r="J356" i="9"/>
  <c r="J362" i="9"/>
  <c r="J377" i="9"/>
  <c r="J320" i="9"/>
  <c r="J387" i="9"/>
  <c r="J378" i="9"/>
  <c r="J196" i="9"/>
  <c r="J70" i="9"/>
  <c r="J275" i="9"/>
  <c r="E333" i="9"/>
  <c r="J333" i="9" s="1"/>
  <c r="J30" i="9"/>
  <c r="J192" i="9"/>
  <c r="J253" i="9"/>
  <c r="J152" i="9"/>
  <c r="J114" i="9"/>
  <c r="J213" i="9"/>
  <c r="J338" i="9"/>
  <c r="J369" i="9"/>
  <c r="J181" i="9"/>
  <c r="J72" i="9"/>
  <c r="J306" i="9"/>
  <c r="J205" i="9"/>
  <c r="J88" i="9"/>
  <c r="J128" i="9"/>
  <c r="J76" i="9"/>
  <c r="J303" i="9"/>
  <c r="J35" i="9"/>
  <c r="J288" i="9"/>
  <c r="J186" i="9"/>
  <c r="J235" i="9"/>
  <c r="J179" i="9"/>
  <c r="J352" i="9"/>
  <c r="J156" i="9"/>
  <c r="J263" i="9"/>
  <c r="J226" i="9"/>
  <c r="J341" i="9"/>
  <c r="J277" i="9"/>
  <c r="J298" i="9"/>
  <c r="J55" i="9"/>
  <c r="J61" i="9"/>
  <c r="J227" i="9"/>
  <c r="J141" i="9"/>
  <c r="J170" i="9"/>
  <c r="J53" i="9"/>
  <c r="J385" i="9"/>
  <c r="J316" i="9"/>
  <c r="J9" i="9"/>
  <c r="J242" i="9"/>
  <c r="J177" i="9"/>
  <c r="J37" i="9"/>
  <c r="J200" i="9"/>
  <c r="J284" i="9"/>
  <c r="J347" i="9"/>
  <c r="J344" i="9"/>
  <c r="J300" i="9"/>
  <c r="J266" i="9"/>
  <c r="J99" i="9"/>
  <c r="J283" i="9"/>
  <c r="J78" i="9"/>
  <c r="J4" i="9"/>
  <c r="J358" i="9"/>
  <c r="J381" i="9"/>
  <c r="J175" i="9"/>
  <c r="J67" i="9"/>
  <c r="J50" i="9"/>
  <c r="J123" i="9"/>
  <c r="J44" i="9"/>
  <c r="J109" i="9"/>
  <c r="J111" i="9"/>
  <c r="J46" i="9"/>
  <c r="J225" i="9"/>
  <c r="J375" i="9"/>
  <c r="J57" i="9"/>
  <c r="J41" i="9"/>
  <c r="J370" i="9"/>
  <c r="J372" i="9"/>
  <c r="J244" i="9"/>
  <c r="J188" i="9"/>
  <c r="J243" i="9"/>
  <c r="J125" i="9"/>
  <c r="J217" i="9"/>
  <c r="J349" i="9"/>
  <c r="J182" i="9"/>
  <c r="J26" i="9"/>
  <c r="J202" i="9"/>
  <c r="J215" i="9"/>
  <c r="J71" i="9"/>
  <c r="J237" i="9"/>
  <c r="J229" i="9"/>
  <c r="J168" i="9"/>
  <c r="J292" i="9"/>
  <c r="J159" i="9"/>
  <c r="J206" i="9"/>
  <c r="J364" i="9"/>
  <c r="J383" i="9"/>
  <c r="J49" i="9"/>
  <c r="J274" i="9"/>
  <c r="J259" i="9"/>
  <c r="J211" i="9"/>
  <c r="J140" i="9"/>
  <c r="J343" i="9"/>
  <c r="J148" i="9"/>
  <c r="J246" i="9"/>
  <c r="J15" i="9"/>
  <c r="J234" i="9"/>
  <c r="J291" i="9"/>
  <c r="J56" i="9"/>
  <c r="J304" i="9"/>
  <c r="J48" i="9"/>
  <c r="J97" i="9"/>
  <c r="J86" i="9"/>
  <c r="J357" i="9"/>
  <c r="J82" i="9"/>
  <c r="J38" i="9"/>
  <c r="J384" i="9"/>
  <c r="J162" i="9"/>
  <c r="J32" i="9"/>
  <c r="J183" i="9"/>
  <c r="J124" i="9"/>
  <c r="J251" i="9"/>
  <c r="J31" i="9"/>
  <c r="J323" i="9"/>
  <c r="J365" i="9"/>
  <c r="J380" i="9"/>
  <c r="J280" i="9"/>
  <c r="J112" i="9"/>
  <c r="J126" i="9"/>
  <c r="J191" i="9"/>
  <c r="J272" i="9"/>
  <c r="J310" i="9"/>
  <c r="J103" i="9"/>
  <c r="J238" i="9"/>
  <c r="J214" i="9"/>
  <c r="J290" i="9"/>
  <c r="J176" i="9"/>
  <c r="J96" i="9"/>
  <c r="J83" i="9"/>
  <c r="J198" i="9"/>
  <c r="J180" i="9"/>
  <c r="J143" i="9"/>
  <c r="J245" i="9"/>
  <c r="J120" i="9"/>
  <c r="J293" i="9"/>
  <c r="J115" i="9"/>
  <c r="J42" i="9"/>
  <c r="J59" i="9"/>
  <c r="J250" i="9"/>
  <c r="J219" i="9"/>
  <c r="J166" i="9"/>
  <c r="J332" i="9"/>
  <c r="J359" i="9"/>
  <c r="J256" i="9"/>
  <c r="J107" i="9"/>
  <c r="J314" i="9"/>
  <c r="J12" i="9"/>
  <c r="J158" i="9"/>
  <c r="J134" i="9"/>
  <c r="J178" i="9"/>
  <c r="J328" i="9"/>
  <c r="J85" i="9"/>
  <c r="J252" i="9"/>
  <c r="J208" i="9"/>
  <c r="J342" i="9"/>
  <c r="J391" i="9"/>
  <c r="J276" i="9"/>
  <c r="J335" i="9"/>
  <c r="J262" i="9"/>
  <c r="J87" i="9"/>
  <c r="J95" i="9"/>
  <c r="J204" i="9"/>
  <c r="J368" i="9"/>
  <c r="J240" i="9"/>
  <c r="J133" i="9"/>
  <c r="J18" i="9"/>
  <c r="J228" i="9"/>
  <c r="J271" i="9"/>
  <c r="J346" i="9"/>
  <c r="J371" i="9"/>
  <c r="J144" i="9"/>
  <c r="J16" i="9"/>
  <c r="J193" i="9"/>
  <c r="J319" i="9"/>
  <c r="J294" i="9"/>
  <c r="J66" i="9"/>
  <c r="J98" i="9"/>
  <c r="J174" i="9"/>
  <c r="J330" i="9"/>
  <c r="J278" i="9"/>
  <c r="J315" i="9"/>
  <c r="J281" i="9"/>
  <c r="J150" i="9"/>
  <c r="J350" i="9"/>
  <c r="J138" i="9"/>
  <c r="J74" i="9"/>
  <c r="J110" i="9"/>
  <c r="J311" i="9"/>
  <c r="J137" i="9"/>
  <c r="J185" i="9"/>
  <c r="J129" i="9"/>
  <c r="J25" i="9"/>
  <c r="J60" i="9"/>
  <c r="J90" i="9"/>
  <c r="J367" i="9"/>
  <c r="J10" i="9"/>
  <c r="J327" i="9"/>
  <c r="J286" i="9"/>
  <c r="J13" i="9"/>
  <c r="J142" i="9"/>
  <c r="J318" i="9"/>
  <c r="J14" i="9"/>
  <c r="J121" i="9"/>
  <c r="J325" i="9"/>
  <c r="J241" i="9"/>
  <c r="J19" i="9"/>
  <c r="J24" i="9"/>
  <c r="J360" i="9"/>
  <c r="J100" i="9"/>
  <c r="J155" i="9"/>
  <c r="J151" i="9"/>
  <c r="J105" i="9"/>
  <c r="J20" i="9"/>
  <c r="J7" i="9"/>
  <c r="J207" i="9"/>
  <c r="J282" i="9"/>
  <c r="J119" i="9"/>
  <c r="J351" i="9"/>
  <c r="J127" i="9"/>
  <c r="J231" i="9"/>
  <c r="J184" i="9"/>
  <c r="J108" i="9"/>
  <c r="J348" i="9"/>
  <c r="J287" i="9"/>
  <c r="J312" i="9"/>
  <c r="J260" i="9"/>
  <c r="J145" i="9"/>
  <c r="J223" i="9"/>
  <c r="J386" i="9"/>
  <c r="J309" i="9"/>
  <c r="J54" i="9"/>
  <c r="J194" i="9"/>
  <c r="J8" i="9"/>
  <c r="J27" i="9"/>
  <c r="J93" i="9"/>
  <c r="J305" i="9"/>
  <c r="J51" i="9"/>
  <c r="J299" i="9"/>
  <c r="J355" i="9"/>
  <c r="J203" i="9"/>
  <c r="J62" i="9"/>
  <c r="J239" i="9"/>
  <c r="J374" i="9"/>
  <c r="J322" i="9"/>
  <c r="J268" i="9"/>
  <c r="J106" i="9"/>
  <c r="J224" i="9"/>
  <c r="J313" i="9"/>
  <c r="J296" i="9"/>
  <c r="J212" i="9"/>
  <c r="J22" i="9"/>
  <c r="J92" i="9"/>
  <c r="J122" i="9"/>
  <c r="J167" i="9"/>
  <c r="J135" i="9"/>
  <c r="J77" i="9"/>
  <c r="J163" i="9"/>
  <c r="J21" i="9"/>
  <c r="J257" i="9"/>
  <c r="J75" i="9"/>
  <c r="J104" i="9"/>
  <c r="J39" i="9"/>
  <c r="J269" i="9"/>
  <c r="J68" i="9"/>
  <c r="J118" i="9"/>
  <c r="J28" i="9"/>
  <c r="J171" i="9"/>
  <c r="J195" i="9"/>
  <c r="J308" i="9"/>
  <c r="J58" i="9"/>
  <c r="J221" i="9"/>
  <c r="J94" i="9"/>
  <c r="J345" i="9"/>
  <c r="J218" i="9"/>
  <c r="J209" i="9"/>
  <c r="J232" i="9"/>
  <c r="J172" i="9"/>
  <c r="J81" i="9"/>
  <c r="J273" i="9"/>
  <c r="J139" i="9"/>
  <c r="J354" i="9"/>
  <c r="J47" i="9"/>
  <c r="J173" i="9"/>
  <c r="J89" i="9"/>
  <c r="J116" i="9"/>
  <c r="J336" i="9"/>
  <c r="J79" i="9"/>
  <c r="J2" i="9"/>
  <c r="J389" i="9"/>
  <c r="J164" i="9"/>
  <c r="J33" i="9"/>
  <c r="J153" i="9"/>
  <c r="J5" i="9"/>
  <c r="J113" i="9"/>
  <c r="J210" i="9"/>
  <c r="J3" i="9"/>
  <c r="J187" i="9"/>
  <c r="J64" i="9"/>
  <c r="J154" i="9"/>
  <c r="J136" i="9"/>
  <c r="J285" i="9"/>
  <c r="J199" i="9"/>
  <c r="J361" i="9"/>
  <c r="J17" i="9"/>
  <c r="J190" i="9"/>
  <c r="J302" i="9"/>
  <c r="J289" i="9"/>
  <c r="J270" i="9"/>
  <c r="J216" i="9"/>
  <c r="J222" i="9"/>
  <c r="J265" i="9"/>
  <c r="J189" i="9"/>
  <c r="J11" i="9"/>
  <c r="J84" i="9"/>
  <c r="J101" i="9"/>
  <c r="J220" i="9"/>
  <c r="J91" i="9"/>
  <c r="J340" i="9"/>
  <c r="J324" i="9"/>
  <c r="J301" i="9"/>
  <c r="J366" i="9"/>
  <c r="I34" i="9"/>
  <c r="I40" i="9"/>
  <c r="I149" i="9"/>
  <c r="I36" i="9"/>
  <c r="I373" i="9"/>
  <c r="I197" i="9"/>
  <c r="I236" i="9"/>
  <c r="I334" i="9"/>
  <c r="I146" i="9"/>
  <c r="I201" i="9"/>
  <c r="I73" i="9"/>
  <c r="I23" i="9"/>
  <c r="I261" i="9"/>
  <c r="I317" i="9"/>
  <c r="I69" i="9"/>
  <c r="I230" i="9"/>
  <c r="I131" i="9"/>
  <c r="I297" i="9"/>
  <c r="I43" i="9"/>
  <c r="I390" i="9"/>
  <c r="I147" i="9"/>
  <c r="I258" i="9"/>
  <c r="I267" i="9"/>
  <c r="I248" i="9"/>
  <c r="I157" i="9"/>
  <c r="I255" i="9"/>
  <c r="I45" i="9"/>
  <c r="I307" i="9"/>
  <c r="I161" i="9"/>
  <c r="I337" i="9"/>
  <c r="I279" i="9"/>
  <c r="I264" i="9"/>
  <c r="I331" i="9"/>
  <c r="I392" i="9"/>
  <c r="I353" i="9"/>
  <c r="I379" i="9"/>
  <c r="I102" i="9"/>
  <c r="I254" i="9"/>
  <c r="I65" i="9"/>
  <c r="I382" i="9"/>
  <c r="I29" i="9"/>
  <c r="I117" i="9"/>
  <c r="I247" i="9"/>
  <c r="I130" i="9"/>
  <c r="I339" i="9"/>
  <c r="I363" i="9"/>
  <c r="I376" i="9"/>
  <c r="I52" i="9"/>
  <c r="I63" i="9"/>
  <c r="I388" i="9"/>
  <c r="I356" i="9"/>
  <c r="I362" i="9"/>
  <c r="I377" i="9"/>
  <c r="I320" i="9"/>
  <c r="I387" i="9"/>
  <c r="I378" i="9"/>
  <c r="I196" i="9"/>
  <c r="I70" i="9"/>
  <c r="I275" i="9"/>
  <c r="D333" i="9"/>
  <c r="I333" i="9" s="1"/>
  <c r="I30" i="9"/>
  <c r="I295" i="9"/>
  <c r="I192" i="9"/>
  <c r="I253" i="9"/>
  <c r="I152" i="9"/>
  <c r="I114" i="9"/>
  <c r="I213" i="9"/>
  <c r="I338" i="9"/>
  <c r="I369" i="9"/>
  <c r="I181" i="9"/>
  <c r="I72" i="9"/>
  <c r="I306" i="9"/>
  <c r="I128" i="9"/>
  <c r="I76" i="9"/>
  <c r="I303" i="9"/>
  <c r="I35" i="9"/>
  <c r="I288" i="9"/>
  <c r="I179" i="9"/>
  <c r="I352" i="9"/>
  <c r="I156" i="9"/>
  <c r="I226" i="9"/>
  <c r="I341" i="9"/>
  <c r="I277" i="9"/>
  <c r="I298" i="9"/>
  <c r="I55" i="9"/>
  <c r="I61" i="9"/>
  <c r="I227" i="9"/>
  <c r="I141" i="9"/>
  <c r="I170" i="9"/>
  <c r="I53" i="9"/>
  <c r="I385" i="9"/>
  <c r="I316" i="9"/>
  <c r="I9" i="9"/>
  <c r="I242" i="9"/>
  <c r="I177" i="9"/>
  <c r="I37" i="9"/>
  <c r="I200" i="9"/>
  <c r="I284" i="9"/>
  <c r="I347" i="9"/>
  <c r="I344" i="9"/>
  <c r="I300" i="9"/>
  <c r="I266" i="9"/>
  <c r="I99" i="9"/>
  <c r="I283" i="9"/>
  <c r="I78" i="9"/>
  <c r="I4" i="9"/>
  <c r="I358" i="9"/>
  <c r="I381" i="9"/>
  <c r="I175" i="9"/>
  <c r="I67" i="9"/>
  <c r="I50" i="9"/>
  <c r="I123" i="9"/>
  <c r="I44" i="9"/>
  <c r="I109" i="9"/>
  <c r="I111" i="9"/>
  <c r="I46" i="9"/>
  <c r="I225" i="9"/>
  <c r="I375" i="9"/>
  <c r="I57" i="9"/>
  <c r="I370" i="9"/>
  <c r="I372" i="9"/>
  <c r="I244" i="9"/>
  <c r="I188" i="9"/>
  <c r="I243" i="9"/>
  <c r="I125" i="9"/>
  <c r="I217" i="9"/>
  <c r="I349" i="9"/>
  <c r="I182" i="9"/>
  <c r="I26" i="9"/>
  <c r="I202" i="9"/>
  <c r="I215" i="9"/>
  <c r="I71" i="9"/>
  <c r="I237" i="9"/>
  <c r="I229" i="9"/>
  <c r="I168" i="9"/>
  <c r="I292" i="9"/>
  <c r="I159" i="9"/>
  <c r="I206" i="9"/>
  <c r="I364" i="9"/>
  <c r="I383" i="9"/>
  <c r="I49" i="9"/>
  <c r="I274" i="9"/>
  <c r="I259" i="9"/>
  <c r="I211" i="9"/>
  <c r="I140" i="9"/>
  <c r="I343" i="9"/>
  <c r="I148" i="9"/>
  <c r="I246" i="9"/>
  <c r="I234" i="9"/>
  <c r="I291" i="9"/>
  <c r="I56" i="9"/>
  <c r="I304" i="9"/>
  <c r="I48" i="9"/>
  <c r="I97" i="9"/>
  <c r="I82" i="9"/>
  <c r="I38" i="9"/>
  <c r="I384" i="9"/>
  <c r="I326" i="9"/>
  <c r="I162" i="9"/>
  <c r="I183" i="9"/>
  <c r="I124" i="9"/>
  <c r="I251" i="9"/>
  <c r="I31" i="9"/>
  <c r="I323" i="9"/>
  <c r="I365" i="9"/>
  <c r="I380" i="9"/>
  <c r="I280" i="9"/>
  <c r="I112" i="9"/>
  <c r="I126" i="9"/>
  <c r="I191" i="9"/>
  <c r="I272" i="9"/>
  <c r="I310" i="9"/>
  <c r="I103" i="9"/>
  <c r="I329" i="9"/>
  <c r="I238" i="9"/>
  <c r="I214" i="9"/>
  <c r="I290" i="9"/>
  <c r="I176" i="9"/>
  <c r="I96" i="9"/>
  <c r="I83" i="9"/>
  <c r="I198" i="9"/>
  <c r="I180" i="9"/>
  <c r="I143" i="9"/>
  <c r="I245" i="9"/>
  <c r="I120" i="9"/>
  <c r="I293" i="9"/>
  <c r="I115" i="9"/>
  <c r="I42" i="9"/>
  <c r="I59" i="9"/>
  <c r="I250" i="9"/>
  <c r="I219" i="9"/>
  <c r="I166" i="9"/>
  <c r="I332" i="9"/>
  <c r="I359" i="9"/>
  <c r="I256" i="9"/>
  <c r="I107" i="9"/>
  <c r="I314" i="9"/>
  <c r="I12" i="9"/>
  <c r="I158" i="9"/>
  <c r="I134" i="9"/>
  <c r="I178" i="9"/>
  <c r="I328" i="9"/>
  <c r="I85" i="9"/>
  <c r="I252" i="9"/>
  <c r="I208" i="9"/>
  <c r="I342" i="9"/>
  <c r="I391" i="9"/>
  <c r="I276" i="9"/>
  <c r="I335" i="9"/>
  <c r="I262" i="9"/>
  <c r="I87" i="9"/>
  <c r="I95" i="9"/>
  <c r="I204" i="9"/>
  <c r="I368" i="9"/>
  <c r="I133" i="9"/>
  <c r="I18" i="9"/>
  <c r="I228" i="9"/>
  <c r="I271" i="9"/>
  <c r="I6" i="9"/>
  <c r="I371" i="9"/>
  <c r="I144" i="9"/>
  <c r="I16" i="9"/>
  <c r="I193" i="9"/>
  <c r="I294" i="9"/>
  <c r="I66" i="9"/>
  <c r="I98" i="9"/>
  <c r="I174" i="9"/>
  <c r="I330" i="9"/>
  <c r="I278" i="9"/>
  <c r="I315" i="9"/>
  <c r="I281" i="9"/>
  <c r="I150" i="9"/>
  <c r="I350" i="9"/>
  <c r="I138" i="9"/>
  <c r="I74" i="9"/>
  <c r="I110" i="9"/>
  <c r="I311" i="9"/>
  <c r="I185" i="9"/>
  <c r="I129" i="9"/>
  <c r="I25" i="9"/>
  <c r="I60" i="9"/>
  <c r="I90" i="9"/>
  <c r="I367" i="9"/>
  <c r="I10" i="9"/>
  <c r="I327" i="9"/>
  <c r="I286" i="9"/>
  <c r="I321" i="9"/>
  <c r="I13" i="9"/>
  <c r="I142" i="9"/>
  <c r="I318" i="9"/>
  <c r="I14" i="9"/>
  <c r="I121" i="9"/>
  <c r="I241" i="9"/>
  <c r="I19" i="9"/>
  <c r="I24" i="9"/>
  <c r="I360" i="9"/>
  <c r="I100" i="9"/>
  <c r="I151" i="9"/>
  <c r="I105" i="9"/>
  <c r="I20" i="9"/>
  <c r="I7" i="9"/>
  <c r="I207" i="9"/>
  <c r="I282" i="9"/>
  <c r="I119" i="9"/>
  <c r="I351" i="9"/>
  <c r="I127" i="9"/>
  <c r="I184" i="9"/>
  <c r="I108" i="9"/>
  <c r="I348" i="9"/>
  <c r="I287" i="9"/>
  <c r="I312" i="9"/>
  <c r="I260" i="9"/>
  <c r="I145" i="9"/>
  <c r="I223" i="9"/>
  <c r="I386" i="9"/>
  <c r="I309" i="9"/>
  <c r="I54" i="9"/>
  <c r="I194" i="9"/>
  <c r="I8" i="9"/>
  <c r="I27" i="9"/>
  <c r="I93" i="9"/>
  <c r="I305" i="9"/>
  <c r="I51" i="9"/>
  <c r="I299" i="9"/>
  <c r="I355" i="9"/>
  <c r="I203" i="9"/>
  <c r="I62" i="9"/>
  <c r="I239" i="9"/>
  <c r="I374" i="9"/>
  <c r="I322" i="9"/>
  <c r="I268" i="9"/>
  <c r="I106" i="9"/>
  <c r="I224" i="9"/>
  <c r="I313" i="9"/>
  <c r="I296" i="9"/>
  <c r="I212" i="9"/>
  <c r="I22" i="9"/>
  <c r="I92" i="9"/>
  <c r="I233" i="9"/>
  <c r="I122" i="9"/>
  <c r="I167" i="9"/>
  <c r="I135" i="9"/>
  <c r="I77" i="9"/>
  <c r="I163" i="9"/>
  <c r="I21" i="9"/>
  <c r="I257" i="9"/>
  <c r="I75" i="9"/>
  <c r="I104" i="9"/>
  <c r="I39" i="9"/>
  <c r="I269" i="9"/>
  <c r="I68" i="9"/>
  <c r="I28" i="9"/>
  <c r="I171" i="9"/>
  <c r="I195" i="9"/>
  <c r="I308" i="9"/>
  <c r="I221" i="9"/>
  <c r="I94" i="9"/>
  <c r="I345" i="9"/>
  <c r="I218" i="9"/>
  <c r="I209" i="9"/>
  <c r="I232" i="9"/>
  <c r="I172" i="9"/>
  <c r="I81" i="9"/>
  <c r="I273" i="9"/>
  <c r="I139" i="9"/>
  <c r="I354" i="9"/>
  <c r="I47" i="9"/>
  <c r="I173" i="9"/>
  <c r="I89" i="9"/>
  <c r="I116" i="9"/>
  <c r="I336" i="9"/>
  <c r="I79" i="9"/>
  <c r="I2" i="9"/>
  <c r="I164" i="9"/>
  <c r="I33" i="9"/>
  <c r="I153" i="9"/>
  <c r="I5" i="9"/>
  <c r="I113" i="9"/>
  <c r="I210" i="9"/>
  <c r="I3" i="9"/>
  <c r="I187" i="9"/>
  <c r="I64" i="9"/>
  <c r="I154" i="9"/>
  <c r="I136" i="9"/>
  <c r="I285" i="9"/>
  <c r="I199" i="9"/>
  <c r="I361" i="9"/>
  <c r="I17" i="9"/>
  <c r="I190" i="9"/>
  <c r="I302" i="9"/>
  <c r="I270" i="9"/>
  <c r="I216" i="9"/>
  <c r="I222" i="9"/>
  <c r="I265" i="9"/>
  <c r="I189" i="9"/>
  <c r="I11" i="9"/>
  <c r="I84" i="9"/>
  <c r="I101" i="9"/>
  <c r="I80" i="9"/>
  <c r="I220" i="9"/>
  <c r="I91" i="9"/>
  <c r="I324" i="9"/>
  <c r="I301" i="9"/>
  <c r="I366" i="9"/>
  <c r="H34" i="9"/>
  <c r="H249" i="9"/>
  <c r="H40" i="9"/>
  <c r="L40" i="9" s="1"/>
  <c r="H149" i="9"/>
  <c r="H36" i="9"/>
  <c r="H373" i="9"/>
  <c r="H197" i="9"/>
  <c r="L197" i="9" s="1"/>
  <c r="H236" i="9"/>
  <c r="H334" i="9"/>
  <c r="H146" i="9"/>
  <c r="L146" i="9" s="1"/>
  <c r="H201" i="9"/>
  <c r="H73" i="9"/>
  <c r="H23" i="9"/>
  <c r="H261" i="9"/>
  <c r="H317" i="9"/>
  <c r="H160" i="9"/>
  <c r="H230" i="9"/>
  <c r="L230" i="9" s="1"/>
  <c r="H131" i="9"/>
  <c r="L131" i="9" s="1"/>
  <c r="H297" i="9"/>
  <c r="H43" i="9"/>
  <c r="H390" i="9"/>
  <c r="H147" i="9"/>
  <c r="H258" i="9"/>
  <c r="H267" i="9"/>
  <c r="H248" i="9"/>
  <c r="L248" i="9" s="1"/>
  <c r="H157" i="9"/>
  <c r="L157" i="9" s="1"/>
  <c r="H255" i="9"/>
  <c r="H45" i="9"/>
  <c r="H307" i="9"/>
  <c r="L307" i="9" s="1"/>
  <c r="H161" i="9"/>
  <c r="L161" i="9" s="1"/>
  <c r="H279" i="9"/>
  <c r="H331" i="9"/>
  <c r="H392" i="9"/>
  <c r="H353" i="9"/>
  <c r="H379" i="9"/>
  <c r="H102" i="9"/>
  <c r="L102" i="9" s="1"/>
  <c r="H254" i="9"/>
  <c r="H65" i="9"/>
  <c r="H382" i="9"/>
  <c r="L382" i="9" s="1"/>
  <c r="H29" i="9"/>
  <c r="L29" i="9" s="1"/>
  <c r="H247" i="9"/>
  <c r="H130" i="9"/>
  <c r="L130" i="9" s="1"/>
  <c r="H339" i="9"/>
  <c r="H363" i="9"/>
  <c r="H376" i="9"/>
  <c r="H52" i="9"/>
  <c r="H63" i="9"/>
  <c r="H388" i="9"/>
  <c r="H356" i="9"/>
  <c r="H362" i="9"/>
  <c r="H377" i="9"/>
  <c r="L377" i="9" s="1"/>
  <c r="H387" i="9"/>
  <c r="H378" i="9"/>
  <c r="H196" i="9"/>
  <c r="H70" i="9"/>
  <c r="H275" i="9"/>
  <c r="H333" i="9"/>
  <c r="H30" i="9"/>
  <c r="L30" i="9" s="1"/>
  <c r="H295" i="9"/>
  <c r="H192" i="9"/>
  <c r="L192" i="9" s="1"/>
  <c r="H253" i="9"/>
  <c r="L253" i="9" s="1"/>
  <c r="H152" i="9"/>
  <c r="L152" i="9" s="1"/>
  <c r="H114" i="9"/>
  <c r="L114" i="9" s="1"/>
  <c r="H213" i="9"/>
  <c r="H338" i="9"/>
  <c r="H369" i="9"/>
  <c r="H181" i="9"/>
  <c r="H72" i="9"/>
  <c r="H306" i="9"/>
  <c r="H205" i="9"/>
  <c r="H88" i="9"/>
  <c r="H128" i="9"/>
  <c r="L128" i="9" s="1"/>
  <c r="H76" i="9"/>
  <c r="L76" i="9" s="1"/>
  <c r="H303" i="9"/>
  <c r="H35" i="9"/>
  <c r="L35" i="9" s="1"/>
  <c r="H288" i="9"/>
  <c r="H186" i="9"/>
  <c r="H179" i="9"/>
  <c r="H352" i="9"/>
  <c r="H156" i="9"/>
  <c r="H263" i="9"/>
  <c r="H226" i="9"/>
  <c r="L226" i="9" s="1"/>
  <c r="H341" i="9"/>
  <c r="H277" i="9"/>
  <c r="L277" i="9" s="1"/>
  <c r="H298" i="9"/>
  <c r="H55" i="9"/>
  <c r="L55" i="9" s="1"/>
  <c r="H61" i="9"/>
  <c r="L61" i="9" s="1"/>
  <c r="H227" i="9"/>
  <c r="L227" i="9" s="1"/>
  <c r="H141" i="9"/>
  <c r="H170" i="9"/>
  <c r="H53" i="9"/>
  <c r="H385" i="9"/>
  <c r="H316" i="9"/>
  <c r="H9" i="9"/>
  <c r="H242" i="9"/>
  <c r="L242" i="9" s="1"/>
  <c r="H177" i="9"/>
  <c r="H37" i="9"/>
  <c r="L37" i="9" s="1"/>
  <c r="H200" i="9"/>
  <c r="L200" i="9" s="1"/>
  <c r="H284" i="9"/>
  <c r="L284" i="9" s="1"/>
  <c r="H347" i="9"/>
  <c r="H344" i="9"/>
  <c r="H300" i="9"/>
  <c r="H266" i="9"/>
  <c r="H99" i="9"/>
  <c r="H78" i="9"/>
  <c r="L78" i="9" s="1"/>
  <c r="H4" i="9"/>
  <c r="H358" i="9"/>
  <c r="H381" i="9"/>
  <c r="H175" i="9"/>
  <c r="L175" i="9" s="1"/>
  <c r="H67" i="9"/>
  <c r="H50" i="9"/>
  <c r="L50" i="9" s="1"/>
  <c r="H123" i="9"/>
  <c r="H44" i="9"/>
  <c r="H109" i="9"/>
  <c r="H111" i="9"/>
  <c r="L111" i="9" s="1"/>
  <c r="H46" i="9"/>
  <c r="H225" i="9"/>
  <c r="H375" i="9"/>
  <c r="H57" i="9"/>
  <c r="H41" i="9"/>
  <c r="L41" i="9" s="1"/>
  <c r="H370" i="9"/>
  <c r="L370" i="9" s="1"/>
  <c r="H372" i="9"/>
  <c r="L372" i="9" s="1"/>
  <c r="H244" i="9"/>
  <c r="L244" i="9" s="1"/>
  <c r="H188" i="9"/>
  <c r="H243" i="9"/>
  <c r="H125" i="9"/>
  <c r="H217" i="9"/>
  <c r="H349" i="9"/>
  <c r="H182" i="9"/>
  <c r="H26" i="9"/>
  <c r="L26" i="9" s="1"/>
  <c r="H202" i="9"/>
  <c r="L202" i="9" s="1"/>
  <c r="H215" i="9"/>
  <c r="L215" i="9" s="1"/>
  <c r="H71" i="9"/>
  <c r="L71" i="9" s="1"/>
  <c r="H237" i="9"/>
  <c r="L237" i="9" s="1"/>
  <c r="H229" i="9"/>
  <c r="L229" i="9" s="1"/>
  <c r="H168" i="9"/>
  <c r="H292" i="9"/>
  <c r="H159" i="9"/>
  <c r="H206" i="9"/>
  <c r="H364" i="9"/>
  <c r="H383" i="9"/>
  <c r="H49" i="9"/>
  <c r="L49" i="9" s="1"/>
  <c r="H274" i="9"/>
  <c r="H259" i="9"/>
  <c r="L259" i="9" s="1"/>
  <c r="H211" i="9"/>
  <c r="L211" i="9" s="1"/>
  <c r="H140" i="9"/>
  <c r="L140" i="9" s="1"/>
  <c r="H343" i="9"/>
  <c r="L343" i="9" s="1"/>
  <c r="H148" i="9"/>
  <c r="L148" i="9" s="1"/>
  <c r="H246" i="9"/>
  <c r="H15" i="9"/>
  <c r="L15" i="9" s="1"/>
  <c r="H234" i="9"/>
  <c r="L234" i="9" s="1"/>
  <c r="H291" i="9"/>
  <c r="H56" i="9"/>
  <c r="L56" i="9" s="1"/>
  <c r="H304" i="9"/>
  <c r="H48" i="9"/>
  <c r="H97" i="9"/>
  <c r="L97" i="9" s="1"/>
  <c r="H86" i="9"/>
  <c r="H357" i="9"/>
  <c r="H82" i="9"/>
  <c r="H38" i="9"/>
  <c r="L38" i="9" s="1"/>
  <c r="H384" i="9"/>
  <c r="L384" i="9" s="1"/>
  <c r="H326" i="9"/>
  <c r="H162" i="9"/>
  <c r="L162" i="9" s="1"/>
  <c r="H32" i="9"/>
  <c r="H183" i="9"/>
  <c r="L183" i="9" s="1"/>
  <c r="H124" i="9"/>
  <c r="H251" i="9"/>
  <c r="L251" i="9" s="1"/>
  <c r="H31" i="9"/>
  <c r="H323" i="9"/>
  <c r="H365" i="9"/>
  <c r="H280" i="9"/>
  <c r="L280" i="9" s="1"/>
  <c r="H112" i="9"/>
  <c r="L112" i="9" s="1"/>
  <c r="H126" i="9"/>
  <c r="H191" i="9"/>
  <c r="L191" i="9" s="1"/>
  <c r="H272" i="9"/>
  <c r="L272" i="9" s="1"/>
  <c r="H310" i="9"/>
  <c r="L310" i="9" s="1"/>
  <c r="H103" i="9"/>
  <c r="L103" i="9" s="1"/>
  <c r="H329" i="9"/>
  <c r="H238" i="9"/>
  <c r="H214" i="9"/>
  <c r="L214" i="9" s="1"/>
  <c r="H290" i="9"/>
  <c r="H176" i="9"/>
  <c r="L176" i="9" s="1"/>
  <c r="H96" i="9"/>
  <c r="L96" i="9" s="1"/>
  <c r="H83" i="9"/>
  <c r="L83" i="9" s="1"/>
  <c r="H198" i="9"/>
  <c r="L198" i="9" s="1"/>
  <c r="H180" i="9"/>
  <c r="L180" i="9" s="1"/>
  <c r="H143" i="9"/>
  <c r="L143" i="9" s="1"/>
  <c r="H245" i="9"/>
  <c r="H120" i="9"/>
  <c r="L120" i="9" s="1"/>
  <c r="H293" i="9"/>
  <c r="H115" i="9"/>
  <c r="H42" i="9"/>
  <c r="L42" i="9" s="1"/>
  <c r="H59" i="9"/>
  <c r="L59" i="9" s="1"/>
  <c r="H250" i="9"/>
  <c r="L250" i="9" s="1"/>
  <c r="H219" i="9"/>
  <c r="L219" i="9" s="1"/>
  <c r="H166" i="9"/>
  <c r="L166" i="9" s="1"/>
  <c r="H332" i="9"/>
  <c r="H359" i="9"/>
  <c r="H107" i="9"/>
  <c r="L107" i="9" s="1"/>
  <c r="H314" i="9"/>
  <c r="L314" i="9" s="1"/>
  <c r="H12" i="9"/>
  <c r="L12" i="9" s="1"/>
  <c r="H158" i="9"/>
  <c r="L158" i="9" s="1"/>
  <c r="H134" i="9"/>
  <c r="L134" i="9" s="1"/>
  <c r="H165" i="9"/>
  <c r="H178" i="9"/>
  <c r="L178" i="9" s="1"/>
  <c r="H328" i="9"/>
  <c r="L328" i="9" s="1"/>
  <c r="H85" i="9"/>
  <c r="L85" i="9" s="1"/>
  <c r="H252" i="9"/>
  <c r="L252" i="9" s="1"/>
  <c r="H208" i="9"/>
  <c r="H342" i="9"/>
  <c r="H391" i="9"/>
  <c r="L391" i="9" s="1"/>
  <c r="H276" i="9"/>
  <c r="L276" i="9" s="1"/>
  <c r="H335" i="9"/>
  <c r="L335" i="9" s="1"/>
  <c r="H262" i="9"/>
  <c r="L262" i="9" s="1"/>
  <c r="H87" i="9"/>
  <c r="L87" i="9" s="1"/>
  <c r="H95" i="9"/>
  <c r="L95" i="9" s="1"/>
  <c r="H204" i="9"/>
  <c r="H368" i="9"/>
  <c r="L368" i="9" s="1"/>
  <c r="H133" i="9"/>
  <c r="L133" i="9" s="1"/>
  <c r="H18" i="9"/>
  <c r="H228" i="9"/>
  <c r="L228" i="9" s="1"/>
  <c r="H271" i="9"/>
  <c r="L271" i="9" s="1"/>
  <c r="H6" i="9"/>
  <c r="L6" i="9" s="1"/>
  <c r="H346" i="9"/>
  <c r="H371" i="9"/>
  <c r="L371" i="9" s="1"/>
  <c r="H144" i="9"/>
  <c r="H16" i="9"/>
  <c r="H193" i="9"/>
  <c r="L193" i="9" s="1"/>
  <c r="H169" i="9"/>
  <c r="L169" i="9" s="1"/>
  <c r="H294" i="9"/>
  <c r="L294" i="9" s="1"/>
  <c r="H66" i="9"/>
  <c r="L66" i="9" s="1"/>
  <c r="H174" i="9"/>
  <c r="L174" i="9" s="1"/>
  <c r="H330" i="9"/>
  <c r="L330" i="9" s="1"/>
  <c r="H278" i="9"/>
  <c r="H315" i="9"/>
  <c r="L315" i="9" s="1"/>
  <c r="H281" i="9"/>
  <c r="L281" i="9" s="1"/>
  <c r="H150" i="9"/>
  <c r="L150" i="9" s="1"/>
  <c r="H350" i="9"/>
  <c r="H138" i="9"/>
  <c r="H74" i="9"/>
  <c r="L74" i="9" s="1"/>
  <c r="H110" i="9"/>
  <c r="L110" i="9" s="1"/>
  <c r="H311" i="9"/>
  <c r="H137" i="9"/>
  <c r="H129" i="9"/>
  <c r="L129" i="9" s="1"/>
  <c r="H25" i="9"/>
  <c r="L25" i="9" s="1"/>
  <c r="H60" i="9"/>
  <c r="L60" i="9" s="1"/>
  <c r="H90" i="9"/>
  <c r="L90" i="9" s="1"/>
  <c r="H367" i="9"/>
  <c r="H10" i="9"/>
  <c r="H327" i="9"/>
  <c r="H321" i="9"/>
  <c r="L321" i="9" s="1"/>
  <c r="H13" i="9"/>
  <c r="L13" i="9" s="1"/>
  <c r="H142" i="9"/>
  <c r="H318" i="9"/>
  <c r="H14" i="9"/>
  <c r="L14" i="9" s="1"/>
  <c r="H121" i="9"/>
  <c r="L121" i="9" s="1"/>
  <c r="H325" i="9"/>
  <c r="H241" i="9"/>
  <c r="H19" i="9"/>
  <c r="H24" i="9"/>
  <c r="L24" i="9" s="1"/>
  <c r="H360" i="9"/>
  <c r="H100" i="9"/>
  <c r="H155" i="9"/>
  <c r="L155" i="9" s="1"/>
  <c r="H151" i="9"/>
  <c r="L151" i="9" s="1"/>
  <c r="H105" i="9"/>
  <c r="H20" i="9"/>
  <c r="H7" i="9"/>
  <c r="H207" i="9"/>
  <c r="L207" i="9" s="1"/>
  <c r="H282" i="9"/>
  <c r="H351" i="9"/>
  <c r="H127" i="9"/>
  <c r="H231" i="9"/>
  <c r="L231" i="9" s="1"/>
  <c r="H184" i="9"/>
  <c r="L184" i="9" s="1"/>
  <c r="H108" i="9"/>
  <c r="L108" i="9" s="1"/>
  <c r="H348" i="9"/>
  <c r="L348" i="9" s="1"/>
  <c r="H287" i="9"/>
  <c r="H312" i="9"/>
  <c r="L312" i="9" s="1"/>
  <c r="H260" i="9"/>
  <c r="H145" i="9"/>
  <c r="L145" i="9" s="1"/>
  <c r="H223" i="9"/>
  <c r="L223" i="9" s="1"/>
  <c r="H386" i="9"/>
  <c r="H309" i="9"/>
  <c r="L309" i="9" s="1"/>
  <c r="H54" i="9"/>
  <c r="H194" i="9"/>
  <c r="H8" i="9"/>
  <c r="L8" i="9" s="1"/>
  <c r="H27" i="9"/>
  <c r="H93" i="9"/>
  <c r="L93" i="9" s="1"/>
  <c r="H305" i="9"/>
  <c r="L305" i="9" s="1"/>
  <c r="H51" i="9"/>
  <c r="H355" i="9"/>
  <c r="H203" i="9"/>
  <c r="H62" i="9"/>
  <c r="L62" i="9" s="1"/>
  <c r="H239" i="9"/>
  <c r="L239" i="9" s="1"/>
  <c r="H374" i="9"/>
  <c r="H322" i="9"/>
  <c r="H268" i="9"/>
  <c r="H106" i="9"/>
  <c r="L106" i="9" s="1"/>
  <c r="H224" i="9"/>
  <c r="H313" i="9"/>
  <c r="L313" i="9" s="1"/>
  <c r="H296" i="9"/>
  <c r="H212" i="9"/>
  <c r="H22" i="9"/>
  <c r="H92" i="9"/>
  <c r="H233" i="9"/>
  <c r="H122" i="9"/>
  <c r="L122" i="9" s="1"/>
  <c r="H167" i="9"/>
  <c r="H135" i="9"/>
  <c r="H77" i="9"/>
  <c r="H163" i="9"/>
  <c r="H21" i="9"/>
  <c r="H257" i="9"/>
  <c r="L257" i="9" s="1"/>
  <c r="H75" i="9"/>
  <c r="H104" i="9"/>
  <c r="H39" i="9"/>
  <c r="L39" i="9" s="1"/>
  <c r="H269" i="9"/>
  <c r="H68" i="9"/>
  <c r="L68" i="9" s="1"/>
  <c r="H28" i="9"/>
  <c r="H171" i="9"/>
  <c r="H195" i="9"/>
  <c r="H308" i="9"/>
  <c r="H58" i="9"/>
  <c r="L58" i="9" s="1"/>
  <c r="H221" i="9"/>
  <c r="L221" i="9" s="1"/>
  <c r="H94" i="9"/>
  <c r="L94" i="9" s="1"/>
  <c r="H345" i="9"/>
  <c r="H218" i="9"/>
  <c r="H209" i="9"/>
  <c r="H172" i="9"/>
  <c r="L172" i="9" s="1"/>
  <c r="H81" i="9"/>
  <c r="L81" i="9" s="1"/>
  <c r="H273" i="9"/>
  <c r="H139" i="9"/>
  <c r="H354" i="9"/>
  <c r="H47" i="9"/>
  <c r="H173" i="9"/>
  <c r="L173" i="9" s="1"/>
  <c r="H89" i="9"/>
  <c r="H116" i="9"/>
  <c r="H336" i="9"/>
  <c r="H79" i="9"/>
  <c r="H2" i="9"/>
  <c r="H389" i="9"/>
  <c r="H164" i="9"/>
  <c r="L164" i="9" s="1"/>
  <c r="H33" i="9"/>
  <c r="H153" i="9"/>
  <c r="H5" i="9"/>
  <c r="H113" i="9"/>
  <c r="L113" i="9" s="1"/>
  <c r="H210" i="9"/>
  <c r="H3" i="9"/>
  <c r="H187" i="9"/>
  <c r="L187" i="9" s="1"/>
  <c r="H64" i="9"/>
  <c r="H154" i="9"/>
  <c r="H136" i="9"/>
  <c r="H285" i="9"/>
  <c r="L285" i="9" s="1"/>
  <c r="H199" i="9"/>
  <c r="H361" i="9"/>
  <c r="H17" i="9"/>
  <c r="H190" i="9"/>
  <c r="H302" i="9"/>
  <c r="H289" i="9"/>
  <c r="L289" i="9" s="1"/>
  <c r="H270" i="9"/>
  <c r="H222" i="9"/>
  <c r="H265" i="9"/>
  <c r="H189" i="9"/>
  <c r="H11" i="9"/>
  <c r="L11" i="9" s="1"/>
  <c r="H84" i="9"/>
  <c r="H101" i="9"/>
  <c r="H80" i="9"/>
  <c r="H220" i="9"/>
  <c r="H91" i="9"/>
  <c r="H340" i="9"/>
  <c r="H324" i="9"/>
  <c r="H301" i="9"/>
  <c r="AA25" i="3"/>
  <c r="AA24" i="3"/>
  <c r="AA23" i="3"/>
  <c r="AA22" i="3"/>
  <c r="AA21" i="3"/>
  <c r="AA20" i="3"/>
  <c r="AA19" i="3"/>
  <c r="AA18" i="3"/>
  <c r="AA17" i="3"/>
  <c r="AA16" i="3"/>
  <c r="AA15" i="3"/>
  <c r="AA14" i="3"/>
  <c r="AA13" i="3"/>
  <c r="AA12" i="3"/>
  <c r="AA11" i="3"/>
  <c r="AA10" i="3"/>
  <c r="AA9" i="3"/>
  <c r="AA8" i="3"/>
  <c r="AA7" i="3"/>
  <c r="AA6" i="3"/>
  <c r="AA5" i="3"/>
  <c r="AA4" i="3"/>
  <c r="AA3" i="3"/>
  <c r="AA2" i="3"/>
  <c r="AC392" i="3"/>
  <c r="AC391" i="3"/>
  <c r="AC390" i="3"/>
  <c r="AC389" i="3"/>
  <c r="AC388" i="3"/>
  <c r="AC387" i="3"/>
  <c r="AC386" i="3"/>
  <c r="AC385" i="3"/>
  <c r="AC384" i="3"/>
  <c r="AC383" i="3"/>
  <c r="AC382" i="3"/>
  <c r="AC381" i="3"/>
  <c r="AC380" i="3"/>
  <c r="AC379" i="3"/>
  <c r="AC378" i="3"/>
  <c r="AC377" i="3"/>
  <c r="AC376" i="3"/>
  <c r="AC375" i="3"/>
  <c r="AC374" i="3"/>
  <c r="AC373" i="3"/>
  <c r="AC372" i="3"/>
  <c r="AC371" i="3"/>
  <c r="AC370" i="3"/>
  <c r="AC369" i="3"/>
  <c r="AC368" i="3"/>
  <c r="AC367" i="3"/>
  <c r="AC366" i="3"/>
  <c r="AC365" i="3"/>
  <c r="AC364" i="3"/>
  <c r="AC363" i="3"/>
  <c r="AC362" i="3"/>
  <c r="AC361" i="3"/>
  <c r="AC360" i="3"/>
  <c r="AC359" i="3"/>
  <c r="AC358" i="3"/>
  <c r="AC357" i="3"/>
  <c r="AC356" i="3"/>
  <c r="AC355" i="3"/>
  <c r="AC354" i="3"/>
  <c r="AC353" i="3"/>
  <c r="AC352" i="3"/>
  <c r="AC351" i="3"/>
  <c r="AC350" i="3"/>
  <c r="AC349" i="3"/>
  <c r="AC348" i="3"/>
  <c r="AC347" i="3"/>
  <c r="AC346" i="3"/>
  <c r="AC345" i="3"/>
  <c r="AC344" i="3"/>
  <c r="AC343" i="3"/>
  <c r="AC342" i="3"/>
  <c r="AC341" i="3"/>
  <c r="AC340" i="3"/>
  <c r="AC339" i="3"/>
  <c r="AC338" i="3"/>
  <c r="AC337" i="3"/>
  <c r="AC336" i="3"/>
  <c r="AC335" i="3"/>
  <c r="AC334" i="3"/>
  <c r="AC333" i="3"/>
  <c r="AC332" i="3"/>
  <c r="AC331" i="3"/>
  <c r="AC330" i="3"/>
  <c r="AC329" i="3"/>
  <c r="AC328" i="3"/>
  <c r="AC327" i="3"/>
  <c r="AC326" i="3"/>
  <c r="AC325" i="3"/>
  <c r="AC324" i="3"/>
  <c r="AC323" i="3"/>
  <c r="AC322" i="3"/>
  <c r="AC321" i="3"/>
  <c r="AC320" i="3"/>
  <c r="AC319" i="3"/>
  <c r="AC318" i="3"/>
  <c r="AC317" i="3"/>
  <c r="AC316" i="3"/>
  <c r="AC315" i="3"/>
  <c r="AC314" i="3"/>
  <c r="AC313" i="3"/>
  <c r="AC312" i="3"/>
  <c r="AC311" i="3"/>
  <c r="AC310" i="3"/>
  <c r="AC309" i="3"/>
  <c r="AC308" i="3"/>
  <c r="AC307" i="3"/>
  <c r="AC306" i="3"/>
  <c r="AC305" i="3"/>
  <c r="AC304" i="3"/>
  <c r="AC303" i="3"/>
  <c r="AC302" i="3"/>
  <c r="AC301" i="3"/>
  <c r="AC300" i="3"/>
  <c r="AC299" i="3"/>
  <c r="AC298" i="3"/>
  <c r="AC297" i="3"/>
  <c r="AC296" i="3"/>
  <c r="AC295" i="3"/>
  <c r="AC294" i="3"/>
  <c r="AC293" i="3"/>
  <c r="AC292" i="3"/>
  <c r="AC291" i="3"/>
  <c r="AC290" i="3"/>
  <c r="AC289" i="3"/>
  <c r="AC288" i="3"/>
  <c r="AC287" i="3"/>
  <c r="AC286" i="3"/>
  <c r="AC285" i="3"/>
  <c r="AC284" i="3"/>
  <c r="AC283" i="3"/>
  <c r="AC282" i="3"/>
  <c r="AC281" i="3"/>
  <c r="AC280" i="3"/>
  <c r="AC279" i="3"/>
  <c r="AC278" i="3"/>
  <c r="AC277" i="3"/>
  <c r="AC276" i="3"/>
  <c r="AC275" i="3"/>
  <c r="AC274" i="3"/>
  <c r="AC273" i="3"/>
  <c r="AC272" i="3"/>
  <c r="AC271" i="3"/>
  <c r="AC270" i="3"/>
  <c r="AC269" i="3"/>
  <c r="AC268" i="3"/>
  <c r="AC267" i="3"/>
  <c r="AC266" i="3"/>
  <c r="AC265" i="3"/>
  <c r="AC264" i="3"/>
  <c r="AC263" i="3"/>
  <c r="AC262" i="3"/>
  <c r="AC261" i="3"/>
  <c r="AC260" i="3"/>
  <c r="AC259" i="3"/>
  <c r="AC258" i="3"/>
  <c r="AC257" i="3"/>
  <c r="AC256" i="3"/>
  <c r="AC255" i="3"/>
  <c r="AC254" i="3"/>
  <c r="AC253" i="3"/>
  <c r="AC252" i="3"/>
  <c r="AC251" i="3"/>
  <c r="AC250" i="3"/>
  <c r="AC249" i="3"/>
  <c r="AC248" i="3"/>
  <c r="AC247" i="3"/>
  <c r="AC246" i="3"/>
  <c r="AC245" i="3"/>
  <c r="AC244" i="3"/>
  <c r="AC243" i="3"/>
  <c r="AC242" i="3"/>
  <c r="AC241" i="3"/>
  <c r="AC240" i="3"/>
  <c r="AC239" i="3"/>
  <c r="AC238" i="3"/>
  <c r="AC237" i="3"/>
  <c r="AC236" i="3"/>
  <c r="AC235" i="3"/>
  <c r="AC234" i="3"/>
  <c r="AC233" i="3"/>
  <c r="AC232" i="3"/>
  <c r="AC231" i="3"/>
  <c r="AC230" i="3"/>
  <c r="AC229" i="3"/>
  <c r="AC228" i="3"/>
  <c r="AC227" i="3"/>
  <c r="AC226" i="3"/>
  <c r="AC225" i="3"/>
  <c r="AC224" i="3"/>
  <c r="AC223" i="3"/>
  <c r="AC222" i="3"/>
  <c r="AC221" i="3"/>
  <c r="AC220" i="3"/>
  <c r="AC219" i="3"/>
  <c r="AC218" i="3"/>
  <c r="AC217" i="3"/>
  <c r="AC216" i="3"/>
  <c r="AC215" i="3"/>
  <c r="AC214" i="3"/>
  <c r="AC213" i="3"/>
  <c r="AC212" i="3"/>
  <c r="AC211" i="3"/>
  <c r="AC210" i="3"/>
  <c r="AC209" i="3"/>
  <c r="AC208" i="3"/>
  <c r="AC207" i="3"/>
  <c r="AC206" i="3"/>
  <c r="AC205" i="3"/>
  <c r="AC204" i="3"/>
  <c r="AC203" i="3"/>
  <c r="AC202" i="3"/>
  <c r="AC201" i="3"/>
  <c r="AC200" i="3"/>
  <c r="AC199" i="3"/>
  <c r="AC198" i="3"/>
  <c r="AC197" i="3"/>
  <c r="AC196" i="3"/>
  <c r="AC195" i="3"/>
  <c r="AC194" i="3"/>
  <c r="AC193" i="3"/>
  <c r="AC192" i="3"/>
  <c r="AC191" i="3"/>
  <c r="AC190" i="3"/>
  <c r="AC189" i="3"/>
  <c r="AC188" i="3"/>
  <c r="AC187" i="3"/>
  <c r="AC186" i="3"/>
  <c r="AC185" i="3"/>
  <c r="AC184" i="3"/>
  <c r="AC183" i="3"/>
  <c r="AC182" i="3"/>
  <c r="AC181" i="3"/>
  <c r="AC180" i="3"/>
  <c r="AC179" i="3"/>
  <c r="AC178" i="3"/>
  <c r="AC177" i="3"/>
  <c r="AC176" i="3"/>
  <c r="AC175" i="3"/>
  <c r="AC174" i="3"/>
  <c r="AC173" i="3"/>
  <c r="AC172" i="3"/>
  <c r="AC171" i="3"/>
  <c r="AC170" i="3"/>
  <c r="AC169" i="3"/>
  <c r="AC168" i="3"/>
  <c r="AC167" i="3"/>
  <c r="AC166" i="3"/>
  <c r="AC165" i="3"/>
  <c r="AC164" i="3"/>
  <c r="AC163" i="3"/>
  <c r="AC162" i="3"/>
  <c r="AC161" i="3"/>
  <c r="AC160" i="3"/>
  <c r="AC159" i="3"/>
  <c r="AC158" i="3"/>
  <c r="AC157" i="3"/>
  <c r="AC156" i="3"/>
  <c r="AC155" i="3"/>
  <c r="AC154" i="3"/>
  <c r="AC153" i="3"/>
  <c r="AC152" i="3"/>
  <c r="AC151" i="3"/>
  <c r="AC150" i="3"/>
  <c r="AC149" i="3"/>
  <c r="AC148" i="3"/>
  <c r="AC147" i="3"/>
  <c r="AC146" i="3"/>
  <c r="AC145" i="3"/>
  <c r="AC144" i="3"/>
  <c r="AC143" i="3"/>
  <c r="AC142" i="3"/>
  <c r="AC141" i="3"/>
  <c r="AC140" i="3"/>
  <c r="AC139" i="3"/>
  <c r="AC138" i="3"/>
  <c r="AC137" i="3"/>
  <c r="AC136" i="3"/>
  <c r="AC135" i="3"/>
  <c r="AC134" i="3"/>
  <c r="AC133" i="3"/>
  <c r="AC132" i="3"/>
  <c r="AC131" i="3"/>
  <c r="AC130" i="3"/>
  <c r="AC129" i="3"/>
  <c r="AC128" i="3"/>
  <c r="AC127" i="3"/>
  <c r="AC126" i="3"/>
  <c r="AC125" i="3"/>
  <c r="AC124" i="3"/>
  <c r="AC123" i="3"/>
  <c r="AC122" i="3"/>
  <c r="AC121" i="3"/>
  <c r="AC120" i="3"/>
  <c r="AC119" i="3"/>
  <c r="AC118" i="3"/>
  <c r="AC117" i="3"/>
  <c r="AC116" i="3"/>
  <c r="AC115" i="3"/>
  <c r="AC114" i="3"/>
  <c r="AC113" i="3"/>
  <c r="AC112" i="3"/>
  <c r="AC111" i="3"/>
  <c r="AC110" i="3"/>
  <c r="AC109" i="3"/>
  <c r="AC108" i="3"/>
  <c r="AC107" i="3"/>
  <c r="AC106" i="3"/>
  <c r="AC105" i="3"/>
  <c r="AC104" i="3"/>
  <c r="AC103" i="3"/>
  <c r="AC102" i="3"/>
  <c r="AC101" i="3"/>
  <c r="AC100" i="3"/>
  <c r="AC99" i="3"/>
  <c r="AC98" i="3"/>
  <c r="AC97" i="3"/>
  <c r="AC96" i="3"/>
  <c r="AC95" i="3"/>
  <c r="AC94" i="3"/>
  <c r="AC93" i="3"/>
  <c r="AC92" i="3"/>
  <c r="AC91" i="3"/>
  <c r="AC90" i="3"/>
  <c r="AC89" i="3"/>
  <c r="AC88" i="3"/>
  <c r="AC87" i="3"/>
  <c r="AC86" i="3"/>
  <c r="AC85" i="3"/>
  <c r="AC84" i="3"/>
  <c r="AC83" i="3"/>
  <c r="AC82" i="3"/>
  <c r="AC81" i="3"/>
  <c r="AC80" i="3"/>
  <c r="AC79" i="3"/>
  <c r="AC78" i="3"/>
  <c r="AC77" i="3"/>
  <c r="AC76" i="3"/>
  <c r="AC75" i="3"/>
  <c r="AC74" i="3"/>
  <c r="AC73" i="3"/>
  <c r="AC72" i="3"/>
  <c r="AC71" i="3"/>
  <c r="AC70" i="3"/>
  <c r="AC69" i="3"/>
  <c r="AC68" i="3"/>
  <c r="AC67" i="3"/>
  <c r="AC66" i="3"/>
  <c r="AC65" i="3"/>
  <c r="AC64" i="3"/>
  <c r="AC63" i="3"/>
  <c r="AC62" i="3"/>
  <c r="AC61" i="3"/>
  <c r="AC60" i="3"/>
  <c r="AC59" i="3"/>
  <c r="AC58" i="3"/>
  <c r="AC57" i="3"/>
  <c r="AC56" i="3"/>
  <c r="AC55" i="3"/>
  <c r="AC54" i="3"/>
  <c r="AC53" i="3"/>
  <c r="AC52" i="3"/>
  <c r="AC51" i="3"/>
  <c r="AC50" i="3"/>
  <c r="AC49" i="3"/>
  <c r="AC48" i="3"/>
  <c r="AC47" i="3"/>
  <c r="AC46" i="3"/>
  <c r="AC45" i="3"/>
  <c r="AC44" i="3"/>
  <c r="AC43" i="3"/>
  <c r="AC42" i="3"/>
  <c r="AC41" i="3"/>
  <c r="AC40" i="3"/>
  <c r="AC39" i="3"/>
  <c r="AC38" i="3"/>
  <c r="AC37" i="3"/>
  <c r="AC36" i="3"/>
  <c r="AC35" i="3"/>
  <c r="AC34" i="3"/>
  <c r="AC33" i="3"/>
  <c r="AC32" i="3"/>
  <c r="AC31" i="3"/>
  <c r="AC30" i="3"/>
  <c r="AC29" i="3"/>
  <c r="AC28" i="3"/>
  <c r="AC27" i="3"/>
  <c r="AC26" i="3"/>
  <c r="AC25" i="3"/>
  <c r="AC24" i="3"/>
  <c r="AC23" i="3"/>
  <c r="AC22" i="3"/>
  <c r="AC21" i="3"/>
  <c r="AC20" i="3"/>
  <c r="AC19" i="3"/>
  <c r="AC18" i="3"/>
  <c r="AC17" i="3"/>
  <c r="AC16" i="3"/>
  <c r="AC15" i="3"/>
  <c r="AC14" i="3"/>
  <c r="AC13" i="3"/>
  <c r="AC12" i="3"/>
  <c r="AC11" i="3"/>
  <c r="AC10" i="3"/>
  <c r="AC9" i="3"/>
  <c r="AC8" i="3"/>
  <c r="AC7" i="3"/>
  <c r="AC6" i="3"/>
  <c r="AC5" i="3"/>
  <c r="AC4" i="3"/>
  <c r="AC3" i="3"/>
  <c r="AC2" i="3"/>
  <c r="Z25" i="3"/>
  <c r="Z24" i="3"/>
  <c r="Z23" i="3"/>
  <c r="Z22" i="3"/>
  <c r="Z21" i="3"/>
  <c r="Z20" i="3"/>
  <c r="Z19" i="3"/>
  <c r="Z18" i="3"/>
  <c r="Z17" i="3"/>
  <c r="Z16" i="3"/>
  <c r="Z15" i="3"/>
  <c r="Z14" i="3"/>
  <c r="Z13" i="3"/>
  <c r="Z12" i="3"/>
  <c r="Z11" i="3"/>
  <c r="Z10" i="3"/>
  <c r="Z9" i="3"/>
  <c r="Z8" i="3"/>
  <c r="Z7" i="3"/>
  <c r="Z6" i="3"/>
  <c r="Z5" i="3"/>
  <c r="Z4" i="3"/>
  <c r="Z3" i="3"/>
  <c r="Z2" i="3"/>
  <c r="AD392" i="3"/>
  <c r="AB392" i="3"/>
  <c r="Z392" i="3"/>
  <c r="AD391" i="3"/>
  <c r="AB391" i="3"/>
  <c r="Z391" i="3"/>
  <c r="AD390" i="3"/>
  <c r="AB390" i="3"/>
  <c r="Z390" i="3"/>
  <c r="AD389" i="3"/>
  <c r="AB389" i="3"/>
  <c r="Z389" i="3"/>
  <c r="AD388" i="3"/>
  <c r="AB388" i="3"/>
  <c r="Z388" i="3"/>
  <c r="AD387" i="3"/>
  <c r="AB387" i="3"/>
  <c r="Z387" i="3"/>
  <c r="AD386" i="3"/>
  <c r="AB386" i="3"/>
  <c r="Z386" i="3"/>
  <c r="AD385" i="3"/>
  <c r="AB385" i="3"/>
  <c r="Z385" i="3"/>
  <c r="AD384" i="3"/>
  <c r="AB384" i="3"/>
  <c r="Z384" i="3"/>
  <c r="AD383" i="3"/>
  <c r="AB383" i="3"/>
  <c r="Z383" i="3"/>
  <c r="AD382" i="3"/>
  <c r="AB382" i="3"/>
  <c r="Z382" i="3"/>
  <c r="AD381" i="3"/>
  <c r="AB381" i="3"/>
  <c r="Z381" i="3"/>
  <c r="AD380" i="3"/>
  <c r="AB380" i="3"/>
  <c r="Z380" i="3"/>
  <c r="AD379" i="3"/>
  <c r="AB379" i="3"/>
  <c r="Z379" i="3"/>
  <c r="AD378" i="3"/>
  <c r="AB378" i="3"/>
  <c r="Z378" i="3"/>
  <c r="AD377" i="3"/>
  <c r="AB377" i="3"/>
  <c r="Z377" i="3"/>
  <c r="AD376" i="3"/>
  <c r="AB376" i="3"/>
  <c r="Z376" i="3"/>
  <c r="AD375" i="3"/>
  <c r="AB375" i="3"/>
  <c r="Z375" i="3"/>
  <c r="AD374" i="3"/>
  <c r="AB374" i="3"/>
  <c r="Z374" i="3"/>
  <c r="AD373" i="3"/>
  <c r="AB373" i="3"/>
  <c r="Z373" i="3"/>
  <c r="AD372" i="3"/>
  <c r="AB372" i="3"/>
  <c r="Z372" i="3"/>
  <c r="AD371" i="3"/>
  <c r="AB371" i="3"/>
  <c r="Z371" i="3"/>
  <c r="AD370" i="3"/>
  <c r="AB370" i="3"/>
  <c r="Z370" i="3"/>
  <c r="AD369" i="3"/>
  <c r="AB369" i="3"/>
  <c r="Z369" i="3"/>
  <c r="AD368" i="3"/>
  <c r="AB368" i="3"/>
  <c r="Z368" i="3"/>
  <c r="AD367" i="3"/>
  <c r="AB367" i="3"/>
  <c r="Z367" i="3"/>
  <c r="AD366" i="3"/>
  <c r="AB366" i="3"/>
  <c r="Z366" i="3"/>
  <c r="AD365" i="3"/>
  <c r="AB365" i="3"/>
  <c r="Z365" i="3"/>
  <c r="AD364" i="3"/>
  <c r="AB364" i="3"/>
  <c r="Z364" i="3"/>
  <c r="AD363" i="3"/>
  <c r="AB363" i="3"/>
  <c r="Z363" i="3"/>
  <c r="AD362" i="3"/>
  <c r="AB362" i="3"/>
  <c r="Z362" i="3"/>
  <c r="AD361" i="3"/>
  <c r="AB361" i="3"/>
  <c r="Z361" i="3"/>
  <c r="AD360" i="3"/>
  <c r="AB360" i="3"/>
  <c r="Z360" i="3"/>
  <c r="AD359" i="3"/>
  <c r="AB359" i="3"/>
  <c r="Z359" i="3"/>
  <c r="AD358" i="3"/>
  <c r="AB358" i="3"/>
  <c r="Z358" i="3"/>
  <c r="AD357" i="3"/>
  <c r="AB357" i="3"/>
  <c r="Z357" i="3"/>
  <c r="AD356" i="3"/>
  <c r="AB356" i="3"/>
  <c r="Z356" i="3"/>
  <c r="AD355" i="3"/>
  <c r="AB355" i="3"/>
  <c r="Z355" i="3"/>
  <c r="AD354" i="3"/>
  <c r="AB354" i="3"/>
  <c r="Z354" i="3"/>
  <c r="AD353" i="3"/>
  <c r="AB353" i="3"/>
  <c r="Z353" i="3"/>
  <c r="AD352" i="3"/>
  <c r="AB352" i="3"/>
  <c r="Z352" i="3"/>
  <c r="AD351" i="3"/>
  <c r="AB351" i="3"/>
  <c r="Z351" i="3"/>
  <c r="AD350" i="3"/>
  <c r="AB350" i="3"/>
  <c r="Z350" i="3"/>
  <c r="AD349" i="3"/>
  <c r="AB349" i="3"/>
  <c r="Z349" i="3"/>
  <c r="AD348" i="3"/>
  <c r="AB348" i="3"/>
  <c r="Z348" i="3"/>
  <c r="AD347" i="3"/>
  <c r="AB347" i="3"/>
  <c r="Z347" i="3"/>
  <c r="AD346" i="3"/>
  <c r="AB346" i="3"/>
  <c r="Z346" i="3"/>
  <c r="AD345" i="3"/>
  <c r="AB345" i="3"/>
  <c r="Z345" i="3"/>
  <c r="AD344" i="3"/>
  <c r="AB344" i="3"/>
  <c r="Z344" i="3"/>
  <c r="AD343" i="3"/>
  <c r="AB343" i="3"/>
  <c r="Z343" i="3"/>
  <c r="AD342" i="3"/>
  <c r="AB342" i="3"/>
  <c r="Z342" i="3"/>
  <c r="AD341" i="3"/>
  <c r="AB341" i="3"/>
  <c r="Z341" i="3"/>
  <c r="AD340" i="3"/>
  <c r="AB340" i="3"/>
  <c r="Z340" i="3"/>
  <c r="AD339" i="3"/>
  <c r="AB339" i="3"/>
  <c r="Z339" i="3"/>
  <c r="AD338" i="3"/>
  <c r="AB338" i="3"/>
  <c r="Z338" i="3"/>
  <c r="AD337" i="3"/>
  <c r="AB337" i="3"/>
  <c r="Z337" i="3"/>
  <c r="AD336" i="3"/>
  <c r="AB336" i="3"/>
  <c r="Z336" i="3"/>
  <c r="AD335" i="3"/>
  <c r="AB335" i="3"/>
  <c r="Z335" i="3"/>
  <c r="AD334" i="3"/>
  <c r="AB334" i="3"/>
  <c r="Z334" i="3"/>
  <c r="AD333" i="3"/>
  <c r="AB333" i="3"/>
  <c r="Z333" i="3"/>
  <c r="AD332" i="3"/>
  <c r="AB332" i="3"/>
  <c r="Z332" i="3"/>
  <c r="AD331" i="3"/>
  <c r="AB331" i="3"/>
  <c r="Z331" i="3"/>
  <c r="AD330" i="3"/>
  <c r="AB330" i="3"/>
  <c r="Z330" i="3"/>
  <c r="AD329" i="3"/>
  <c r="AB329" i="3"/>
  <c r="Z329" i="3"/>
  <c r="AD328" i="3"/>
  <c r="AB328" i="3"/>
  <c r="Z328" i="3"/>
  <c r="AD327" i="3"/>
  <c r="AB327" i="3"/>
  <c r="Z327" i="3"/>
  <c r="AD326" i="3"/>
  <c r="AB326" i="3"/>
  <c r="Z326" i="3"/>
  <c r="AD325" i="3"/>
  <c r="AB325" i="3"/>
  <c r="Z325" i="3"/>
  <c r="AD324" i="3"/>
  <c r="AB324" i="3"/>
  <c r="Z324" i="3"/>
  <c r="AD323" i="3"/>
  <c r="AB323" i="3"/>
  <c r="Z323" i="3"/>
  <c r="AD322" i="3"/>
  <c r="AB322" i="3"/>
  <c r="Z322" i="3"/>
  <c r="AD321" i="3"/>
  <c r="AB321" i="3"/>
  <c r="Z321" i="3"/>
  <c r="AD320" i="3"/>
  <c r="AB320" i="3"/>
  <c r="Z320" i="3"/>
  <c r="AD319" i="3"/>
  <c r="AB319" i="3"/>
  <c r="Z319" i="3"/>
  <c r="AD318" i="3"/>
  <c r="AB318" i="3"/>
  <c r="Z318" i="3"/>
  <c r="AD317" i="3"/>
  <c r="AB317" i="3"/>
  <c r="Z317" i="3"/>
  <c r="AD316" i="3"/>
  <c r="AB316" i="3"/>
  <c r="Z316" i="3"/>
  <c r="AD315" i="3"/>
  <c r="AB315" i="3"/>
  <c r="Z315" i="3"/>
  <c r="AD314" i="3"/>
  <c r="AB314" i="3"/>
  <c r="Z314" i="3"/>
  <c r="AD313" i="3"/>
  <c r="AB313" i="3"/>
  <c r="Z313" i="3"/>
  <c r="AD312" i="3"/>
  <c r="AB312" i="3"/>
  <c r="Z312" i="3"/>
  <c r="AD311" i="3"/>
  <c r="AB311" i="3"/>
  <c r="Z311" i="3"/>
  <c r="AD310" i="3"/>
  <c r="AB310" i="3"/>
  <c r="Z310" i="3"/>
  <c r="AD309" i="3"/>
  <c r="AB309" i="3"/>
  <c r="Z309" i="3"/>
  <c r="AD308" i="3"/>
  <c r="AB308" i="3"/>
  <c r="Z308" i="3"/>
  <c r="AD307" i="3"/>
  <c r="AB307" i="3"/>
  <c r="Z307" i="3"/>
  <c r="AD306" i="3"/>
  <c r="AB306" i="3"/>
  <c r="Z306" i="3"/>
  <c r="AD305" i="3"/>
  <c r="AB305" i="3"/>
  <c r="Z305" i="3"/>
  <c r="AD304" i="3"/>
  <c r="AB304" i="3"/>
  <c r="Z304" i="3"/>
  <c r="AD303" i="3"/>
  <c r="AB303" i="3"/>
  <c r="Z303" i="3"/>
  <c r="AD302" i="3"/>
  <c r="AB302" i="3"/>
  <c r="Z302" i="3"/>
  <c r="AD301" i="3"/>
  <c r="AB301" i="3"/>
  <c r="Z301" i="3"/>
  <c r="AD300" i="3"/>
  <c r="AB300" i="3"/>
  <c r="Z300" i="3"/>
  <c r="AD299" i="3"/>
  <c r="AB299" i="3"/>
  <c r="Z299" i="3"/>
  <c r="AD298" i="3"/>
  <c r="AB298" i="3"/>
  <c r="Z298" i="3"/>
  <c r="AD297" i="3"/>
  <c r="AB297" i="3"/>
  <c r="Z297" i="3"/>
  <c r="AD296" i="3"/>
  <c r="AB296" i="3"/>
  <c r="Z296" i="3"/>
  <c r="AD295" i="3"/>
  <c r="AB295" i="3"/>
  <c r="Z295" i="3"/>
  <c r="AD294" i="3"/>
  <c r="AB294" i="3"/>
  <c r="Z294" i="3"/>
  <c r="AD293" i="3"/>
  <c r="AB293" i="3"/>
  <c r="Z293" i="3"/>
  <c r="AD292" i="3"/>
  <c r="AB292" i="3"/>
  <c r="Z292" i="3"/>
  <c r="AD291" i="3"/>
  <c r="AB291" i="3"/>
  <c r="Z291" i="3"/>
  <c r="AD290" i="3"/>
  <c r="AB290" i="3"/>
  <c r="Z290" i="3"/>
  <c r="AD289" i="3"/>
  <c r="AB289" i="3"/>
  <c r="Z289" i="3"/>
  <c r="AD288" i="3"/>
  <c r="AB288" i="3"/>
  <c r="Z288" i="3"/>
  <c r="AD287" i="3"/>
  <c r="AB287" i="3"/>
  <c r="Z287" i="3"/>
  <c r="AD286" i="3"/>
  <c r="AB286" i="3"/>
  <c r="Z286" i="3"/>
  <c r="AD285" i="3"/>
  <c r="AB285" i="3"/>
  <c r="Z285" i="3"/>
  <c r="AD284" i="3"/>
  <c r="AB284" i="3"/>
  <c r="Z284" i="3"/>
  <c r="AD283" i="3"/>
  <c r="AB283" i="3"/>
  <c r="Z283" i="3"/>
  <c r="AD282" i="3"/>
  <c r="AB282" i="3"/>
  <c r="Z282" i="3"/>
  <c r="AD281" i="3"/>
  <c r="AB281" i="3"/>
  <c r="Z281" i="3"/>
  <c r="AD280" i="3"/>
  <c r="AB280" i="3"/>
  <c r="Z280" i="3"/>
  <c r="AD279" i="3"/>
  <c r="AB279" i="3"/>
  <c r="Z279" i="3"/>
  <c r="AD278" i="3"/>
  <c r="AB278" i="3"/>
  <c r="Z278" i="3"/>
  <c r="AD277" i="3"/>
  <c r="AB277" i="3"/>
  <c r="Z277" i="3"/>
  <c r="AD276" i="3"/>
  <c r="AB276" i="3"/>
  <c r="Z276" i="3"/>
  <c r="AD275" i="3"/>
  <c r="AB275" i="3"/>
  <c r="Z275" i="3"/>
  <c r="AD274" i="3"/>
  <c r="AB274" i="3"/>
  <c r="Z274" i="3"/>
  <c r="AD273" i="3"/>
  <c r="AB273" i="3"/>
  <c r="Z273" i="3"/>
  <c r="AD272" i="3"/>
  <c r="AB272" i="3"/>
  <c r="Z272" i="3"/>
  <c r="AD271" i="3"/>
  <c r="AB271" i="3"/>
  <c r="Z271" i="3"/>
  <c r="AD270" i="3"/>
  <c r="AB270" i="3"/>
  <c r="Z270" i="3"/>
  <c r="AD269" i="3"/>
  <c r="AB269" i="3"/>
  <c r="Z269" i="3"/>
  <c r="AD268" i="3"/>
  <c r="AB268" i="3"/>
  <c r="Z268" i="3"/>
  <c r="AD267" i="3"/>
  <c r="AB267" i="3"/>
  <c r="Z267" i="3"/>
  <c r="AD266" i="3"/>
  <c r="AB266" i="3"/>
  <c r="Z266" i="3"/>
  <c r="AD265" i="3"/>
  <c r="AB265" i="3"/>
  <c r="Z265" i="3"/>
  <c r="AD264" i="3"/>
  <c r="AB264" i="3"/>
  <c r="Z264" i="3"/>
  <c r="AD263" i="3"/>
  <c r="AB263" i="3"/>
  <c r="Z263" i="3"/>
  <c r="AD262" i="3"/>
  <c r="AB262" i="3"/>
  <c r="Z262" i="3"/>
  <c r="AD261" i="3"/>
  <c r="AB261" i="3"/>
  <c r="Z261" i="3"/>
  <c r="AD260" i="3"/>
  <c r="AB260" i="3"/>
  <c r="Z260" i="3"/>
  <c r="AD259" i="3"/>
  <c r="AB259" i="3"/>
  <c r="Z259" i="3"/>
  <c r="AD258" i="3"/>
  <c r="AB258" i="3"/>
  <c r="Z258" i="3"/>
  <c r="AD257" i="3"/>
  <c r="AB257" i="3"/>
  <c r="Z257" i="3"/>
  <c r="AD256" i="3"/>
  <c r="AB256" i="3"/>
  <c r="Z256" i="3"/>
  <c r="AD255" i="3"/>
  <c r="AB255" i="3"/>
  <c r="Z255" i="3"/>
  <c r="AD254" i="3"/>
  <c r="AB254" i="3"/>
  <c r="Z254" i="3"/>
  <c r="AD253" i="3"/>
  <c r="AB253" i="3"/>
  <c r="Z253" i="3"/>
  <c r="AD252" i="3"/>
  <c r="AB252" i="3"/>
  <c r="Z252" i="3"/>
  <c r="AD251" i="3"/>
  <c r="AB251" i="3"/>
  <c r="Z251" i="3"/>
  <c r="AD250" i="3"/>
  <c r="AB250" i="3"/>
  <c r="Z250" i="3"/>
  <c r="AD249" i="3"/>
  <c r="AB249" i="3"/>
  <c r="Z249" i="3"/>
  <c r="AD248" i="3"/>
  <c r="AB248" i="3"/>
  <c r="Z248" i="3"/>
  <c r="AD247" i="3"/>
  <c r="AB247" i="3"/>
  <c r="Z247" i="3"/>
  <c r="AD246" i="3"/>
  <c r="AB246" i="3"/>
  <c r="Z246" i="3"/>
  <c r="AD245" i="3"/>
  <c r="AB245" i="3"/>
  <c r="Z245" i="3"/>
  <c r="AD244" i="3"/>
  <c r="AB244" i="3"/>
  <c r="Z244" i="3"/>
  <c r="AD243" i="3"/>
  <c r="AB243" i="3"/>
  <c r="Z243" i="3"/>
  <c r="AD242" i="3"/>
  <c r="AB242" i="3"/>
  <c r="Z242" i="3"/>
  <c r="AD241" i="3"/>
  <c r="AB241" i="3"/>
  <c r="Z241" i="3"/>
  <c r="AD240" i="3"/>
  <c r="AB240" i="3"/>
  <c r="Z240" i="3"/>
  <c r="AD239" i="3"/>
  <c r="AB239" i="3"/>
  <c r="Z239" i="3"/>
  <c r="AD238" i="3"/>
  <c r="AB238" i="3"/>
  <c r="Z238" i="3"/>
  <c r="AD237" i="3"/>
  <c r="AB237" i="3"/>
  <c r="Z237" i="3"/>
  <c r="AD236" i="3"/>
  <c r="AB236" i="3"/>
  <c r="Z236" i="3"/>
  <c r="AD235" i="3"/>
  <c r="AB235" i="3"/>
  <c r="Z235" i="3"/>
  <c r="AD234" i="3"/>
  <c r="AB234" i="3"/>
  <c r="Z234" i="3"/>
  <c r="AD233" i="3"/>
  <c r="AB233" i="3"/>
  <c r="Z233" i="3"/>
  <c r="AD232" i="3"/>
  <c r="AB232" i="3"/>
  <c r="Z232" i="3"/>
  <c r="AD231" i="3"/>
  <c r="AB231" i="3"/>
  <c r="Z231" i="3"/>
  <c r="AD230" i="3"/>
  <c r="AB230" i="3"/>
  <c r="Z230" i="3"/>
  <c r="AD229" i="3"/>
  <c r="AB229" i="3"/>
  <c r="Z229" i="3"/>
  <c r="AD228" i="3"/>
  <c r="AB228" i="3"/>
  <c r="Z228" i="3"/>
  <c r="AD227" i="3"/>
  <c r="AB227" i="3"/>
  <c r="Z227" i="3"/>
  <c r="AD226" i="3"/>
  <c r="AB226" i="3"/>
  <c r="Z226" i="3"/>
  <c r="AD225" i="3"/>
  <c r="AB225" i="3"/>
  <c r="Z225" i="3"/>
  <c r="AD224" i="3"/>
  <c r="AB224" i="3"/>
  <c r="Z224" i="3"/>
  <c r="AD223" i="3"/>
  <c r="AB223" i="3"/>
  <c r="Z223" i="3"/>
  <c r="AD222" i="3"/>
  <c r="AB222" i="3"/>
  <c r="Z222" i="3"/>
  <c r="AD221" i="3"/>
  <c r="AB221" i="3"/>
  <c r="Z221" i="3"/>
  <c r="AD220" i="3"/>
  <c r="AB220" i="3"/>
  <c r="Z220" i="3"/>
  <c r="AD219" i="3"/>
  <c r="AB219" i="3"/>
  <c r="Z219" i="3"/>
  <c r="AD218" i="3"/>
  <c r="AB218" i="3"/>
  <c r="Z218" i="3"/>
  <c r="AD217" i="3"/>
  <c r="AB217" i="3"/>
  <c r="Z217" i="3"/>
  <c r="AD216" i="3"/>
  <c r="AB216" i="3"/>
  <c r="Z216" i="3"/>
  <c r="AD215" i="3"/>
  <c r="AB215" i="3"/>
  <c r="Z215" i="3"/>
  <c r="AD214" i="3"/>
  <c r="AB214" i="3"/>
  <c r="Z214" i="3"/>
  <c r="AD213" i="3"/>
  <c r="AB213" i="3"/>
  <c r="Z213" i="3"/>
  <c r="AD212" i="3"/>
  <c r="AB212" i="3"/>
  <c r="Z212" i="3"/>
  <c r="AD211" i="3"/>
  <c r="AB211" i="3"/>
  <c r="Z211" i="3"/>
  <c r="AD210" i="3"/>
  <c r="AB210" i="3"/>
  <c r="Z210" i="3"/>
  <c r="AD209" i="3"/>
  <c r="AB209" i="3"/>
  <c r="Z209" i="3"/>
  <c r="AD208" i="3"/>
  <c r="AB208" i="3"/>
  <c r="Z208" i="3"/>
  <c r="AD207" i="3"/>
  <c r="AB207" i="3"/>
  <c r="Z207" i="3"/>
  <c r="AD206" i="3"/>
  <c r="AB206" i="3"/>
  <c r="Z206" i="3"/>
  <c r="AD205" i="3"/>
  <c r="AB205" i="3"/>
  <c r="Z205" i="3"/>
  <c r="AD204" i="3"/>
  <c r="AB204" i="3"/>
  <c r="Z204" i="3"/>
  <c r="AD203" i="3"/>
  <c r="AB203" i="3"/>
  <c r="Z203" i="3"/>
  <c r="AD202" i="3"/>
  <c r="AB202" i="3"/>
  <c r="Z202" i="3"/>
  <c r="AD201" i="3"/>
  <c r="AB201" i="3"/>
  <c r="Z201" i="3"/>
  <c r="AD200" i="3"/>
  <c r="AB200" i="3"/>
  <c r="Z200" i="3"/>
  <c r="AD199" i="3"/>
  <c r="AB199" i="3"/>
  <c r="Z199" i="3"/>
  <c r="AD198" i="3"/>
  <c r="AB198" i="3"/>
  <c r="Z198" i="3"/>
  <c r="AD197" i="3"/>
  <c r="AB197" i="3"/>
  <c r="Z197" i="3"/>
  <c r="AD196" i="3"/>
  <c r="AB196" i="3"/>
  <c r="Z196" i="3"/>
  <c r="AD195" i="3"/>
  <c r="AB195" i="3"/>
  <c r="Z195" i="3"/>
  <c r="AD194" i="3"/>
  <c r="AB194" i="3"/>
  <c r="Z194" i="3"/>
  <c r="AD193" i="3"/>
  <c r="AB193" i="3"/>
  <c r="Z193" i="3"/>
  <c r="AD192" i="3"/>
  <c r="AB192" i="3"/>
  <c r="Z192" i="3"/>
  <c r="AD191" i="3"/>
  <c r="AB191" i="3"/>
  <c r="Z191" i="3"/>
  <c r="AD190" i="3"/>
  <c r="AB190" i="3"/>
  <c r="Z190" i="3"/>
  <c r="AD189" i="3"/>
  <c r="AB189" i="3"/>
  <c r="Z189" i="3"/>
  <c r="AD188" i="3"/>
  <c r="AB188" i="3"/>
  <c r="Z188" i="3"/>
  <c r="AD187" i="3"/>
  <c r="AB187" i="3"/>
  <c r="Z187" i="3"/>
  <c r="AD186" i="3"/>
  <c r="AB186" i="3"/>
  <c r="Z186" i="3"/>
  <c r="AD185" i="3"/>
  <c r="AB185" i="3"/>
  <c r="Z185" i="3"/>
  <c r="AD184" i="3"/>
  <c r="AB184" i="3"/>
  <c r="Z184" i="3"/>
  <c r="AD183" i="3"/>
  <c r="AB183" i="3"/>
  <c r="Z183" i="3"/>
  <c r="AD182" i="3"/>
  <c r="AB182" i="3"/>
  <c r="Z182" i="3"/>
  <c r="AD181" i="3"/>
  <c r="AB181" i="3"/>
  <c r="Z181" i="3"/>
  <c r="AD180" i="3"/>
  <c r="AB180" i="3"/>
  <c r="Z180" i="3"/>
  <c r="AD179" i="3"/>
  <c r="AB179" i="3"/>
  <c r="Z179" i="3"/>
  <c r="AD178" i="3"/>
  <c r="AB178" i="3"/>
  <c r="Z178" i="3"/>
  <c r="AD177" i="3"/>
  <c r="AB177" i="3"/>
  <c r="Z177" i="3"/>
  <c r="AD176" i="3"/>
  <c r="AB176" i="3"/>
  <c r="Z176" i="3"/>
  <c r="AD175" i="3"/>
  <c r="AB175" i="3"/>
  <c r="Z175" i="3"/>
  <c r="AD174" i="3"/>
  <c r="AB174" i="3"/>
  <c r="Z174" i="3"/>
  <c r="AD173" i="3"/>
  <c r="AB173" i="3"/>
  <c r="Z173" i="3"/>
  <c r="AD172" i="3"/>
  <c r="AB172" i="3"/>
  <c r="Z172" i="3"/>
  <c r="AD171" i="3"/>
  <c r="AB171" i="3"/>
  <c r="Z171" i="3"/>
  <c r="AD170" i="3"/>
  <c r="AB170" i="3"/>
  <c r="Z170" i="3"/>
  <c r="AD169" i="3"/>
  <c r="AB169" i="3"/>
  <c r="Z169" i="3"/>
  <c r="AD168" i="3"/>
  <c r="AB168" i="3"/>
  <c r="Z168" i="3"/>
  <c r="AD167" i="3"/>
  <c r="AB167" i="3"/>
  <c r="Z167" i="3"/>
  <c r="AD166" i="3"/>
  <c r="AB166" i="3"/>
  <c r="Z166" i="3"/>
  <c r="AD165" i="3"/>
  <c r="AB165" i="3"/>
  <c r="Z165" i="3"/>
  <c r="AD164" i="3"/>
  <c r="AB164" i="3"/>
  <c r="Z164" i="3"/>
  <c r="AD163" i="3"/>
  <c r="AB163" i="3"/>
  <c r="Z163" i="3"/>
  <c r="AD162" i="3"/>
  <c r="AB162" i="3"/>
  <c r="Z162" i="3"/>
  <c r="AD161" i="3"/>
  <c r="AB161" i="3"/>
  <c r="Z161" i="3"/>
  <c r="AD160" i="3"/>
  <c r="AB160" i="3"/>
  <c r="Z160" i="3"/>
  <c r="AD159" i="3"/>
  <c r="AB159" i="3"/>
  <c r="Z159" i="3"/>
  <c r="AD158" i="3"/>
  <c r="AB158" i="3"/>
  <c r="Z158" i="3"/>
  <c r="AD157" i="3"/>
  <c r="AB157" i="3"/>
  <c r="Z157" i="3"/>
  <c r="AD156" i="3"/>
  <c r="AB156" i="3"/>
  <c r="Z156" i="3"/>
  <c r="AD155" i="3"/>
  <c r="AB155" i="3"/>
  <c r="Z155" i="3"/>
  <c r="AD154" i="3"/>
  <c r="AB154" i="3"/>
  <c r="Z154" i="3"/>
  <c r="AD153" i="3"/>
  <c r="AB153" i="3"/>
  <c r="Z153" i="3"/>
  <c r="AD152" i="3"/>
  <c r="AB152" i="3"/>
  <c r="Z152" i="3"/>
  <c r="AD151" i="3"/>
  <c r="AB151" i="3"/>
  <c r="Z151" i="3"/>
  <c r="AD150" i="3"/>
  <c r="AB150" i="3"/>
  <c r="Z150" i="3"/>
  <c r="AD149" i="3"/>
  <c r="AB149" i="3"/>
  <c r="Z149" i="3"/>
  <c r="AD148" i="3"/>
  <c r="AB148" i="3"/>
  <c r="Z148" i="3"/>
  <c r="AD147" i="3"/>
  <c r="AB147" i="3"/>
  <c r="Z147" i="3"/>
  <c r="AD146" i="3"/>
  <c r="AB146" i="3"/>
  <c r="Z146" i="3"/>
  <c r="AD145" i="3"/>
  <c r="AB145" i="3"/>
  <c r="Z145" i="3"/>
  <c r="AD144" i="3"/>
  <c r="AB144" i="3"/>
  <c r="Z144" i="3"/>
  <c r="AD143" i="3"/>
  <c r="AB143" i="3"/>
  <c r="Z143" i="3"/>
  <c r="AD142" i="3"/>
  <c r="AB142" i="3"/>
  <c r="Z142" i="3"/>
  <c r="AD141" i="3"/>
  <c r="AB141" i="3"/>
  <c r="Z141" i="3"/>
  <c r="AD140" i="3"/>
  <c r="AB140" i="3"/>
  <c r="Z140" i="3"/>
  <c r="AD139" i="3"/>
  <c r="AB139" i="3"/>
  <c r="Z139" i="3"/>
  <c r="AD138" i="3"/>
  <c r="AB138" i="3"/>
  <c r="Z138" i="3"/>
  <c r="AD137" i="3"/>
  <c r="AB137" i="3"/>
  <c r="Z137" i="3"/>
  <c r="AD136" i="3"/>
  <c r="AB136" i="3"/>
  <c r="Z136" i="3"/>
  <c r="AD135" i="3"/>
  <c r="AB135" i="3"/>
  <c r="Z135" i="3"/>
  <c r="AD134" i="3"/>
  <c r="AB134" i="3"/>
  <c r="Z134" i="3"/>
  <c r="AD133" i="3"/>
  <c r="AB133" i="3"/>
  <c r="Z133" i="3"/>
  <c r="AD132" i="3"/>
  <c r="AB132" i="3"/>
  <c r="Z132" i="3"/>
  <c r="AD131" i="3"/>
  <c r="AB131" i="3"/>
  <c r="Z131" i="3"/>
  <c r="AD130" i="3"/>
  <c r="AB130" i="3"/>
  <c r="Z130" i="3"/>
  <c r="AD129" i="3"/>
  <c r="AB129" i="3"/>
  <c r="Z129" i="3"/>
  <c r="AD128" i="3"/>
  <c r="AB128" i="3"/>
  <c r="Z128" i="3"/>
  <c r="AD127" i="3"/>
  <c r="AB127" i="3"/>
  <c r="Z127" i="3"/>
  <c r="AD126" i="3"/>
  <c r="AB126" i="3"/>
  <c r="Z126" i="3"/>
  <c r="AD125" i="3"/>
  <c r="AB125" i="3"/>
  <c r="Z125" i="3"/>
  <c r="AD124" i="3"/>
  <c r="AB124" i="3"/>
  <c r="Z124" i="3"/>
  <c r="AD123" i="3"/>
  <c r="AB123" i="3"/>
  <c r="Z123" i="3"/>
  <c r="AD122" i="3"/>
  <c r="AB122" i="3"/>
  <c r="Z122" i="3"/>
  <c r="AD121" i="3"/>
  <c r="AB121" i="3"/>
  <c r="Z121" i="3"/>
  <c r="AD120" i="3"/>
  <c r="AB120" i="3"/>
  <c r="Z120" i="3"/>
  <c r="AD119" i="3"/>
  <c r="AB119" i="3"/>
  <c r="Z119" i="3"/>
  <c r="AD118" i="3"/>
  <c r="AB118" i="3"/>
  <c r="Z118" i="3"/>
  <c r="AD117" i="3"/>
  <c r="AB117" i="3"/>
  <c r="Z117" i="3"/>
  <c r="AD116" i="3"/>
  <c r="AB116" i="3"/>
  <c r="Z116" i="3"/>
  <c r="AD115" i="3"/>
  <c r="AB115" i="3"/>
  <c r="Z115" i="3"/>
  <c r="AD114" i="3"/>
  <c r="AB114" i="3"/>
  <c r="Z114" i="3"/>
  <c r="AD113" i="3"/>
  <c r="AB113" i="3"/>
  <c r="Z113" i="3"/>
  <c r="AD112" i="3"/>
  <c r="AB112" i="3"/>
  <c r="Z112" i="3"/>
  <c r="AD111" i="3"/>
  <c r="AB111" i="3"/>
  <c r="Z111" i="3"/>
  <c r="AD110" i="3"/>
  <c r="AB110" i="3"/>
  <c r="Z110" i="3"/>
  <c r="AD109" i="3"/>
  <c r="AB109" i="3"/>
  <c r="Z109" i="3"/>
  <c r="AD108" i="3"/>
  <c r="AB108" i="3"/>
  <c r="Z108" i="3"/>
  <c r="AD107" i="3"/>
  <c r="AB107" i="3"/>
  <c r="Z107" i="3"/>
  <c r="AD106" i="3"/>
  <c r="AB106" i="3"/>
  <c r="Z106" i="3"/>
  <c r="AD105" i="3"/>
  <c r="AB105" i="3"/>
  <c r="Z105" i="3"/>
  <c r="AD104" i="3"/>
  <c r="AB104" i="3"/>
  <c r="Z104" i="3"/>
  <c r="AD103" i="3"/>
  <c r="AB103" i="3"/>
  <c r="Z103" i="3"/>
  <c r="AD102" i="3"/>
  <c r="AB102" i="3"/>
  <c r="Z102" i="3"/>
  <c r="AD101" i="3"/>
  <c r="AB101" i="3"/>
  <c r="Z101" i="3"/>
  <c r="AD100" i="3"/>
  <c r="AB100" i="3"/>
  <c r="Z100" i="3"/>
  <c r="AD99" i="3"/>
  <c r="AB99" i="3"/>
  <c r="Z99" i="3"/>
  <c r="AD98" i="3"/>
  <c r="AB98" i="3"/>
  <c r="Z98" i="3"/>
  <c r="AD97" i="3"/>
  <c r="AB97" i="3"/>
  <c r="Z97" i="3"/>
  <c r="AD96" i="3"/>
  <c r="AB96" i="3"/>
  <c r="Z96" i="3"/>
  <c r="AD95" i="3"/>
  <c r="AB95" i="3"/>
  <c r="Z95" i="3"/>
  <c r="AD94" i="3"/>
  <c r="AB94" i="3"/>
  <c r="Z94" i="3"/>
  <c r="AD93" i="3"/>
  <c r="AB93" i="3"/>
  <c r="Z93" i="3"/>
  <c r="AD92" i="3"/>
  <c r="AB92" i="3"/>
  <c r="Z92" i="3"/>
  <c r="AD91" i="3"/>
  <c r="AB91" i="3"/>
  <c r="Z91" i="3"/>
  <c r="AD90" i="3"/>
  <c r="AB90" i="3"/>
  <c r="Z90" i="3"/>
  <c r="AD89" i="3"/>
  <c r="AB89" i="3"/>
  <c r="Z89" i="3"/>
  <c r="AD88" i="3"/>
  <c r="AB88" i="3"/>
  <c r="Z88" i="3"/>
  <c r="AD87" i="3"/>
  <c r="AB87" i="3"/>
  <c r="Z87" i="3"/>
  <c r="AD86" i="3"/>
  <c r="AB86" i="3"/>
  <c r="Z86" i="3"/>
  <c r="AD85" i="3"/>
  <c r="AB85" i="3"/>
  <c r="Z85" i="3"/>
  <c r="AD84" i="3"/>
  <c r="AB84" i="3"/>
  <c r="Z84" i="3"/>
  <c r="AD83" i="3"/>
  <c r="AB83" i="3"/>
  <c r="Z83" i="3"/>
  <c r="AD82" i="3"/>
  <c r="AB82" i="3"/>
  <c r="Z82" i="3"/>
  <c r="AD81" i="3"/>
  <c r="AB81" i="3"/>
  <c r="Z81" i="3"/>
  <c r="AD80" i="3"/>
  <c r="AB80" i="3"/>
  <c r="Z80" i="3"/>
  <c r="AD79" i="3"/>
  <c r="AB79" i="3"/>
  <c r="Z79" i="3"/>
  <c r="AD78" i="3"/>
  <c r="AB78" i="3"/>
  <c r="Z78" i="3"/>
  <c r="AD77" i="3"/>
  <c r="AB77" i="3"/>
  <c r="Z77" i="3"/>
  <c r="AD76" i="3"/>
  <c r="AB76" i="3"/>
  <c r="Z76" i="3"/>
  <c r="AD75" i="3"/>
  <c r="AB75" i="3"/>
  <c r="Z75" i="3"/>
  <c r="AD74" i="3"/>
  <c r="AB74" i="3"/>
  <c r="Z74" i="3"/>
  <c r="AD73" i="3"/>
  <c r="AB73" i="3"/>
  <c r="Z73" i="3"/>
  <c r="AD72" i="3"/>
  <c r="AB72" i="3"/>
  <c r="Z72" i="3"/>
  <c r="AD71" i="3"/>
  <c r="AB71" i="3"/>
  <c r="Z71" i="3"/>
  <c r="AD70" i="3"/>
  <c r="AB70" i="3"/>
  <c r="Z70" i="3"/>
  <c r="AD69" i="3"/>
  <c r="AB69" i="3"/>
  <c r="Z69" i="3"/>
  <c r="AD68" i="3"/>
  <c r="AB68" i="3"/>
  <c r="Z68" i="3"/>
  <c r="AD67" i="3"/>
  <c r="AB67" i="3"/>
  <c r="Z67" i="3"/>
  <c r="AD66" i="3"/>
  <c r="AB66" i="3"/>
  <c r="Z66" i="3"/>
  <c r="AD65" i="3"/>
  <c r="AB65" i="3"/>
  <c r="Z65" i="3"/>
  <c r="AD64" i="3"/>
  <c r="AB64" i="3"/>
  <c r="Z64" i="3"/>
  <c r="AD63" i="3"/>
  <c r="AB63" i="3"/>
  <c r="Z63" i="3"/>
  <c r="AD62" i="3"/>
  <c r="AB62" i="3"/>
  <c r="Z62" i="3"/>
  <c r="AD61" i="3"/>
  <c r="AB61" i="3"/>
  <c r="Z61" i="3"/>
  <c r="AD60" i="3"/>
  <c r="AB60" i="3"/>
  <c r="Z60" i="3"/>
  <c r="AD59" i="3"/>
  <c r="AB59" i="3"/>
  <c r="Z59" i="3"/>
  <c r="AD58" i="3"/>
  <c r="AB58" i="3"/>
  <c r="Z58" i="3"/>
  <c r="AD57" i="3"/>
  <c r="AB57" i="3"/>
  <c r="Z57" i="3"/>
  <c r="AD56" i="3"/>
  <c r="AB56" i="3"/>
  <c r="Z56" i="3"/>
  <c r="AD55" i="3"/>
  <c r="AB55" i="3"/>
  <c r="Z55" i="3"/>
  <c r="AD54" i="3"/>
  <c r="AB54" i="3"/>
  <c r="Z54" i="3"/>
  <c r="AD53" i="3"/>
  <c r="AB53" i="3"/>
  <c r="Z53" i="3"/>
  <c r="AD52" i="3"/>
  <c r="AB52" i="3"/>
  <c r="Z52" i="3"/>
  <c r="AD51" i="3"/>
  <c r="AB51" i="3"/>
  <c r="Z51" i="3"/>
  <c r="AD50" i="3"/>
  <c r="AB50" i="3"/>
  <c r="Z50" i="3"/>
  <c r="AD49" i="3"/>
  <c r="AB49" i="3"/>
  <c r="Z49" i="3"/>
  <c r="AD48" i="3"/>
  <c r="AB48" i="3"/>
  <c r="Z48" i="3"/>
  <c r="AD47" i="3"/>
  <c r="AB47" i="3"/>
  <c r="Z47" i="3"/>
  <c r="AD46" i="3"/>
  <c r="AB46" i="3"/>
  <c r="Z46" i="3"/>
  <c r="AD45" i="3"/>
  <c r="AB45" i="3"/>
  <c r="Z45" i="3"/>
  <c r="AD44" i="3"/>
  <c r="AB44" i="3"/>
  <c r="Z44" i="3"/>
  <c r="AD43" i="3"/>
  <c r="AB43" i="3"/>
  <c r="Z43" i="3"/>
  <c r="AD42" i="3"/>
  <c r="AB42" i="3"/>
  <c r="Z42" i="3"/>
  <c r="AD41" i="3"/>
  <c r="AB41" i="3"/>
  <c r="Z41" i="3"/>
  <c r="AD40" i="3"/>
  <c r="AB40" i="3"/>
  <c r="Z40" i="3"/>
  <c r="AD39" i="3"/>
  <c r="AB39" i="3"/>
  <c r="Z39" i="3"/>
  <c r="AD38" i="3"/>
  <c r="AB38" i="3"/>
  <c r="Z38" i="3"/>
  <c r="AD37" i="3"/>
  <c r="AB37" i="3"/>
  <c r="Z37" i="3"/>
  <c r="AD36" i="3"/>
  <c r="AB36" i="3"/>
  <c r="Z36" i="3"/>
  <c r="AD35" i="3"/>
  <c r="AB35" i="3"/>
  <c r="Z35" i="3"/>
  <c r="AD34" i="3"/>
  <c r="AB34" i="3"/>
  <c r="Z34" i="3"/>
  <c r="AD33" i="3"/>
  <c r="AB33" i="3"/>
  <c r="Z33" i="3"/>
  <c r="AD32" i="3"/>
  <c r="AB32" i="3"/>
  <c r="Z32" i="3"/>
  <c r="AD31" i="3"/>
  <c r="AB31" i="3"/>
  <c r="Z31" i="3"/>
  <c r="AD30" i="3"/>
  <c r="AB30" i="3"/>
  <c r="Z30" i="3"/>
  <c r="AD29" i="3"/>
  <c r="AB29" i="3"/>
  <c r="Z29" i="3"/>
  <c r="AD28" i="3"/>
  <c r="AB28" i="3"/>
  <c r="Z28" i="3"/>
  <c r="AD27" i="3"/>
  <c r="AB27" i="3"/>
  <c r="Z27" i="3"/>
  <c r="AD26" i="3"/>
  <c r="AB26" i="3"/>
  <c r="Z26" i="3"/>
  <c r="AD25" i="3"/>
  <c r="AB25" i="3"/>
  <c r="AD24" i="3"/>
  <c r="AB24" i="3"/>
  <c r="AD23" i="3"/>
  <c r="AB23" i="3"/>
  <c r="AD22" i="3"/>
  <c r="AB22" i="3"/>
  <c r="AD21" i="3"/>
  <c r="AB21" i="3"/>
  <c r="AD20" i="3"/>
  <c r="AB20" i="3"/>
  <c r="AD19" i="3"/>
  <c r="AB19" i="3"/>
  <c r="AD18" i="3"/>
  <c r="AB18" i="3"/>
  <c r="AD17" i="3"/>
  <c r="AB17" i="3"/>
  <c r="AD16" i="3"/>
  <c r="AB16" i="3"/>
  <c r="AD15" i="3"/>
  <c r="AB15" i="3"/>
  <c r="AD14" i="3"/>
  <c r="AB14" i="3"/>
  <c r="AD13" i="3"/>
  <c r="AB13" i="3"/>
  <c r="AD12" i="3"/>
  <c r="AB12" i="3"/>
  <c r="AD11" i="3"/>
  <c r="AB11" i="3"/>
  <c r="AD10" i="3"/>
  <c r="AB10" i="3"/>
  <c r="AD9" i="3"/>
  <c r="AB9" i="3"/>
  <c r="AD8" i="3"/>
  <c r="AB8" i="3"/>
  <c r="AD7" i="3"/>
  <c r="AB7" i="3"/>
  <c r="AD6" i="3"/>
  <c r="AB6" i="3"/>
  <c r="AD5" i="3"/>
  <c r="AB5" i="3"/>
  <c r="AD4" i="3"/>
  <c r="AB4" i="3"/>
  <c r="AD3" i="3"/>
  <c r="AB3" i="3"/>
  <c r="AD2" i="3"/>
  <c r="AB2" i="3"/>
  <c r="V25" i="3"/>
  <c r="V24" i="3"/>
  <c r="V23" i="3"/>
  <c r="V22" i="3"/>
  <c r="V21" i="3"/>
  <c r="V20" i="3"/>
  <c r="V19" i="3"/>
  <c r="V18" i="3"/>
  <c r="V17" i="3"/>
  <c r="V16" i="3"/>
  <c r="V15" i="3"/>
  <c r="V14" i="3"/>
  <c r="V13" i="3"/>
  <c r="V12" i="3"/>
  <c r="V11" i="3"/>
  <c r="V10" i="3"/>
  <c r="V9" i="3"/>
  <c r="V8" i="3"/>
  <c r="V7" i="3"/>
  <c r="V6" i="3"/>
  <c r="V5" i="3"/>
  <c r="V4" i="3"/>
  <c r="V3" i="3"/>
  <c r="V2" i="3"/>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W368" i="8"/>
  <c r="X368" i="8"/>
  <c r="Y368" i="8"/>
  <c r="Z368" i="8"/>
  <c r="W313" i="8"/>
  <c r="X313" i="8"/>
  <c r="Y313" i="8"/>
  <c r="Z313" i="8"/>
  <c r="W314" i="8"/>
  <c r="X314" i="8"/>
  <c r="Y314" i="8"/>
  <c r="Z314" i="8"/>
  <c r="W315" i="8"/>
  <c r="X315" i="8"/>
  <c r="Y315" i="8"/>
  <c r="Z315" i="8"/>
  <c r="W273" i="8"/>
  <c r="W390" i="8"/>
  <c r="W389" i="8"/>
  <c r="W388" i="8"/>
  <c r="W387" i="8"/>
  <c r="W386" i="8"/>
  <c r="W385" i="8"/>
  <c r="W384" i="8"/>
  <c r="W383" i="8"/>
  <c r="W382" i="8"/>
  <c r="W392" i="8"/>
  <c r="W391" i="8"/>
  <c r="W381" i="8"/>
  <c r="W380" i="8"/>
  <c r="W359" i="8"/>
  <c r="W358" i="8"/>
  <c r="W357" i="8"/>
  <c r="W356" i="8"/>
  <c r="W355" i="8"/>
  <c r="W354" i="8"/>
  <c r="W353" i="8"/>
  <c r="W352" i="8"/>
  <c r="W351" i="8"/>
  <c r="W350" i="8"/>
  <c r="W349" i="8"/>
  <c r="W348" i="8"/>
  <c r="W347" i="8"/>
  <c r="W379" i="8"/>
  <c r="W378" i="8"/>
  <c r="W377" i="8"/>
  <c r="W376" i="8"/>
  <c r="W375" i="8"/>
  <c r="W374" i="8"/>
  <c r="W346" i="8"/>
  <c r="W345" i="8"/>
  <c r="W373" i="8"/>
  <c r="W372" i="8"/>
  <c r="W371" i="8"/>
  <c r="W370" i="8"/>
  <c r="W369" i="8"/>
  <c r="W367" i="8"/>
  <c r="W366" i="8"/>
  <c r="W365" i="8"/>
  <c r="W364" i="8"/>
  <c r="W363" i="8"/>
  <c r="W362" i="8"/>
  <c r="W361" i="8"/>
  <c r="W360" i="8"/>
  <c r="W344" i="8"/>
  <c r="W343" i="8"/>
  <c r="W296" i="8"/>
  <c r="W295" i="8"/>
  <c r="W294" i="8"/>
  <c r="W293" i="8"/>
  <c r="W292" i="8"/>
  <c r="W291" i="8"/>
  <c r="W290" i="8"/>
  <c r="W289" i="8"/>
  <c r="W288" i="8"/>
  <c r="W287" i="8"/>
  <c r="W286" i="8"/>
  <c r="W285" i="8"/>
  <c r="W284" i="8"/>
  <c r="W283" i="8"/>
  <c r="W282" i="8"/>
  <c r="W281" i="8"/>
  <c r="W280" i="8"/>
  <c r="W279" i="8"/>
  <c r="W278" i="8"/>
  <c r="W277" i="8"/>
  <c r="W276" i="8"/>
  <c r="W275" i="8"/>
  <c r="W274" i="8"/>
  <c r="W272" i="8"/>
  <c r="W271" i="8"/>
  <c r="W270" i="8"/>
  <c r="W269" i="8"/>
  <c r="W268" i="8"/>
  <c r="W267" i="8"/>
  <c r="W266" i="8"/>
  <c r="W265" i="8"/>
  <c r="W264" i="8"/>
  <c r="W263" i="8"/>
  <c r="W262" i="8"/>
  <c r="W342" i="8"/>
  <c r="W341" i="8"/>
  <c r="W340" i="8"/>
  <c r="W339" i="8"/>
  <c r="W338" i="8"/>
  <c r="W337" i="8"/>
  <c r="W336" i="8"/>
  <c r="W335" i="8"/>
  <c r="W261" i="8"/>
  <c r="W260" i="8"/>
  <c r="W259" i="8"/>
  <c r="W334" i="8"/>
  <c r="W333" i="8"/>
  <c r="W332" i="8"/>
  <c r="W331" i="8"/>
  <c r="W330" i="8"/>
  <c r="W329" i="8"/>
  <c r="W328" i="8"/>
  <c r="W327" i="8"/>
  <c r="W326" i="8"/>
  <c r="W325" i="8"/>
  <c r="W324" i="8"/>
  <c r="W323" i="8"/>
  <c r="W322" i="8"/>
  <c r="W321" i="8"/>
  <c r="W320" i="8"/>
  <c r="W319" i="8"/>
  <c r="W258" i="8"/>
  <c r="W257" i="8"/>
  <c r="W256" i="8"/>
  <c r="W318" i="8"/>
  <c r="W317" i="8"/>
  <c r="W316" i="8"/>
  <c r="W312" i="8"/>
  <c r="W311" i="8"/>
  <c r="W310" i="8"/>
  <c r="W309" i="8"/>
  <c r="W308" i="8"/>
  <c r="W307" i="8"/>
  <c r="W306" i="8"/>
  <c r="W305" i="8"/>
  <c r="W304" i="8"/>
  <c r="W303" i="8"/>
  <c r="W302" i="8"/>
  <c r="W301" i="8"/>
  <c r="W300" i="8"/>
  <c r="W299" i="8"/>
  <c r="W298" i="8"/>
  <c r="W297" i="8"/>
  <c r="W255" i="8"/>
  <c r="W224" i="8"/>
  <c r="W223" i="8"/>
  <c r="W222" i="8"/>
  <c r="W221" i="8"/>
  <c r="W220" i="8"/>
  <c r="W219" i="8"/>
  <c r="W218" i="8"/>
  <c r="W217" i="8"/>
  <c r="W216" i="8"/>
  <c r="W215" i="8"/>
  <c r="W214" i="8"/>
  <c r="W254" i="8"/>
  <c r="W253" i="8"/>
  <c r="W252" i="8"/>
  <c r="W251" i="8"/>
  <c r="W250" i="8"/>
  <c r="W249" i="8"/>
  <c r="W248" i="8"/>
  <c r="W247" i="8"/>
  <c r="W246" i="8"/>
  <c r="W245" i="8"/>
  <c r="W244" i="8"/>
  <c r="W243" i="8"/>
  <c r="W242" i="8"/>
  <c r="W241" i="8"/>
  <c r="W240" i="8"/>
  <c r="W239" i="8"/>
  <c r="W238" i="8"/>
  <c r="W237" i="8"/>
  <c r="W213" i="8"/>
  <c r="W236" i="8"/>
  <c r="W235" i="8"/>
  <c r="W234" i="8"/>
  <c r="W233" i="8"/>
  <c r="W232" i="8"/>
  <c r="W231" i="8"/>
  <c r="W230" i="8"/>
  <c r="W229" i="8"/>
  <c r="W228" i="8"/>
  <c r="W227" i="8"/>
  <c r="W226" i="8"/>
  <c r="W225" i="8"/>
  <c r="W212" i="8"/>
  <c r="W118" i="8"/>
  <c r="W117" i="8"/>
  <c r="W116" i="8"/>
  <c r="W115" i="8"/>
  <c r="W114" i="8"/>
  <c r="W113" i="8"/>
  <c r="W112" i="8"/>
  <c r="W111" i="8"/>
  <c r="W110" i="8"/>
  <c r="W109" i="8"/>
  <c r="W108" i="8"/>
  <c r="W107" i="8"/>
  <c r="W106" i="8"/>
  <c r="W105" i="8"/>
  <c r="W104" i="8"/>
  <c r="W103" i="8"/>
  <c r="W102" i="8"/>
  <c r="W211" i="8"/>
  <c r="W210" i="8"/>
  <c r="W209" i="8"/>
  <c r="W208" i="8"/>
  <c r="W207" i="8"/>
  <c r="W206" i="8"/>
  <c r="W205" i="8"/>
  <c r="W204" i="8"/>
  <c r="W203" i="8"/>
  <c r="W202" i="8"/>
  <c r="W101" i="8"/>
  <c r="W100" i="8"/>
  <c r="W201" i="8"/>
  <c r="W200" i="8"/>
  <c r="W199" i="8"/>
  <c r="W198" i="8"/>
  <c r="W197" i="8"/>
  <c r="W196" i="8"/>
  <c r="W195" i="8"/>
  <c r="W194" i="8"/>
  <c r="W193" i="8"/>
  <c r="W192" i="8"/>
  <c r="W191" i="8"/>
  <c r="W190" i="8"/>
  <c r="W189" i="8"/>
  <c r="W188" i="8"/>
  <c r="W187" i="8"/>
  <c r="W186" i="8"/>
  <c r="W185" i="8"/>
  <c r="W184" i="8"/>
  <c r="W183" i="8"/>
  <c r="W182" i="8"/>
  <c r="W181" i="8"/>
  <c r="W180" i="8"/>
  <c r="W179" i="8"/>
  <c r="W178" i="8"/>
  <c r="W177" i="8"/>
  <c r="W176" i="8"/>
  <c r="W175" i="8"/>
  <c r="W174" i="8"/>
  <c r="W173" i="8"/>
  <c r="W172" i="8"/>
  <c r="W171" i="8"/>
  <c r="W170" i="8"/>
  <c r="W169" i="8"/>
  <c r="W99" i="8"/>
  <c r="W168" i="8"/>
  <c r="W167" i="8"/>
  <c r="W166" i="8"/>
  <c r="W165" i="8"/>
  <c r="W164" i="8"/>
  <c r="W163" i="8"/>
  <c r="W162" i="8"/>
  <c r="W161" i="8"/>
  <c r="W160" i="8"/>
  <c r="W159" i="8"/>
  <c r="W158" i="8"/>
  <c r="W157" i="8"/>
  <c r="W156" i="8"/>
  <c r="W155" i="8"/>
  <c r="W154" i="8"/>
  <c r="W153" i="8"/>
  <c r="W152" i="8"/>
  <c r="W151" i="8"/>
  <c r="W150" i="8"/>
  <c r="W149" i="8"/>
  <c r="W148" i="8"/>
  <c r="W147" i="8"/>
  <c r="W146" i="8"/>
  <c r="W145" i="8"/>
  <c r="W144" i="8"/>
  <c r="W143" i="8"/>
  <c r="W142" i="8"/>
  <c r="W141" i="8"/>
  <c r="W140" i="8"/>
  <c r="W139" i="8"/>
  <c r="W138" i="8"/>
  <c r="W98" i="8"/>
  <c r="W97" i="8"/>
  <c r="W96" i="8"/>
  <c r="W137" i="8"/>
  <c r="W136" i="8"/>
  <c r="W135" i="8"/>
  <c r="W134" i="8"/>
  <c r="W133" i="8"/>
  <c r="W132" i="8"/>
  <c r="W131" i="8"/>
  <c r="W130" i="8"/>
  <c r="W129" i="8"/>
  <c r="W128" i="8"/>
  <c r="W127" i="8"/>
  <c r="W126" i="8"/>
  <c r="W125" i="8"/>
  <c r="W124" i="8"/>
  <c r="W123" i="8"/>
  <c r="W122" i="8"/>
  <c r="W121" i="8"/>
  <c r="W120" i="8"/>
  <c r="W119" i="8"/>
  <c r="W95" i="8"/>
  <c r="W94" i="8"/>
  <c r="W79" i="8"/>
  <c r="W78" i="8"/>
  <c r="W77" i="8"/>
  <c r="W76" i="8"/>
  <c r="W75" i="8"/>
  <c r="W74" i="8"/>
  <c r="W73" i="8"/>
  <c r="W72" i="8"/>
  <c r="W71" i="8"/>
  <c r="W70" i="8"/>
  <c r="W69" i="8"/>
  <c r="W93" i="8"/>
  <c r="W92" i="8"/>
  <c r="W91" i="8"/>
  <c r="W90" i="8"/>
  <c r="W89" i="8"/>
  <c r="W88" i="8"/>
  <c r="W87" i="8"/>
  <c r="W86" i="8"/>
  <c r="W85" i="8"/>
  <c r="W84" i="8"/>
  <c r="W83" i="8"/>
  <c r="W82" i="8"/>
  <c r="W81" i="8"/>
  <c r="W80" i="8"/>
  <c r="W68" i="8"/>
  <c r="W67" i="8"/>
  <c r="W66" i="8"/>
  <c r="W65" i="8"/>
  <c r="W64" i="8"/>
  <c r="W63" i="8"/>
  <c r="W62" i="8"/>
  <c r="W61" i="8"/>
  <c r="W60" i="8"/>
  <c r="W59" i="8"/>
  <c r="W58" i="8"/>
  <c r="W57" i="8"/>
  <c r="W46" i="8"/>
  <c r="W45" i="8"/>
  <c r="W44" i="8"/>
  <c r="W43" i="8"/>
  <c r="W42" i="8"/>
  <c r="W41" i="8"/>
  <c r="W40" i="8"/>
  <c r="W39" i="8"/>
  <c r="W38" i="8"/>
  <c r="W56" i="8"/>
  <c r="W55" i="8"/>
  <c r="W54" i="8"/>
  <c r="W53" i="8"/>
  <c r="W52" i="8"/>
  <c r="W51" i="8"/>
  <c r="W50" i="8"/>
  <c r="W49" i="8"/>
  <c r="W48" i="8"/>
  <c r="W47" i="8"/>
  <c r="W37" i="8"/>
  <c r="W36" i="8"/>
  <c r="W35" i="8"/>
  <c r="W34" i="8"/>
  <c r="W33" i="8"/>
  <c r="W32" i="8"/>
  <c r="W31" i="8"/>
  <c r="W30" i="8"/>
  <c r="W29" i="8"/>
  <c r="W28" i="8"/>
  <c r="W27" i="8"/>
  <c r="W26" i="8"/>
  <c r="W25" i="8"/>
  <c r="W24" i="8"/>
  <c r="W23" i="8"/>
  <c r="W22" i="8"/>
  <c r="W21" i="8"/>
  <c r="W20" i="8"/>
  <c r="W19" i="8"/>
  <c r="W18" i="8"/>
  <c r="W17" i="8"/>
  <c r="W16" i="8"/>
  <c r="W15" i="8"/>
  <c r="W14" i="8"/>
  <c r="W13" i="8"/>
  <c r="W12" i="8"/>
  <c r="W11" i="8"/>
  <c r="W10" i="8"/>
  <c r="W9" i="8"/>
  <c r="W8" i="8"/>
  <c r="W7" i="8"/>
  <c r="W6" i="8"/>
  <c r="W5" i="8"/>
  <c r="W4" i="8"/>
  <c r="W3" i="8"/>
  <c r="W2" i="8"/>
  <c r="Z108" i="8"/>
  <c r="Y108" i="8"/>
  <c r="X108" i="8"/>
  <c r="Z348" i="8"/>
  <c r="Y348" i="8"/>
  <c r="X348" i="8"/>
  <c r="Z220" i="8"/>
  <c r="Y220" i="8"/>
  <c r="X220" i="8"/>
  <c r="Z114" i="8"/>
  <c r="Y114" i="8"/>
  <c r="X114" i="8"/>
  <c r="Z218" i="8"/>
  <c r="Y218" i="8"/>
  <c r="X218" i="8"/>
  <c r="Z299" i="8"/>
  <c r="Y299" i="8"/>
  <c r="X299" i="8"/>
  <c r="Z283" i="8"/>
  <c r="Y283" i="8"/>
  <c r="X283" i="8"/>
  <c r="Z101" i="8"/>
  <c r="Y101" i="8"/>
  <c r="X101" i="8"/>
  <c r="Z89" i="8"/>
  <c r="Y89" i="8"/>
  <c r="X89" i="8"/>
  <c r="Z303" i="8"/>
  <c r="Y303" i="8"/>
  <c r="X303" i="8"/>
  <c r="Z250" i="8"/>
  <c r="Y250" i="8"/>
  <c r="X250" i="8"/>
  <c r="Z302" i="8"/>
  <c r="Y302" i="8"/>
  <c r="X302" i="8"/>
  <c r="Z37" i="8"/>
  <c r="Y37" i="8"/>
  <c r="X37" i="8"/>
  <c r="Z282" i="8"/>
  <c r="Y282" i="8"/>
  <c r="X282" i="8"/>
  <c r="Z333" i="8"/>
  <c r="Y333" i="8"/>
  <c r="X333" i="8"/>
  <c r="Z245" i="8"/>
  <c r="Y245" i="8"/>
  <c r="X245" i="8"/>
  <c r="Z249" i="8"/>
  <c r="Y249" i="8"/>
  <c r="X249" i="8"/>
  <c r="Z122" i="8"/>
  <c r="Y122" i="8"/>
  <c r="X122" i="8"/>
  <c r="Z227" i="8"/>
  <c r="Y227" i="8"/>
  <c r="X227" i="8"/>
  <c r="Z338" i="8"/>
  <c r="Y338" i="8"/>
  <c r="X338" i="8"/>
  <c r="Z356" i="8"/>
  <c r="Y356" i="8"/>
  <c r="X356" i="8"/>
  <c r="Z296" i="8"/>
  <c r="Y296" i="8"/>
  <c r="X296" i="8"/>
  <c r="Z369" i="8"/>
  <c r="Y369" i="8"/>
  <c r="X369" i="8"/>
  <c r="Z258" i="8"/>
  <c r="Y258" i="8"/>
  <c r="X258" i="8"/>
  <c r="Z13" i="8"/>
  <c r="Y13" i="8"/>
  <c r="X13" i="8"/>
  <c r="Z156" i="8"/>
  <c r="Y156" i="8"/>
  <c r="X156" i="8"/>
  <c r="Z211" i="8"/>
  <c r="Y211" i="8"/>
  <c r="X211" i="8"/>
  <c r="Z200" i="8"/>
  <c r="Y200" i="8"/>
  <c r="X200" i="8"/>
  <c r="Z6" i="8"/>
  <c r="Y6" i="8"/>
  <c r="X6" i="8"/>
  <c r="Z22" i="8"/>
  <c r="Y22" i="8"/>
  <c r="X22" i="8"/>
  <c r="Z198" i="8"/>
  <c r="Y198" i="8"/>
  <c r="X198" i="8"/>
  <c r="Z182" i="8"/>
  <c r="Y182" i="8"/>
  <c r="X182" i="8"/>
  <c r="Z350" i="8"/>
  <c r="Y350" i="8"/>
  <c r="X350" i="8"/>
  <c r="Z242" i="8"/>
  <c r="Y242" i="8"/>
  <c r="X242" i="8"/>
  <c r="Z64" i="8"/>
  <c r="Y64" i="8"/>
  <c r="X64" i="8"/>
  <c r="Z266" i="8"/>
  <c r="Y266" i="8"/>
  <c r="X266" i="8"/>
  <c r="Z281" i="8"/>
  <c r="Y281" i="8"/>
  <c r="X281" i="8"/>
  <c r="Z307" i="8"/>
  <c r="Y307" i="8"/>
  <c r="X307" i="8"/>
  <c r="Z342" i="8"/>
  <c r="Y342" i="8"/>
  <c r="X342" i="8"/>
  <c r="Z10" i="8"/>
  <c r="Y10" i="8"/>
  <c r="X10" i="8"/>
  <c r="Z62" i="8"/>
  <c r="Y62" i="8"/>
  <c r="X62" i="8"/>
  <c r="Z273" i="8"/>
  <c r="Y273" i="8"/>
  <c r="X273" i="8"/>
  <c r="Z61" i="8"/>
  <c r="Y61" i="8"/>
  <c r="X61" i="8"/>
  <c r="Z54" i="8"/>
  <c r="Y54" i="8"/>
  <c r="X54" i="8"/>
  <c r="Z390" i="8"/>
  <c r="Y390" i="8"/>
  <c r="X390" i="8"/>
  <c r="Z294" i="8"/>
  <c r="Y294" i="8"/>
  <c r="X294" i="8"/>
  <c r="Z15" i="8"/>
  <c r="Y15" i="8"/>
  <c r="X15" i="8"/>
  <c r="Z88" i="8"/>
  <c r="Y88" i="8"/>
  <c r="X88" i="8"/>
  <c r="Z131" i="8"/>
  <c r="Y131" i="8"/>
  <c r="X131" i="8"/>
  <c r="Z116" i="8"/>
  <c r="Y116" i="8"/>
  <c r="X116" i="8"/>
  <c r="Z381" i="8"/>
  <c r="Y381" i="8"/>
  <c r="X381" i="8"/>
  <c r="Z255" i="8"/>
  <c r="Y255" i="8"/>
  <c r="X255" i="8"/>
  <c r="Z53" i="8"/>
  <c r="Y53" i="8"/>
  <c r="X53" i="8"/>
  <c r="Z40" i="8"/>
  <c r="Y40" i="8"/>
  <c r="X40" i="8"/>
  <c r="Z18" i="8"/>
  <c r="Y18" i="8"/>
  <c r="X18" i="8"/>
  <c r="Z372" i="8"/>
  <c r="Y372" i="8"/>
  <c r="X372" i="8"/>
  <c r="Z257" i="8"/>
  <c r="Y257" i="8"/>
  <c r="X257" i="8"/>
  <c r="Z371" i="8"/>
  <c r="Y371" i="8"/>
  <c r="X371" i="8"/>
  <c r="Z9" i="8"/>
  <c r="Y9" i="8"/>
  <c r="X9" i="8"/>
  <c r="Z355" i="8"/>
  <c r="Y355" i="8"/>
  <c r="X355" i="8"/>
  <c r="Z8" i="8"/>
  <c r="Y8" i="8"/>
  <c r="X8" i="8"/>
  <c r="Z207" i="8"/>
  <c r="Y207" i="8"/>
  <c r="X207" i="8"/>
  <c r="Z374" i="8"/>
  <c r="Y374" i="8"/>
  <c r="X374" i="8"/>
  <c r="Z233" i="8"/>
  <c r="Y233" i="8"/>
  <c r="X233" i="8"/>
  <c r="Z332" i="8"/>
  <c r="Y332" i="8"/>
  <c r="X332" i="8"/>
  <c r="Z158" i="8"/>
  <c r="Y158" i="8"/>
  <c r="X158" i="8"/>
  <c r="Z181" i="8"/>
  <c r="Y181" i="8"/>
  <c r="X181" i="8"/>
  <c r="Z133" i="8"/>
  <c r="Y133" i="8"/>
  <c r="X133" i="8"/>
  <c r="Z77" i="8"/>
  <c r="Y77" i="8"/>
  <c r="X77" i="8"/>
  <c r="Z392" i="8"/>
  <c r="Y392" i="8"/>
  <c r="X392" i="8"/>
  <c r="Z215" i="8"/>
  <c r="Y215" i="8"/>
  <c r="X215" i="8"/>
  <c r="Z354" i="8"/>
  <c r="Y354" i="8"/>
  <c r="X354" i="8"/>
  <c r="Z197" i="8"/>
  <c r="Y197" i="8"/>
  <c r="X197" i="8"/>
  <c r="Z5" i="8"/>
  <c r="Y5" i="8"/>
  <c r="X5" i="8"/>
  <c r="Z228" i="8"/>
  <c r="Y228" i="8"/>
  <c r="X228" i="8"/>
  <c r="Z47" i="8"/>
  <c r="Y47" i="8"/>
  <c r="X47" i="8"/>
  <c r="Z130" i="8"/>
  <c r="Y130" i="8"/>
  <c r="X130" i="8"/>
  <c r="Z165" i="8"/>
  <c r="Y165" i="8"/>
  <c r="X165" i="8"/>
  <c r="Z239" i="8"/>
  <c r="Y239" i="8"/>
  <c r="X239" i="8"/>
  <c r="Z180" i="8"/>
  <c r="Y180" i="8"/>
  <c r="X180" i="8"/>
  <c r="Z362" i="8"/>
  <c r="Y362" i="8"/>
  <c r="X362" i="8"/>
  <c r="Z70" i="8"/>
  <c r="Y70" i="8"/>
  <c r="X70" i="8"/>
  <c r="Z235" i="8"/>
  <c r="Y235" i="8"/>
  <c r="X235" i="8"/>
  <c r="Z238" i="8"/>
  <c r="Y238" i="8"/>
  <c r="X238" i="8"/>
  <c r="Z31" i="8"/>
  <c r="Y31" i="8"/>
  <c r="X31" i="8"/>
  <c r="Z373" i="8"/>
  <c r="Y373" i="8"/>
  <c r="X373" i="8"/>
  <c r="Z164" i="8"/>
  <c r="Y164" i="8"/>
  <c r="X164" i="8"/>
  <c r="Z196" i="8"/>
  <c r="Y196" i="8"/>
  <c r="X196" i="8"/>
  <c r="Z280" i="8"/>
  <c r="Y280" i="8"/>
  <c r="X280" i="8"/>
  <c r="Z375" i="8"/>
  <c r="Y375" i="8"/>
  <c r="X375" i="8"/>
  <c r="Z203" i="8"/>
  <c r="Y203" i="8"/>
  <c r="X203" i="8"/>
  <c r="Z351" i="8"/>
  <c r="Y351" i="8"/>
  <c r="X351" i="8"/>
  <c r="Z107" i="8"/>
  <c r="Y107" i="8"/>
  <c r="X107" i="8"/>
  <c r="Z171" i="8"/>
  <c r="Y171" i="8"/>
  <c r="X171" i="8"/>
  <c r="Z387" i="8"/>
  <c r="Y387" i="8"/>
  <c r="X387" i="8"/>
  <c r="Z253" i="8"/>
  <c r="Y253" i="8"/>
  <c r="X253" i="8"/>
  <c r="Z219" i="8"/>
  <c r="Y219" i="8"/>
  <c r="X219" i="8"/>
  <c r="Z100" i="8"/>
  <c r="Y100" i="8"/>
  <c r="X100" i="8"/>
  <c r="Z272" i="8"/>
  <c r="Y272" i="8"/>
  <c r="X272" i="8"/>
  <c r="Z63" i="8"/>
  <c r="Y63" i="8"/>
  <c r="X63" i="8"/>
  <c r="Z230" i="8"/>
  <c r="Y230" i="8"/>
  <c r="X230" i="8"/>
  <c r="Z195" i="8"/>
  <c r="Y195" i="8"/>
  <c r="X195" i="8"/>
  <c r="Z194" i="8"/>
  <c r="Y194" i="8"/>
  <c r="X194" i="8"/>
  <c r="Z312" i="8"/>
  <c r="Y312" i="8"/>
  <c r="X312" i="8"/>
  <c r="Z76" i="8"/>
  <c r="Y76" i="8"/>
  <c r="X76" i="8"/>
  <c r="Z193" i="8"/>
  <c r="Y193" i="8"/>
  <c r="X193" i="8"/>
  <c r="Z209" i="8"/>
  <c r="Y209" i="8"/>
  <c r="X209" i="8"/>
  <c r="Z95" i="8"/>
  <c r="Y95" i="8"/>
  <c r="X95" i="8"/>
  <c r="Z14" i="8"/>
  <c r="Y14" i="8"/>
  <c r="X14" i="8"/>
  <c r="Z346" i="8"/>
  <c r="Y346" i="8"/>
  <c r="X346" i="8"/>
  <c r="Z106" i="8"/>
  <c r="Y106" i="8"/>
  <c r="X106" i="8"/>
  <c r="Z378" i="8"/>
  <c r="Y378" i="8"/>
  <c r="X378" i="8"/>
  <c r="Z147" i="8"/>
  <c r="Y147" i="8"/>
  <c r="X147" i="8"/>
  <c r="Z56" i="8"/>
  <c r="Y56" i="8"/>
  <c r="X56" i="8"/>
  <c r="Z339" i="8"/>
  <c r="Y339" i="8"/>
  <c r="X339" i="8"/>
  <c r="Z251" i="8"/>
  <c r="Y251" i="8"/>
  <c r="X251" i="8"/>
  <c r="Z234" i="8"/>
  <c r="Y234" i="8"/>
  <c r="X234" i="8"/>
  <c r="Z52" i="8"/>
  <c r="Y52" i="8"/>
  <c r="X52" i="8"/>
  <c r="Z330" i="8"/>
  <c r="Y330" i="8"/>
  <c r="X330" i="8"/>
  <c r="Z150" i="8"/>
  <c r="Y150" i="8"/>
  <c r="X150" i="8"/>
  <c r="Z271" i="8"/>
  <c r="Y271" i="8"/>
  <c r="X271" i="8"/>
  <c r="Z380" i="8"/>
  <c r="Y380" i="8"/>
  <c r="X380" i="8"/>
  <c r="Z265" i="8"/>
  <c r="Y265" i="8"/>
  <c r="X265" i="8"/>
  <c r="Z365" i="8"/>
  <c r="Y365" i="8"/>
  <c r="X365" i="8"/>
  <c r="Z118" i="8"/>
  <c r="Y118" i="8"/>
  <c r="X118" i="8"/>
  <c r="Z126" i="8"/>
  <c r="Y126" i="8"/>
  <c r="X126" i="8"/>
  <c r="Z188" i="8"/>
  <c r="Y188" i="8"/>
  <c r="X188" i="8"/>
  <c r="Z49" i="8"/>
  <c r="Y49" i="8"/>
  <c r="X49" i="8"/>
  <c r="Z384" i="8"/>
  <c r="Y384" i="8"/>
  <c r="X384" i="8"/>
  <c r="Z279" i="8"/>
  <c r="Y279" i="8"/>
  <c r="X279" i="8"/>
  <c r="Z187" i="8"/>
  <c r="Y187" i="8"/>
  <c r="X187" i="8"/>
  <c r="Z192" i="8"/>
  <c r="Y192" i="8"/>
  <c r="X192" i="8"/>
  <c r="Z191" i="8"/>
  <c r="Y191" i="8"/>
  <c r="X191" i="8"/>
  <c r="Z146" i="8"/>
  <c r="Y146" i="8"/>
  <c r="X146" i="8"/>
  <c r="Z85" i="8"/>
  <c r="Y85" i="8"/>
  <c r="X85" i="8"/>
  <c r="Z309" i="8"/>
  <c r="Y309" i="8"/>
  <c r="X309" i="8"/>
  <c r="Z168" i="8"/>
  <c r="Y168" i="8"/>
  <c r="X168" i="8"/>
  <c r="Z29" i="8"/>
  <c r="Y29" i="8"/>
  <c r="X29" i="8"/>
  <c r="Z177" i="8"/>
  <c r="Y177" i="8"/>
  <c r="X177" i="8"/>
  <c r="Z256" i="8"/>
  <c r="Y256" i="8"/>
  <c r="X256" i="8"/>
  <c r="Z226" i="8"/>
  <c r="Y226" i="8"/>
  <c r="X226" i="8"/>
  <c r="Z329" i="8"/>
  <c r="Y329" i="8"/>
  <c r="X329" i="8"/>
  <c r="Z113" i="8"/>
  <c r="Y113" i="8"/>
  <c r="X113" i="8"/>
  <c r="Z176" i="8"/>
  <c r="Y176" i="8"/>
  <c r="X176" i="8"/>
  <c r="Z84" i="8"/>
  <c r="Y84" i="8"/>
  <c r="X84" i="8"/>
  <c r="Z344" i="8"/>
  <c r="Y344" i="8"/>
  <c r="X344" i="8"/>
  <c r="Z59" i="8"/>
  <c r="Y59" i="8"/>
  <c r="X59" i="8"/>
  <c r="Z295" i="8"/>
  <c r="Y295" i="8"/>
  <c r="X295" i="8"/>
  <c r="Z145" i="8"/>
  <c r="Y145" i="8"/>
  <c r="X145" i="8"/>
  <c r="Z157" i="8"/>
  <c r="Y157" i="8"/>
  <c r="X157" i="8"/>
  <c r="Z224" i="8"/>
  <c r="Y224" i="8"/>
  <c r="X224" i="8"/>
  <c r="Z223" i="8"/>
  <c r="Y223" i="8"/>
  <c r="X223" i="8"/>
  <c r="Z278" i="8"/>
  <c r="Y278" i="8"/>
  <c r="X278" i="8"/>
  <c r="Z79" i="8"/>
  <c r="Y79" i="8"/>
  <c r="X79" i="8"/>
  <c r="Z328" i="8"/>
  <c r="Y328" i="8"/>
  <c r="X328" i="8"/>
  <c r="Z66" i="8"/>
  <c r="Y66" i="8"/>
  <c r="X66" i="8"/>
  <c r="Z42" i="8"/>
  <c r="Y42" i="8"/>
  <c r="X42" i="8"/>
  <c r="Z199" i="8"/>
  <c r="Y199" i="8"/>
  <c r="X199" i="8"/>
  <c r="Z360" i="8"/>
  <c r="Y360" i="8"/>
  <c r="X360" i="8"/>
  <c r="Z287" i="8"/>
  <c r="Y287" i="8"/>
  <c r="X287" i="8"/>
  <c r="Z208" i="8"/>
  <c r="Y208" i="8"/>
  <c r="X208" i="8"/>
  <c r="Z270" i="8"/>
  <c r="Y270" i="8"/>
  <c r="X270" i="8"/>
  <c r="Z254" i="8"/>
  <c r="Y254" i="8"/>
  <c r="X254" i="8"/>
  <c r="Z51" i="8"/>
  <c r="Y51" i="8"/>
  <c r="X51" i="8"/>
  <c r="Z24" i="8"/>
  <c r="Y24" i="8"/>
  <c r="X24" i="8"/>
  <c r="Z167" i="8"/>
  <c r="Y167" i="8"/>
  <c r="X167" i="8"/>
  <c r="Z21" i="8"/>
  <c r="Y21" i="8"/>
  <c r="X21" i="8"/>
  <c r="Z331" i="8"/>
  <c r="Y331" i="8"/>
  <c r="X331" i="8"/>
  <c r="Z261" i="8"/>
  <c r="Y261" i="8"/>
  <c r="X261" i="8"/>
  <c r="Z68" i="8"/>
  <c r="Y68" i="8"/>
  <c r="X68" i="8"/>
  <c r="Z204" i="8"/>
  <c r="Y204" i="8"/>
  <c r="X204" i="8"/>
  <c r="Z154" i="8"/>
  <c r="Y154" i="8"/>
  <c r="X154" i="8"/>
  <c r="Z33" i="8"/>
  <c r="Y33" i="8"/>
  <c r="X33" i="8"/>
  <c r="Z326" i="8"/>
  <c r="Y326" i="8"/>
  <c r="X326" i="8"/>
  <c r="Z248" i="8"/>
  <c r="Y248" i="8"/>
  <c r="X248" i="8"/>
  <c r="Z293" i="8"/>
  <c r="Y293" i="8"/>
  <c r="X293" i="8"/>
  <c r="Z38" i="8"/>
  <c r="Y38" i="8"/>
  <c r="X38" i="8"/>
  <c r="Z99" i="8"/>
  <c r="Y99" i="8"/>
  <c r="X99" i="8"/>
  <c r="Z185" i="8"/>
  <c r="Y185" i="8"/>
  <c r="X185" i="8"/>
  <c r="Z327" i="8"/>
  <c r="Y327" i="8"/>
  <c r="X327" i="8"/>
  <c r="Z306" i="8"/>
  <c r="Y306" i="8"/>
  <c r="X306" i="8"/>
  <c r="Z73" i="8"/>
  <c r="Y73" i="8"/>
  <c r="X73" i="8"/>
  <c r="Z132" i="8"/>
  <c r="Y132" i="8"/>
  <c r="X132" i="8"/>
  <c r="Z170" i="8"/>
  <c r="Y170" i="8"/>
  <c r="X170" i="8"/>
  <c r="Z231" i="8"/>
  <c r="Y231" i="8"/>
  <c r="X231" i="8"/>
  <c r="Z225" i="8"/>
  <c r="Y225" i="8"/>
  <c r="X225" i="8"/>
  <c r="Z269" i="8"/>
  <c r="Y269" i="8"/>
  <c r="X269" i="8"/>
  <c r="Z341" i="8"/>
  <c r="Y341" i="8"/>
  <c r="X341" i="8"/>
  <c r="Z120" i="8"/>
  <c r="Y120" i="8"/>
  <c r="X120" i="8"/>
  <c r="Z216" i="8"/>
  <c r="Y216" i="8"/>
  <c r="X216" i="8"/>
  <c r="Z184" i="8"/>
  <c r="Y184" i="8"/>
  <c r="X184" i="8"/>
  <c r="Z144" i="8"/>
  <c r="Y144" i="8"/>
  <c r="X144" i="8"/>
  <c r="Z46" i="8"/>
  <c r="Y46" i="8"/>
  <c r="X46" i="8"/>
  <c r="Z160" i="8"/>
  <c r="Y160" i="8"/>
  <c r="X160" i="8"/>
  <c r="Z264" i="8"/>
  <c r="Y264" i="8"/>
  <c r="X264" i="8"/>
  <c r="Z155" i="8"/>
  <c r="Y155" i="8"/>
  <c r="X155" i="8"/>
  <c r="Z175" i="8"/>
  <c r="Y175" i="8"/>
  <c r="X175" i="8"/>
  <c r="Z247" i="8"/>
  <c r="Y247" i="8"/>
  <c r="X247" i="8"/>
  <c r="Z336" i="8"/>
  <c r="Y336" i="8"/>
  <c r="X336" i="8"/>
  <c r="Z389" i="8"/>
  <c r="Y389" i="8"/>
  <c r="X389" i="8"/>
  <c r="Z139" i="8"/>
  <c r="Y139" i="8"/>
  <c r="X139" i="8"/>
  <c r="Z12" i="8"/>
  <c r="Y12" i="8"/>
  <c r="X12" i="8"/>
  <c r="Z60" i="8"/>
  <c r="Y60" i="8"/>
  <c r="X60" i="8"/>
  <c r="Z71" i="8"/>
  <c r="Y71" i="8"/>
  <c r="X71" i="8"/>
  <c r="Z98" i="8"/>
  <c r="Y98" i="8"/>
  <c r="X98" i="8"/>
  <c r="Z244" i="8"/>
  <c r="Y244" i="8"/>
  <c r="X244" i="8"/>
  <c r="Z364" i="8"/>
  <c r="Y364" i="8"/>
  <c r="X364" i="8"/>
  <c r="Z246" i="8"/>
  <c r="Y246" i="8"/>
  <c r="X246" i="8"/>
  <c r="Z286" i="8"/>
  <c r="Y286" i="8"/>
  <c r="X286" i="8"/>
  <c r="Z23" i="8"/>
  <c r="Y23" i="8"/>
  <c r="X23" i="8"/>
  <c r="Z241" i="8"/>
  <c r="Y241" i="8"/>
  <c r="X241" i="8"/>
  <c r="Z169" i="8"/>
  <c r="Y169" i="8"/>
  <c r="X169" i="8"/>
  <c r="Z179" i="8"/>
  <c r="Y179" i="8"/>
  <c r="X179" i="8"/>
  <c r="Z321" i="8"/>
  <c r="Y321" i="8"/>
  <c r="X321" i="8"/>
  <c r="Z232" i="8"/>
  <c r="Y232" i="8"/>
  <c r="X232" i="8"/>
  <c r="Z377" i="8"/>
  <c r="Y377" i="8"/>
  <c r="X377" i="8"/>
  <c r="Z174" i="8"/>
  <c r="Y174" i="8"/>
  <c r="X174" i="8"/>
  <c r="Z277" i="8"/>
  <c r="Y277" i="8"/>
  <c r="X277" i="8"/>
  <c r="Z376" i="8"/>
  <c r="Y376" i="8"/>
  <c r="X376" i="8"/>
  <c r="Z58" i="8"/>
  <c r="Y58" i="8"/>
  <c r="X58" i="8"/>
  <c r="Z81" i="8"/>
  <c r="Y81" i="8"/>
  <c r="X81" i="8"/>
  <c r="Z74" i="8"/>
  <c r="Y74" i="8"/>
  <c r="X74" i="8"/>
  <c r="Z43" i="8"/>
  <c r="Y43" i="8"/>
  <c r="X43" i="8"/>
  <c r="Z119" i="8"/>
  <c r="Y119" i="8"/>
  <c r="X119" i="8"/>
  <c r="Z320" i="8"/>
  <c r="Y320" i="8"/>
  <c r="X320" i="8"/>
  <c r="Z292" i="8"/>
  <c r="Y292" i="8"/>
  <c r="X292" i="8"/>
  <c r="Z186" i="8"/>
  <c r="Y186" i="8"/>
  <c r="X186" i="8"/>
  <c r="Z297" i="8"/>
  <c r="Y297" i="8"/>
  <c r="X297" i="8"/>
  <c r="Z386" i="8"/>
  <c r="Y386" i="8"/>
  <c r="X386" i="8"/>
  <c r="Z143" i="8"/>
  <c r="Y143" i="8"/>
  <c r="X143" i="8"/>
  <c r="Z7" i="8"/>
  <c r="Y7" i="8"/>
  <c r="X7" i="8"/>
  <c r="Z48" i="8"/>
  <c r="Y48" i="8"/>
  <c r="X48" i="8"/>
  <c r="Z78" i="8"/>
  <c r="Y78" i="8"/>
  <c r="X78" i="8"/>
  <c r="Z17" i="8"/>
  <c r="Y17" i="8"/>
  <c r="X17" i="8"/>
  <c r="Z353" i="8"/>
  <c r="Y353" i="8"/>
  <c r="X353" i="8"/>
  <c r="Z213" i="8"/>
  <c r="Y213" i="8"/>
  <c r="X213" i="8"/>
  <c r="Z345" i="8"/>
  <c r="Y345" i="8"/>
  <c r="X345" i="8"/>
  <c r="Z97" i="8"/>
  <c r="Y97" i="8"/>
  <c r="X97" i="8"/>
  <c r="Z260" i="8"/>
  <c r="Y260" i="8"/>
  <c r="X260" i="8"/>
  <c r="Z243" i="8"/>
  <c r="Y243" i="8"/>
  <c r="X243" i="8"/>
  <c r="Z142" i="8"/>
  <c r="Y142" i="8"/>
  <c r="X142" i="8"/>
  <c r="Z214" i="8"/>
  <c r="Y214" i="8"/>
  <c r="X214" i="8"/>
  <c r="Z83" i="8"/>
  <c r="Y83" i="8"/>
  <c r="X83" i="8"/>
  <c r="Z206" i="8"/>
  <c r="Y206" i="8"/>
  <c r="X206" i="8"/>
  <c r="Z67" i="8"/>
  <c r="Y67" i="8"/>
  <c r="X67" i="8"/>
  <c r="Z229" i="8"/>
  <c r="Y229" i="8"/>
  <c r="X229" i="8"/>
  <c r="Z190" i="8"/>
  <c r="Y190" i="8"/>
  <c r="X190" i="8"/>
  <c r="Z128" i="8"/>
  <c r="Y128" i="8"/>
  <c r="X128" i="8"/>
  <c r="Z65" i="8"/>
  <c r="Y65" i="8"/>
  <c r="X65" i="8"/>
  <c r="Z166" i="8"/>
  <c r="Y166" i="8"/>
  <c r="X166" i="8"/>
  <c r="Z36" i="8"/>
  <c r="Y36" i="8"/>
  <c r="X36" i="8"/>
  <c r="Z347" i="8"/>
  <c r="Y347" i="8"/>
  <c r="X347" i="8"/>
  <c r="Z149" i="8"/>
  <c r="Y149" i="8"/>
  <c r="X149" i="8"/>
  <c r="Z72" i="8"/>
  <c r="Y72" i="8"/>
  <c r="X72" i="8"/>
  <c r="Z153" i="8"/>
  <c r="Y153" i="8"/>
  <c r="X153" i="8"/>
  <c r="Z263" i="8"/>
  <c r="Y263" i="8"/>
  <c r="X263" i="8"/>
  <c r="Z301" i="8"/>
  <c r="Y301" i="8"/>
  <c r="X301" i="8"/>
  <c r="Z285" i="8"/>
  <c r="Y285" i="8"/>
  <c r="X285" i="8"/>
  <c r="Z103" i="8"/>
  <c r="Y103" i="8"/>
  <c r="X103" i="8"/>
  <c r="Z105" i="8"/>
  <c r="Y105" i="8"/>
  <c r="X105" i="8"/>
  <c r="Z388" i="8"/>
  <c r="Y388" i="8"/>
  <c r="X388" i="8"/>
  <c r="Z300" i="8"/>
  <c r="Y300" i="8"/>
  <c r="X300" i="8"/>
  <c r="Z361" i="8"/>
  <c r="Y361" i="8"/>
  <c r="X361" i="8"/>
  <c r="Z343" i="8"/>
  <c r="Y343" i="8"/>
  <c r="X343" i="8"/>
  <c r="Z112" i="8"/>
  <c r="Y112" i="8"/>
  <c r="X112" i="8"/>
  <c r="Z379" i="8"/>
  <c r="Y379" i="8"/>
  <c r="X379" i="8"/>
  <c r="Z111" i="8"/>
  <c r="Y111" i="8"/>
  <c r="X111" i="8"/>
  <c r="Z382" i="8"/>
  <c r="Y382" i="8"/>
  <c r="X382" i="8"/>
  <c r="Z340" i="8"/>
  <c r="Y340" i="8"/>
  <c r="X340" i="8"/>
  <c r="Z334" i="8"/>
  <c r="Y334" i="8"/>
  <c r="X334" i="8"/>
  <c r="Z115" i="8"/>
  <c r="Y115" i="8"/>
  <c r="X115" i="8"/>
  <c r="Z316" i="8"/>
  <c r="Y316" i="8"/>
  <c r="X316" i="8"/>
  <c r="Z252" i="8"/>
  <c r="Y252" i="8"/>
  <c r="X252" i="8"/>
  <c r="Z178" i="8"/>
  <c r="Y178" i="8"/>
  <c r="X178" i="8"/>
  <c r="Z291" i="8"/>
  <c r="Y291" i="8"/>
  <c r="X291" i="8"/>
  <c r="Z383" i="8"/>
  <c r="Y383" i="8"/>
  <c r="X383" i="8"/>
  <c r="Z162" i="8"/>
  <c r="Y162" i="8"/>
  <c r="X162" i="8"/>
  <c r="Z385" i="8"/>
  <c r="Y385" i="8"/>
  <c r="X385" i="8"/>
  <c r="Z125" i="8"/>
  <c r="Y125" i="8"/>
  <c r="X125" i="8"/>
  <c r="Z366" i="8"/>
  <c r="Y366" i="8"/>
  <c r="X366" i="8"/>
  <c r="Z110" i="8"/>
  <c r="Y110" i="8"/>
  <c r="X110" i="8"/>
  <c r="Z305" i="8"/>
  <c r="Y305" i="8"/>
  <c r="X305" i="8"/>
  <c r="Z127" i="8"/>
  <c r="Y127" i="8"/>
  <c r="X127" i="8"/>
  <c r="Z124" i="8"/>
  <c r="Y124" i="8"/>
  <c r="X124" i="8"/>
  <c r="Z2" i="8"/>
  <c r="Y2" i="8"/>
  <c r="X2" i="8"/>
  <c r="Z57" i="8"/>
  <c r="Y57" i="8"/>
  <c r="X57" i="8"/>
  <c r="Z135" i="8"/>
  <c r="Y135" i="8"/>
  <c r="X135" i="8"/>
  <c r="Z357" i="8"/>
  <c r="Y357" i="8"/>
  <c r="X357" i="8"/>
  <c r="Z11" i="8"/>
  <c r="Y11" i="8"/>
  <c r="X11" i="8"/>
  <c r="Z276" i="8"/>
  <c r="Y276" i="8"/>
  <c r="X276" i="8"/>
  <c r="Z163" i="8"/>
  <c r="Y163" i="8"/>
  <c r="X163" i="8"/>
  <c r="Z44" i="8"/>
  <c r="Y44" i="8"/>
  <c r="X44" i="8"/>
  <c r="Z94" i="8"/>
  <c r="Y94" i="8"/>
  <c r="X94" i="8"/>
  <c r="Z50" i="8"/>
  <c r="Y50" i="8"/>
  <c r="X50" i="8"/>
  <c r="Z325" i="8"/>
  <c r="Y325" i="8"/>
  <c r="X325" i="8"/>
  <c r="Z358" i="8"/>
  <c r="Y358" i="8"/>
  <c r="X358" i="8"/>
  <c r="Z290" i="8"/>
  <c r="Y290" i="8"/>
  <c r="X290" i="8"/>
  <c r="Z137" i="8"/>
  <c r="Y137" i="8"/>
  <c r="X137" i="8"/>
  <c r="Z262" i="8"/>
  <c r="Y262" i="8"/>
  <c r="X262" i="8"/>
  <c r="Z121" i="8"/>
  <c r="Y121" i="8"/>
  <c r="X121" i="8"/>
  <c r="Z324" i="8"/>
  <c r="Y324" i="8"/>
  <c r="X324" i="8"/>
  <c r="Z217" i="8"/>
  <c r="Y217" i="8"/>
  <c r="X217" i="8"/>
  <c r="Z39" i="8"/>
  <c r="Y39" i="8"/>
  <c r="X39" i="8"/>
  <c r="Z189" i="8"/>
  <c r="Y189" i="8"/>
  <c r="X189" i="8"/>
  <c r="Z275" i="8"/>
  <c r="Y275" i="8"/>
  <c r="X275" i="8"/>
  <c r="Z80" i="8"/>
  <c r="Y80" i="8"/>
  <c r="X80" i="8"/>
  <c r="Z96" i="8"/>
  <c r="Y96" i="8"/>
  <c r="X96" i="8"/>
  <c r="Z237" i="8"/>
  <c r="Y237" i="8"/>
  <c r="X237" i="8"/>
  <c r="Z117" i="8"/>
  <c r="Y117" i="8"/>
  <c r="X117" i="8"/>
  <c r="Z311" i="8"/>
  <c r="Y311" i="8"/>
  <c r="X311" i="8"/>
  <c r="Z102" i="8"/>
  <c r="Y102" i="8"/>
  <c r="X102" i="8"/>
  <c r="Z30" i="8"/>
  <c r="Y30" i="8"/>
  <c r="X30" i="8"/>
  <c r="Z304" i="8"/>
  <c r="Y304" i="8"/>
  <c r="X304" i="8"/>
  <c r="Z337" i="8"/>
  <c r="Y337" i="8"/>
  <c r="X337" i="8"/>
  <c r="Z93" i="8"/>
  <c r="Y93" i="8"/>
  <c r="X93" i="8"/>
  <c r="Z109" i="8"/>
  <c r="Y109" i="8"/>
  <c r="X109" i="8"/>
  <c r="Z323" i="8"/>
  <c r="Y323" i="8"/>
  <c r="X323" i="8"/>
  <c r="Z26" i="8"/>
  <c r="Y26" i="8"/>
  <c r="X26" i="8"/>
  <c r="Z173" i="8"/>
  <c r="Y173" i="8"/>
  <c r="X173" i="8"/>
  <c r="Z259" i="8"/>
  <c r="Y259" i="8"/>
  <c r="X259" i="8"/>
  <c r="Z134" i="8"/>
  <c r="Y134" i="8"/>
  <c r="X134" i="8"/>
  <c r="Z25" i="8"/>
  <c r="Y25" i="8"/>
  <c r="X25" i="8"/>
  <c r="Z212" i="8"/>
  <c r="Y212" i="8"/>
  <c r="X212" i="8"/>
  <c r="Z298" i="8"/>
  <c r="Y298" i="8"/>
  <c r="X298" i="8"/>
  <c r="Z129" i="8"/>
  <c r="Y129" i="8"/>
  <c r="X129" i="8"/>
  <c r="Z363" i="8"/>
  <c r="Y363" i="8"/>
  <c r="X363" i="8"/>
  <c r="Z16" i="8"/>
  <c r="Y16" i="8"/>
  <c r="X16" i="8"/>
  <c r="Z28" i="8"/>
  <c r="Y28" i="8"/>
  <c r="X28" i="8"/>
  <c r="Z391" i="8"/>
  <c r="Y391" i="8"/>
  <c r="X391" i="8"/>
  <c r="Z183" i="8"/>
  <c r="Y183" i="8"/>
  <c r="X183" i="8"/>
  <c r="Z349" i="8"/>
  <c r="Y349" i="8"/>
  <c r="X349" i="8"/>
  <c r="Z104" i="8"/>
  <c r="Y104" i="8"/>
  <c r="X104" i="8"/>
  <c r="Z141" i="8"/>
  <c r="Y141" i="8"/>
  <c r="X141" i="8"/>
  <c r="Z274" i="8"/>
  <c r="Y274" i="8"/>
  <c r="X274" i="8"/>
  <c r="Z319" i="8"/>
  <c r="Y319" i="8"/>
  <c r="X319" i="8"/>
  <c r="Z148" i="8"/>
  <c r="Y148" i="8"/>
  <c r="X148" i="8"/>
  <c r="Z19" i="8"/>
  <c r="Y19" i="8"/>
  <c r="X19" i="8"/>
  <c r="Z221" i="8"/>
  <c r="Y221" i="8"/>
  <c r="X221" i="8"/>
  <c r="Z159" i="8"/>
  <c r="Y159" i="8"/>
  <c r="X159" i="8"/>
  <c r="Z82" i="8"/>
  <c r="Y82" i="8"/>
  <c r="X82" i="8"/>
  <c r="Z335" i="8"/>
  <c r="Y335" i="8"/>
  <c r="X335" i="8"/>
  <c r="Z310" i="8"/>
  <c r="Y310" i="8"/>
  <c r="X310" i="8"/>
  <c r="Z138" i="8"/>
  <c r="Y138" i="8"/>
  <c r="X138" i="8"/>
  <c r="Z32" i="8"/>
  <c r="Y32" i="8"/>
  <c r="X32" i="8"/>
  <c r="Z352" i="8"/>
  <c r="Y352" i="8"/>
  <c r="X352" i="8"/>
  <c r="Z201" i="8"/>
  <c r="Y201" i="8"/>
  <c r="X201" i="8"/>
  <c r="Z55" i="8"/>
  <c r="Y55" i="8"/>
  <c r="X55" i="8"/>
  <c r="Z152" i="8"/>
  <c r="Y152" i="8"/>
  <c r="X152" i="8"/>
  <c r="Z20" i="8"/>
  <c r="Y20" i="8"/>
  <c r="X20" i="8"/>
  <c r="Z92" i="8"/>
  <c r="Y92" i="8"/>
  <c r="X92" i="8"/>
  <c r="Z240" i="8"/>
  <c r="Y240" i="8"/>
  <c r="X240" i="8"/>
  <c r="Z268" i="8"/>
  <c r="Y268" i="8"/>
  <c r="X268" i="8"/>
  <c r="Z69" i="8"/>
  <c r="Y69" i="8"/>
  <c r="X69" i="8"/>
  <c r="Z123" i="8"/>
  <c r="Y123" i="8"/>
  <c r="X123" i="8"/>
  <c r="Z41" i="8"/>
  <c r="Y41" i="8"/>
  <c r="X41" i="8"/>
  <c r="Z367" i="8"/>
  <c r="Y367" i="8"/>
  <c r="X367" i="8"/>
  <c r="Z91" i="8"/>
  <c r="Y91" i="8"/>
  <c r="X91" i="8"/>
  <c r="Z151" i="8"/>
  <c r="Y151" i="8"/>
  <c r="X151" i="8"/>
  <c r="Z370" i="8"/>
  <c r="Y370" i="8"/>
  <c r="X370" i="8"/>
  <c r="Z35" i="8"/>
  <c r="Y35" i="8"/>
  <c r="X35" i="8"/>
  <c r="Z75" i="8"/>
  <c r="Y75" i="8"/>
  <c r="X75" i="8"/>
  <c r="Z161" i="8"/>
  <c r="Y161" i="8"/>
  <c r="X161" i="8"/>
  <c r="Z210" i="8"/>
  <c r="Y210" i="8"/>
  <c r="X210" i="8"/>
  <c r="Z359" i="8"/>
  <c r="Y359" i="8"/>
  <c r="X359" i="8"/>
  <c r="Z322" i="8"/>
  <c r="Y322" i="8"/>
  <c r="X322" i="8"/>
  <c r="Z284" i="8"/>
  <c r="Y284" i="8"/>
  <c r="X284" i="8"/>
  <c r="Z236" i="8"/>
  <c r="Y236" i="8"/>
  <c r="X236" i="8"/>
  <c r="Z140" i="8"/>
  <c r="Y140" i="8"/>
  <c r="X140" i="8"/>
  <c r="Z205" i="8"/>
  <c r="Y205" i="8"/>
  <c r="X205" i="8"/>
  <c r="Z289" i="8"/>
  <c r="Y289" i="8"/>
  <c r="X289" i="8"/>
  <c r="Z267" i="8"/>
  <c r="Y267" i="8"/>
  <c r="X267" i="8"/>
  <c r="Z90" i="8"/>
  <c r="Y90" i="8"/>
  <c r="X90" i="8"/>
  <c r="Z136" i="8"/>
  <c r="Y136" i="8"/>
  <c r="X136" i="8"/>
  <c r="Z288" i="8"/>
  <c r="Y288" i="8"/>
  <c r="X288" i="8"/>
  <c r="Z172" i="8"/>
  <c r="Y172" i="8"/>
  <c r="X172" i="8"/>
  <c r="Z27" i="8"/>
  <c r="Y27" i="8"/>
  <c r="X27" i="8"/>
  <c r="Z202" i="8"/>
  <c r="Y202" i="8"/>
  <c r="X202" i="8"/>
  <c r="Z45" i="8"/>
  <c r="Y45" i="8"/>
  <c r="X45" i="8"/>
  <c r="Z318" i="8"/>
  <c r="Y318" i="8"/>
  <c r="X318" i="8"/>
  <c r="Z87" i="8"/>
  <c r="Y87" i="8"/>
  <c r="X87" i="8"/>
  <c r="Z308" i="8"/>
  <c r="Y308" i="8"/>
  <c r="X308" i="8"/>
  <c r="Z222" i="8"/>
  <c r="Y222" i="8"/>
  <c r="X222" i="8"/>
  <c r="Z4" i="8"/>
  <c r="Y4" i="8"/>
  <c r="X4" i="8"/>
  <c r="Z317" i="8"/>
  <c r="Y317" i="8"/>
  <c r="X317" i="8"/>
  <c r="Z86" i="8"/>
  <c r="Y86" i="8"/>
  <c r="X86" i="8"/>
  <c r="Z3" i="8"/>
  <c r="Y3" i="8"/>
  <c r="X3" i="8"/>
  <c r="Z34" i="8"/>
  <c r="Y34" i="8"/>
  <c r="X34" i="8"/>
  <c r="M11" i="12" l="1"/>
  <c r="M12" i="12"/>
  <c r="M18" i="12"/>
  <c r="M13" i="12"/>
  <c r="M6" i="12"/>
  <c r="L347" i="9"/>
  <c r="L22" i="9"/>
  <c r="L355" i="9"/>
  <c r="L365" i="9"/>
  <c r="L204" i="9"/>
  <c r="L210" i="9"/>
  <c r="L327" i="9"/>
  <c r="L287" i="9"/>
  <c r="L317" i="9"/>
  <c r="L256" i="9"/>
  <c r="L341" i="9"/>
  <c r="L375" i="9"/>
  <c r="L4" i="9"/>
  <c r="L364" i="9"/>
  <c r="L100" i="9"/>
  <c r="L64" i="9"/>
  <c r="L213" i="9"/>
  <c r="L387" i="9"/>
  <c r="L290" i="9"/>
  <c r="L323" i="9"/>
  <c r="L298" i="9"/>
  <c r="L303" i="9"/>
  <c r="L124" i="9"/>
  <c r="L27" i="9"/>
  <c r="L381" i="9"/>
  <c r="L302" i="9"/>
  <c r="L47" i="9"/>
  <c r="L91" i="9"/>
  <c r="L194" i="9"/>
  <c r="L304" i="9"/>
  <c r="L316" i="9"/>
  <c r="L390" i="9"/>
  <c r="L338" i="9"/>
  <c r="L378" i="9"/>
  <c r="L67" i="9"/>
  <c r="L288" i="9"/>
  <c r="L340" i="9"/>
  <c r="L360" i="9"/>
  <c r="L10" i="9"/>
  <c r="L350" i="9"/>
  <c r="L357" i="9"/>
  <c r="L16" i="9"/>
  <c r="L362" i="9"/>
  <c r="L69" i="9"/>
  <c r="L380" i="9"/>
  <c r="L342" i="9"/>
  <c r="L246" i="9"/>
  <c r="L236" i="9"/>
  <c r="L319" i="9"/>
  <c r="L235" i="9"/>
  <c r="L189" i="9"/>
  <c r="L136" i="9"/>
  <c r="L282" i="9"/>
  <c r="L325" i="9"/>
  <c r="L278" i="9"/>
  <c r="L346" i="9"/>
  <c r="L293" i="9"/>
  <c r="L329" i="9"/>
  <c r="L48" i="9"/>
  <c r="L274" i="9"/>
  <c r="L57" i="9"/>
  <c r="L358" i="9"/>
  <c r="L177" i="9"/>
  <c r="L149" i="9"/>
  <c r="L212" i="9"/>
  <c r="L260" i="9"/>
  <c r="L7" i="9"/>
  <c r="L185" i="9"/>
  <c r="L182" i="9"/>
  <c r="L9" i="9"/>
  <c r="L88" i="9"/>
  <c r="L63" i="9"/>
  <c r="L301" i="9"/>
  <c r="L75" i="9"/>
  <c r="L296" i="9"/>
  <c r="L51" i="9"/>
  <c r="L20" i="9"/>
  <c r="L318" i="9"/>
  <c r="L137" i="9"/>
  <c r="L32" i="9"/>
  <c r="L324" i="9"/>
  <c r="L270" i="9"/>
  <c r="L3" i="9"/>
  <c r="L89" i="9"/>
  <c r="L105" i="9"/>
  <c r="L142" i="9"/>
  <c r="L311" i="9"/>
  <c r="L18" i="9"/>
  <c r="L208" i="9"/>
  <c r="L359" i="9"/>
  <c r="L98" i="9"/>
  <c r="L332" i="9"/>
  <c r="L126" i="9"/>
  <c r="L326" i="9"/>
  <c r="L331" i="9"/>
  <c r="L147" i="9"/>
  <c r="L201" i="9"/>
  <c r="L186" i="9"/>
  <c r="L167" i="9"/>
  <c r="L374" i="9"/>
  <c r="L54" i="9"/>
  <c r="L127" i="9"/>
  <c r="L367" i="9"/>
  <c r="L165" i="9"/>
  <c r="L84" i="9"/>
  <c r="L199" i="9"/>
  <c r="L28" i="9"/>
  <c r="L351" i="9"/>
  <c r="L19" i="9"/>
  <c r="L144" i="9"/>
  <c r="L86" i="9"/>
  <c r="L373" i="9"/>
  <c r="L389" i="9"/>
  <c r="L233" i="9"/>
  <c r="L386" i="9"/>
  <c r="L241" i="9"/>
  <c r="L115" i="9"/>
  <c r="L238" i="9"/>
  <c r="L31" i="9"/>
  <c r="L65" i="9"/>
  <c r="L45" i="9"/>
  <c r="L117" i="9"/>
  <c r="L286" i="9"/>
  <c r="L320" i="9"/>
  <c r="L118" i="9"/>
  <c r="L291" i="9"/>
  <c r="L349" i="9"/>
  <c r="L46" i="9"/>
  <c r="L283" i="9"/>
  <c r="L263" i="9"/>
  <c r="L138" i="9"/>
  <c r="L279" i="9"/>
  <c r="L43" i="9"/>
  <c r="L334" i="9"/>
  <c r="L82" i="9"/>
  <c r="L247" i="9"/>
  <c r="L337" i="9"/>
  <c r="L297" i="9"/>
  <c r="L36" i="9"/>
  <c r="L203" i="9"/>
  <c r="L356" i="9"/>
  <c r="L254" i="9"/>
  <c r="L255" i="9"/>
  <c r="L160" i="9"/>
  <c r="L245" i="9"/>
  <c r="L205" i="9"/>
  <c r="L206" i="9"/>
  <c r="L99" i="9"/>
  <c r="L385" i="9"/>
  <c r="L306" i="9"/>
  <c r="L52" i="9"/>
  <c r="L379" i="9"/>
  <c r="L159" i="9"/>
  <c r="L109" i="9"/>
  <c r="L53" i="9"/>
  <c r="L72" i="9"/>
  <c r="L376" i="9"/>
  <c r="L267" i="9"/>
  <c r="L80" i="9"/>
  <c r="L153" i="9"/>
  <c r="L139" i="9"/>
  <c r="L195" i="9"/>
  <c r="L77" i="9"/>
  <c r="L292" i="9"/>
  <c r="L243" i="9"/>
  <c r="L44" i="9"/>
  <c r="L300" i="9"/>
  <c r="L170" i="9"/>
  <c r="L179" i="9"/>
  <c r="L181" i="9"/>
  <c r="L70" i="9"/>
  <c r="L392" i="9"/>
  <c r="L258" i="9"/>
  <c r="L73" i="9"/>
  <c r="L34" i="9"/>
  <c r="L17" i="9"/>
  <c r="L268" i="9"/>
  <c r="L222" i="9"/>
  <c r="L336" i="9"/>
  <c r="L218" i="9"/>
  <c r="L125" i="9"/>
  <c r="L266" i="9"/>
  <c r="L352" i="9"/>
  <c r="L363" i="9"/>
  <c r="L369" i="9"/>
  <c r="L132" i="9"/>
  <c r="L33" i="9"/>
  <c r="L171" i="9"/>
  <c r="L123" i="9"/>
  <c r="L196" i="9"/>
  <c r="L101" i="9"/>
  <c r="L322" i="9"/>
  <c r="L265" i="9"/>
  <c r="L154" i="9"/>
  <c r="L79" i="9"/>
  <c r="L209" i="9"/>
  <c r="L269" i="9"/>
  <c r="L92" i="9"/>
  <c r="L361" i="9"/>
  <c r="L168" i="9"/>
  <c r="L141" i="9"/>
  <c r="L21" i="9"/>
  <c r="L261" i="9"/>
  <c r="L232" i="9"/>
  <c r="L225" i="9"/>
  <c r="L339" i="9"/>
  <c r="L216" i="9"/>
  <c r="L116" i="9"/>
  <c r="L345" i="9"/>
  <c r="L104" i="9"/>
  <c r="L220" i="9"/>
  <c r="L163" i="9"/>
  <c r="L23" i="9"/>
  <c r="L273" i="9"/>
  <c r="L135" i="9"/>
  <c r="L188" i="9"/>
  <c r="L344" i="9"/>
  <c r="L383" i="9"/>
  <c r="L295" i="9"/>
  <c r="L388" i="9"/>
  <c r="L224" i="9"/>
  <c r="L217" i="9"/>
  <c r="L156" i="9"/>
  <c r="L190" i="9"/>
  <c r="L354" i="9"/>
  <c r="L275" i="9"/>
  <c r="L353" i="9"/>
  <c r="L249" i="9"/>
  <c r="L366" i="9"/>
  <c r="L5" i="9"/>
  <c r="L308" i="9"/>
  <c r="L2" i="9"/>
  <c r="M7" i="12"/>
  <c r="M20" i="12"/>
  <c r="M4" i="12"/>
  <c r="M3" i="12"/>
  <c r="M5" i="12"/>
  <c r="M25" i="12"/>
  <c r="M2" i="12"/>
  <c r="M14" i="12"/>
  <c r="M23" i="12"/>
  <c r="M16" i="12"/>
  <c r="L333" i="9"/>
  <c r="AC392" i="1"/>
  <c r="AB392" i="1"/>
  <c r="AA392" i="1"/>
  <c r="Z392" i="1"/>
  <c r="AC391" i="1"/>
  <c r="AB391" i="1"/>
  <c r="AA391" i="1"/>
  <c r="Z391" i="1"/>
  <c r="AC390" i="1"/>
  <c r="AB390" i="1"/>
  <c r="AA390" i="1"/>
  <c r="Z390" i="1"/>
  <c r="AC389" i="1"/>
  <c r="AB389" i="1"/>
  <c r="AA389" i="1"/>
  <c r="Z389" i="1"/>
  <c r="AC388" i="1"/>
  <c r="AB388" i="1"/>
  <c r="AA388" i="1"/>
  <c r="Z388" i="1"/>
  <c r="AC387" i="1"/>
  <c r="AB387" i="1"/>
  <c r="AA387" i="1"/>
  <c r="Z387" i="1"/>
  <c r="AC386" i="1"/>
  <c r="AB386" i="1"/>
  <c r="AA386" i="1"/>
  <c r="Z386" i="1"/>
  <c r="AC385" i="1"/>
  <c r="AB385" i="1"/>
  <c r="AA385" i="1"/>
  <c r="Z385" i="1"/>
  <c r="AC384" i="1"/>
  <c r="AB384" i="1"/>
  <c r="AA384" i="1"/>
  <c r="Z384" i="1"/>
  <c r="AC383" i="1"/>
  <c r="AB383" i="1"/>
  <c r="AA383" i="1"/>
  <c r="Z383" i="1"/>
  <c r="AC382" i="1"/>
  <c r="AB382" i="1"/>
  <c r="AA382" i="1"/>
  <c r="Z382" i="1"/>
  <c r="AC381" i="1"/>
  <c r="AB381" i="1"/>
  <c r="AA381" i="1"/>
  <c r="Z381" i="1"/>
  <c r="AC380" i="1"/>
  <c r="AB380" i="1"/>
  <c r="AA380" i="1"/>
  <c r="Z380" i="1"/>
  <c r="AC379" i="1"/>
  <c r="AB379" i="1"/>
  <c r="AA379" i="1"/>
  <c r="Z379" i="1"/>
  <c r="AC378" i="1"/>
  <c r="AB378" i="1"/>
  <c r="AA378" i="1"/>
  <c r="Z378" i="1"/>
  <c r="AC377" i="1"/>
  <c r="AB377" i="1"/>
  <c r="AA377" i="1"/>
  <c r="Z377" i="1"/>
  <c r="AC376" i="1"/>
  <c r="AB376" i="1"/>
  <c r="AA376" i="1"/>
  <c r="Z376" i="1"/>
  <c r="AC375" i="1"/>
  <c r="AB375" i="1"/>
  <c r="AA375" i="1"/>
  <c r="Z375" i="1"/>
  <c r="AC374" i="1"/>
  <c r="AB374" i="1"/>
  <c r="AA374" i="1"/>
  <c r="Z374" i="1"/>
  <c r="AC373" i="1"/>
  <c r="AB373" i="1"/>
  <c r="AA373" i="1"/>
  <c r="Z373" i="1"/>
  <c r="AC372" i="1"/>
  <c r="AB372" i="1"/>
  <c r="AA372" i="1"/>
  <c r="Z372" i="1"/>
  <c r="AC371" i="1"/>
  <c r="AB371" i="1"/>
  <c r="AA371" i="1"/>
  <c r="Z371" i="1"/>
  <c r="AC370" i="1"/>
  <c r="AB370" i="1"/>
  <c r="AA370" i="1"/>
  <c r="Z370" i="1"/>
  <c r="AC369" i="1"/>
  <c r="AB369" i="1"/>
  <c r="AA369" i="1"/>
  <c r="Z369" i="1"/>
  <c r="AC368" i="1"/>
  <c r="AB368" i="1"/>
  <c r="AA368" i="1"/>
  <c r="Z368" i="1"/>
  <c r="AC367" i="1"/>
  <c r="AB367" i="1"/>
  <c r="AA367" i="1"/>
  <c r="Z367" i="1"/>
  <c r="AC366" i="1"/>
  <c r="AB366" i="1"/>
  <c r="AA366" i="1"/>
  <c r="Z366" i="1"/>
  <c r="AC365" i="1"/>
  <c r="AB365" i="1"/>
  <c r="AA365" i="1"/>
  <c r="Z365" i="1"/>
  <c r="AC364" i="1"/>
  <c r="AB364" i="1"/>
  <c r="AA364" i="1"/>
  <c r="Z364" i="1"/>
  <c r="AC363" i="1"/>
  <c r="AB363" i="1"/>
  <c r="AA363" i="1"/>
  <c r="Z363" i="1"/>
  <c r="AC362" i="1"/>
  <c r="AB362" i="1"/>
  <c r="AA362" i="1"/>
  <c r="Z362" i="1"/>
  <c r="AC361" i="1"/>
  <c r="AB361" i="1"/>
  <c r="AA361" i="1"/>
  <c r="Z361" i="1"/>
  <c r="AC360" i="1"/>
  <c r="AB360" i="1"/>
  <c r="AA360" i="1"/>
  <c r="Z360" i="1"/>
  <c r="AC359" i="1"/>
  <c r="AB359" i="1"/>
  <c r="AA359" i="1"/>
  <c r="Z359" i="1"/>
  <c r="AC358" i="1"/>
  <c r="AB358" i="1"/>
  <c r="AA358" i="1"/>
  <c r="Z358" i="1"/>
  <c r="AC357" i="1"/>
  <c r="AB357" i="1"/>
  <c r="AA357" i="1"/>
  <c r="Z357" i="1"/>
  <c r="AC356" i="1"/>
  <c r="AB356" i="1"/>
  <c r="AA356" i="1"/>
  <c r="Z356" i="1"/>
  <c r="AC355" i="1"/>
  <c r="AB355" i="1"/>
  <c r="AA355" i="1"/>
  <c r="Z355" i="1"/>
  <c r="AC354" i="1"/>
  <c r="AB354" i="1"/>
  <c r="AA354" i="1"/>
  <c r="Z354" i="1"/>
  <c r="AC353" i="1"/>
  <c r="AB353" i="1"/>
  <c r="AA353" i="1"/>
  <c r="Z353" i="1"/>
  <c r="AC352" i="1"/>
  <c r="AB352" i="1"/>
  <c r="AA352" i="1"/>
  <c r="Z352" i="1"/>
  <c r="AC351" i="1"/>
  <c r="AB351" i="1"/>
  <c r="AA351" i="1"/>
  <c r="Z351" i="1"/>
  <c r="AC350" i="1"/>
  <c r="AB350" i="1"/>
  <c r="AA350" i="1"/>
  <c r="Z350" i="1"/>
  <c r="AC349" i="1"/>
  <c r="AB349" i="1"/>
  <c r="AA349" i="1"/>
  <c r="Z349" i="1"/>
  <c r="AC348" i="1"/>
  <c r="AB348" i="1"/>
  <c r="AA348" i="1"/>
  <c r="Z348" i="1"/>
  <c r="AC347" i="1"/>
  <c r="AB347" i="1"/>
  <c r="AA347" i="1"/>
  <c r="Z347" i="1"/>
  <c r="AC346" i="1"/>
  <c r="AB346" i="1"/>
  <c r="AA346" i="1"/>
  <c r="Z346" i="1"/>
  <c r="AC345" i="1"/>
  <c r="AB345" i="1"/>
  <c r="AA345" i="1"/>
  <c r="Z345" i="1"/>
  <c r="AC344" i="1"/>
  <c r="AB344" i="1"/>
  <c r="AA344" i="1"/>
  <c r="Z344" i="1"/>
  <c r="AC343" i="1"/>
  <c r="AB343" i="1"/>
  <c r="AA343" i="1"/>
  <c r="Z343" i="1"/>
  <c r="AC342" i="1"/>
  <c r="AB342" i="1"/>
  <c r="AA342" i="1"/>
  <c r="Z342" i="1"/>
  <c r="AC341" i="1"/>
  <c r="AB341" i="1"/>
  <c r="AA341" i="1"/>
  <c r="Z341" i="1"/>
  <c r="AC340" i="1"/>
  <c r="AB340" i="1"/>
  <c r="AA340" i="1"/>
  <c r="Z340" i="1"/>
  <c r="AC339" i="1"/>
  <c r="AB339" i="1"/>
  <c r="AA339" i="1"/>
  <c r="Z339" i="1"/>
  <c r="AC338" i="1"/>
  <c r="AB338" i="1"/>
  <c r="AA338" i="1"/>
  <c r="Z338" i="1"/>
  <c r="AC337" i="1"/>
  <c r="AB337" i="1"/>
  <c r="AA337" i="1"/>
  <c r="Z337" i="1"/>
  <c r="AC336" i="1"/>
  <c r="AB336" i="1"/>
  <c r="AA336" i="1"/>
  <c r="Z336" i="1"/>
  <c r="AC335" i="1"/>
  <c r="AB335" i="1"/>
  <c r="AA335" i="1"/>
  <c r="Z335" i="1"/>
  <c r="AC334" i="1"/>
  <c r="AB334" i="1"/>
  <c r="AA334" i="1"/>
  <c r="Z334" i="1"/>
  <c r="AC333" i="1"/>
  <c r="AB333" i="1"/>
  <c r="AA333" i="1"/>
  <c r="Z333" i="1"/>
  <c r="AC332" i="1"/>
  <c r="AB332" i="1"/>
  <c r="AA332" i="1"/>
  <c r="Z332" i="1"/>
  <c r="AC331" i="1"/>
  <c r="AB331" i="1"/>
  <c r="AA331" i="1"/>
  <c r="Z331" i="1"/>
  <c r="AC330" i="1"/>
  <c r="AB330" i="1"/>
  <c r="AA330" i="1"/>
  <c r="Z330" i="1"/>
  <c r="AC329" i="1"/>
  <c r="AB329" i="1"/>
  <c r="AA329" i="1"/>
  <c r="Z329" i="1"/>
  <c r="AC328" i="1"/>
  <c r="AB328" i="1"/>
  <c r="AA328" i="1"/>
  <c r="Z328" i="1"/>
  <c r="AC327" i="1"/>
  <c r="AB327" i="1"/>
  <c r="AA327" i="1"/>
  <c r="Z327" i="1"/>
  <c r="AC326" i="1"/>
  <c r="AB326" i="1"/>
  <c r="AA326" i="1"/>
  <c r="Z326" i="1"/>
  <c r="AC325" i="1"/>
  <c r="AB325" i="1"/>
  <c r="AA325" i="1"/>
  <c r="Z325" i="1"/>
  <c r="AC324" i="1"/>
  <c r="AB324" i="1"/>
  <c r="AA324" i="1"/>
  <c r="Z324" i="1"/>
  <c r="AC323" i="1"/>
  <c r="AB323" i="1"/>
  <c r="AA323" i="1"/>
  <c r="Z323" i="1"/>
  <c r="AC322" i="1"/>
  <c r="AB322" i="1"/>
  <c r="AA322" i="1"/>
  <c r="Z322" i="1"/>
  <c r="AC321" i="1"/>
  <c r="AB321" i="1"/>
  <c r="AA321" i="1"/>
  <c r="Z321" i="1"/>
  <c r="AC320" i="1"/>
  <c r="AB320" i="1"/>
  <c r="AA320" i="1"/>
  <c r="Z320" i="1"/>
  <c r="AC319" i="1"/>
  <c r="AB319" i="1"/>
  <c r="AA319" i="1"/>
  <c r="Z319" i="1"/>
  <c r="AC318" i="1"/>
  <c r="AB318" i="1"/>
  <c r="AA318" i="1"/>
  <c r="Z318" i="1"/>
  <c r="AC317" i="1"/>
  <c r="AB317" i="1"/>
  <c r="AA317" i="1"/>
  <c r="Z317" i="1"/>
  <c r="AC316" i="1"/>
  <c r="AB316" i="1"/>
  <c r="AA316" i="1"/>
  <c r="Z316" i="1"/>
  <c r="AC315" i="1"/>
  <c r="AB315" i="1"/>
  <c r="AA315" i="1"/>
  <c r="Z315" i="1"/>
  <c r="AC314" i="1"/>
  <c r="AB314" i="1"/>
  <c r="AA314" i="1"/>
  <c r="Z314" i="1"/>
  <c r="AC313" i="1"/>
  <c r="AB313" i="1"/>
  <c r="AA313" i="1"/>
  <c r="Z313" i="1"/>
  <c r="AC312" i="1"/>
  <c r="AB312" i="1"/>
  <c r="AA312" i="1"/>
  <c r="Z312" i="1"/>
  <c r="AC311" i="1"/>
  <c r="AB311" i="1"/>
  <c r="AA311" i="1"/>
  <c r="Z311" i="1"/>
  <c r="AC310" i="1"/>
  <c r="AB310" i="1"/>
  <c r="AA310" i="1"/>
  <c r="Z310" i="1"/>
  <c r="AC309" i="1"/>
  <c r="AB309" i="1"/>
  <c r="AA309" i="1"/>
  <c r="Z309" i="1"/>
  <c r="AC308" i="1"/>
  <c r="AB308" i="1"/>
  <c r="AA308" i="1"/>
  <c r="Z308" i="1"/>
  <c r="AC307" i="1"/>
  <c r="AB307" i="1"/>
  <c r="AA307" i="1"/>
  <c r="Z307" i="1"/>
  <c r="AC306" i="1"/>
  <c r="AB306" i="1"/>
  <c r="AA306" i="1"/>
  <c r="Z306" i="1"/>
  <c r="AC305" i="1"/>
  <c r="AB305" i="1"/>
  <c r="AA305" i="1"/>
  <c r="Z305" i="1"/>
  <c r="AC304" i="1"/>
  <c r="AB304" i="1"/>
  <c r="AA304" i="1"/>
  <c r="Z304" i="1"/>
  <c r="AC303" i="1"/>
  <c r="AB303" i="1"/>
  <c r="AA303" i="1"/>
  <c r="Z303" i="1"/>
  <c r="AC302" i="1"/>
  <c r="AB302" i="1"/>
  <c r="AA302" i="1"/>
  <c r="Z302" i="1"/>
  <c r="AC301" i="1"/>
  <c r="AB301" i="1"/>
  <c r="AA301" i="1"/>
  <c r="Z301" i="1"/>
  <c r="AC300" i="1"/>
  <c r="AB300" i="1"/>
  <c r="AA300" i="1"/>
  <c r="Z300" i="1"/>
  <c r="AC299" i="1"/>
  <c r="AB299" i="1"/>
  <c r="AA299" i="1"/>
  <c r="Z299" i="1"/>
  <c r="AC298" i="1"/>
  <c r="AB298" i="1"/>
  <c r="AA298" i="1"/>
  <c r="Z298" i="1"/>
  <c r="AC297" i="1"/>
  <c r="AB297" i="1"/>
  <c r="AA297" i="1"/>
  <c r="Z297" i="1"/>
  <c r="AC296" i="1"/>
  <c r="AB296" i="1"/>
  <c r="AA296" i="1"/>
  <c r="Z296" i="1"/>
  <c r="AC295" i="1"/>
  <c r="AB295" i="1"/>
  <c r="AA295" i="1"/>
  <c r="Z295" i="1"/>
  <c r="AC294" i="1"/>
  <c r="AB294" i="1"/>
  <c r="AA294" i="1"/>
  <c r="Z294" i="1"/>
  <c r="AC293" i="1"/>
  <c r="AB293" i="1"/>
  <c r="AA293" i="1"/>
  <c r="Z293" i="1"/>
  <c r="AC292" i="1"/>
  <c r="AB292" i="1"/>
  <c r="AA292" i="1"/>
  <c r="Z292" i="1"/>
  <c r="AC291" i="1"/>
  <c r="AB291" i="1"/>
  <c r="AA291" i="1"/>
  <c r="Z291" i="1"/>
  <c r="AC290" i="1"/>
  <c r="AB290" i="1"/>
  <c r="AA290" i="1"/>
  <c r="Z290" i="1"/>
  <c r="AC289" i="1"/>
  <c r="AB289" i="1"/>
  <c r="AA289" i="1"/>
  <c r="Z289" i="1"/>
  <c r="AC288" i="1"/>
  <c r="AB288" i="1"/>
  <c r="AA288" i="1"/>
  <c r="Z288" i="1"/>
  <c r="AC287" i="1"/>
  <c r="AB287" i="1"/>
  <c r="AA287" i="1"/>
  <c r="Z287" i="1"/>
  <c r="AC286" i="1"/>
  <c r="AB286" i="1"/>
  <c r="AA286" i="1"/>
  <c r="Z286" i="1"/>
  <c r="AC285" i="1"/>
  <c r="AB285" i="1"/>
  <c r="AA285" i="1"/>
  <c r="Z285" i="1"/>
  <c r="AC284" i="1"/>
  <c r="AB284" i="1"/>
  <c r="AA284" i="1"/>
  <c r="Z284" i="1"/>
  <c r="AC283" i="1"/>
  <c r="AB283" i="1"/>
  <c r="AA283" i="1"/>
  <c r="Z283" i="1"/>
  <c r="AC282" i="1"/>
  <c r="AB282" i="1"/>
  <c r="AA282" i="1"/>
  <c r="Z282" i="1"/>
  <c r="AC281" i="1"/>
  <c r="AB281" i="1"/>
  <c r="AA281" i="1"/>
  <c r="Z281" i="1"/>
  <c r="AC280" i="1"/>
  <c r="AB280" i="1"/>
  <c r="AA280" i="1"/>
  <c r="Z280" i="1"/>
  <c r="AC279" i="1"/>
  <c r="AB279" i="1"/>
  <c r="AA279" i="1"/>
  <c r="Z279" i="1"/>
  <c r="AC278" i="1"/>
  <c r="AB278" i="1"/>
  <c r="AA278" i="1"/>
  <c r="Z278" i="1"/>
  <c r="AC277" i="1"/>
  <c r="AB277" i="1"/>
  <c r="AA277" i="1"/>
  <c r="Z277" i="1"/>
  <c r="AC276" i="1"/>
  <c r="AB276" i="1"/>
  <c r="AA276" i="1"/>
  <c r="Z276" i="1"/>
  <c r="AC275" i="1"/>
  <c r="AB275" i="1"/>
  <c r="AA275" i="1"/>
  <c r="Z275" i="1"/>
  <c r="AC274" i="1"/>
  <c r="AB274" i="1"/>
  <c r="AA274" i="1"/>
  <c r="Z274" i="1"/>
  <c r="AC273" i="1"/>
  <c r="AB273" i="1"/>
  <c r="AA273" i="1"/>
  <c r="Z273" i="1"/>
  <c r="AC272" i="1"/>
  <c r="AB272" i="1"/>
  <c r="AA272" i="1"/>
  <c r="Z272" i="1"/>
  <c r="AC271" i="1"/>
  <c r="AB271" i="1"/>
  <c r="AA271" i="1"/>
  <c r="Z271" i="1"/>
  <c r="AC270" i="1"/>
  <c r="AB270" i="1"/>
  <c r="AA270" i="1"/>
  <c r="Z270" i="1"/>
  <c r="AC269" i="1"/>
  <c r="AB269" i="1"/>
  <c r="AA269" i="1"/>
  <c r="Z269" i="1"/>
  <c r="AC268" i="1"/>
  <c r="AB268" i="1"/>
  <c r="AA268" i="1"/>
  <c r="Z268" i="1"/>
  <c r="AC267" i="1"/>
  <c r="AB267" i="1"/>
  <c r="AA267" i="1"/>
  <c r="Z267" i="1"/>
  <c r="AC266" i="1"/>
  <c r="AB266" i="1"/>
  <c r="AA266" i="1"/>
  <c r="Z266" i="1"/>
  <c r="AC265" i="1"/>
  <c r="AB265" i="1"/>
  <c r="AA265" i="1"/>
  <c r="Z265" i="1"/>
  <c r="AC264" i="1"/>
  <c r="AB264" i="1"/>
  <c r="AA264" i="1"/>
  <c r="Z264" i="1"/>
  <c r="AC263" i="1"/>
  <c r="AB263" i="1"/>
  <c r="AA263" i="1"/>
  <c r="Z263" i="1"/>
  <c r="AC262" i="1"/>
  <c r="AB262" i="1"/>
  <c r="AA262" i="1"/>
  <c r="Z262" i="1"/>
  <c r="AC261" i="1"/>
  <c r="AB261" i="1"/>
  <c r="AA261" i="1"/>
  <c r="Z261" i="1"/>
  <c r="AC260" i="1"/>
  <c r="AB260" i="1"/>
  <c r="AA260" i="1"/>
  <c r="Z260" i="1"/>
  <c r="AC259" i="1"/>
  <c r="AB259" i="1"/>
  <c r="AA259" i="1"/>
  <c r="Z259" i="1"/>
  <c r="AC258" i="1"/>
  <c r="AB258" i="1"/>
  <c r="AA258" i="1"/>
  <c r="Z258" i="1"/>
  <c r="AC257" i="1"/>
  <c r="AB257" i="1"/>
  <c r="AA257" i="1"/>
  <c r="Z257" i="1"/>
  <c r="AC256" i="1"/>
  <c r="AB256" i="1"/>
  <c r="AA256" i="1"/>
  <c r="Z256" i="1"/>
  <c r="AC255" i="1"/>
  <c r="AB255" i="1"/>
  <c r="AA255" i="1"/>
  <c r="Z255" i="1"/>
  <c r="AC254" i="1"/>
  <c r="AB254" i="1"/>
  <c r="AA254" i="1"/>
  <c r="Z254" i="1"/>
  <c r="AC253" i="1"/>
  <c r="AB253" i="1"/>
  <c r="AA253" i="1"/>
  <c r="Z253" i="1"/>
  <c r="AC252" i="1"/>
  <c r="AB252" i="1"/>
  <c r="AA252" i="1"/>
  <c r="Z252" i="1"/>
  <c r="AC251" i="1"/>
  <c r="AB251" i="1"/>
  <c r="AA251" i="1"/>
  <c r="Z251" i="1"/>
  <c r="AC250" i="1"/>
  <c r="AB250" i="1"/>
  <c r="AA250" i="1"/>
  <c r="Z250" i="1"/>
  <c r="AC249" i="1"/>
  <c r="AB249" i="1"/>
  <c r="AA249" i="1"/>
  <c r="Z249" i="1"/>
  <c r="AC248" i="1"/>
  <c r="AB248" i="1"/>
  <c r="AA248" i="1"/>
  <c r="Z248" i="1"/>
  <c r="AC247" i="1"/>
  <c r="AB247" i="1"/>
  <c r="AA247" i="1"/>
  <c r="Z247" i="1"/>
  <c r="AC246" i="1"/>
  <c r="AB246" i="1"/>
  <c r="AA246" i="1"/>
  <c r="Z246" i="1"/>
  <c r="AC245" i="1"/>
  <c r="AB245" i="1"/>
  <c r="AA245" i="1"/>
  <c r="Z245" i="1"/>
  <c r="AC244" i="1"/>
  <c r="AB244" i="1"/>
  <c r="AA244" i="1"/>
  <c r="Z244" i="1"/>
  <c r="AC243" i="1"/>
  <c r="AB243" i="1"/>
  <c r="AA243" i="1"/>
  <c r="Z243" i="1"/>
  <c r="AC242" i="1"/>
  <c r="AB242" i="1"/>
  <c r="AA242" i="1"/>
  <c r="Z242" i="1"/>
  <c r="AC241" i="1"/>
  <c r="AB241" i="1"/>
  <c r="AA241" i="1"/>
  <c r="Z241" i="1"/>
  <c r="AC240" i="1"/>
  <c r="AB240" i="1"/>
  <c r="AA240" i="1"/>
  <c r="Z240" i="1"/>
  <c r="AC239" i="1"/>
  <c r="AB239" i="1"/>
  <c r="AA239" i="1"/>
  <c r="Z239" i="1"/>
  <c r="AC238" i="1"/>
  <c r="AB238" i="1"/>
  <c r="AA238" i="1"/>
  <c r="Z238" i="1"/>
  <c r="AC237" i="1"/>
  <c r="AB237" i="1"/>
  <c r="AA237" i="1"/>
  <c r="Z237" i="1"/>
  <c r="AC236" i="1"/>
  <c r="AB236" i="1"/>
  <c r="AA236" i="1"/>
  <c r="Z236" i="1"/>
  <c r="AC235" i="1"/>
  <c r="AB235" i="1"/>
  <c r="AA235" i="1"/>
  <c r="Z235" i="1"/>
  <c r="AC234" i="1"/>
  <c r="AB234" i="1"/>
  <c r="AA234" i="1"/>
  <c r="Z234" i="1"/>
  <c r="AC233" i="1"/>
  <c r="AB233" i="1"/>
  <c r="AA233" i="1"/>
  <c r="Z233" i="1"/>
  <c r="AC232" i="1"/>
  <c r="AB232" i="1"/>
  <c r="AA232" i="1"/>
  <c r="Z232" i="1"/>
  <c r="AC231" i="1"/>
  <c r="AB231" i="1"/>
  <c r="AA231" i="1"/>
  <c r="Z231" i="1"/>
  <c r="AC230" i="1"/>
  <c r="AB230" i="1"/>
  <c r="AA230" i="1"/>
  <c r="Z230" i="1"/>
  <c r="AC229" i="1"/>
  <c r="AB229" i="1"/>
  <c r="AA229" i="1"/>
  <c r="Z229" i="1"/>
  <c r="AC228" i="1"/>
  <c r="AB228" i="1"/>
  <c r="AA228" i="1"/>
  <c r="Z228" i="1"/>
  <c r="AC227" i="1"/>
  <c r="AB227" i="1"/>
  <c r="AA227" i="1"/>
  <c r="Z227" i="1"/>
  <c r="AC226" i="1"/>
  <c r="AB226" i="1"/>
  <c r="AA226" i="1"/>
  <c r="Z226" i="1"/>
  <c r="AC225" i="1"/>
  <c r="AB225" i="1"/>
  <c r="AA225" i="1"/>
  <c r="Z225" i="1"/>
  <c r="AC224" i="1"/>
  <c r="AB224" i="1"/>
  <c r="AA224" i="1"/>
  <c r="Z224" i="1"/>
  <c r="AC223" i="1"/>
  <c r="AB223" i="1"/>
  <c r="AA223" i="1"/>
  <c r="Z223" i="1"/>
  <c r="AC222" i="1"/>
  <c r="AB222" i="1"/>
  <c r="AA222" i="1"/>
  <c r="Z222" i="1"/>
  <c r="AC221" i="1"/>
  <c r="AB221" i="1"/>
  <c r="AA221" i="1"/>
  <c r="Z221" i="1"/>
  <c r="AC220" i="1"/>
  <c r="AB220" i="1"/>
  <c r="AA220" i="1"/>
  <c r="Z220" i="1"/>
  <c r="AC219" i="1"/>
  <c r="AB219" i="1"/>
  <c r="AA219" i="1"/>
  <c r="Z219" i="1"/>
  <c r="AC218" i="1"/>
  <c r="AB218" i="1"/>
  <c r="AA218" i="1"/>
  <c r="Z218" i="1"/>
  <c r="AC217" i="1"/>
  <c r="AB217" i="1"/>
  <c r="AA217" i="1"/>
  <c r="Z217" i="1"/>
  <c r="AC216" i="1"/>
  <c r="AB216" i="1"/>
  <c r="AA216" i="1"/>
  <c r="Z216" i="1"/>
  <c r="AC215" i="1"/>
  <c r="AB215" i="1"/>
  <c r="AA215" i="1"/>
  <c r="Z215" i="1"/>
  <c r="AC214" i="1"/>
  <c r="AB214" i="1"/>
  <c r="AA214" i="1"/>
  <c r="Z214" i="1"/>
  <c r="AC213" i="1"/>
  <c r="AB213" i="1"/>
  <c r="AA213" i="1"/>
  <c r="Z213" i="1"/>
  <c r="AC212" i="1"/>
  <c r="AB212" i="1"/>
  <c r="AA212" i="1"/>
  <c r="Z212" i="1"/>
  <c r="AC211" i="1"/>
  <c r="AB211" i="1"/>
  <c r="AA211" i="1"/>
  <c r="Z211" i="1"/>
  <c r="AC210" i="1"/>
  <c r="AB210" i="1"/>
  <c r="AA210" i="1"/>
  <c r="Z210" i="1"/>
  <c r="AC209" i="1"/>
  <c r="AB209" i="1"/>
  <c r="AA209" i="1"/>
  <c r="Z209" i="1"/>
  <c r="AC208" i="1"/>
  <c r="AB208" i="1"/>
  <c r="AA208" i="1"/>
  <c r="Z208" i="1"/>
  <c r="AC207" i="1"/>
  <c r="AB207" i="1"/>
  <c r="AA207" i="1"/>
  <c r="Z207" i="1"/>
  <c r="AC206" i="1"/>
  <c r="AB206" i="1"/>
  <c r="AA206" i="1"/>
  <c r="Z206" i="1"/>
  <c r="AC205" i="1"/>
  <c r="AB205" i="1"/>
  <c r="AA205" i="1"/>
  <c r="Z205" i="1"/>
  <c r="AC204" i="1"/>
  <c r="AB204" i="1"/>
  <c r="AA204" i="1"/>
  <c r="Z204" i="1"/>
  <c r="AC203" i="1"/>
  <c r="AB203" i="1"/>
  <c r="AA203" i="1"/>
  <c r="Z203" i="1"/>
  <c r="AC202" i="1"/>
  <c r="AB202" i="1"/>
  <c r="AA202" i="1"/>
  <c r="Z202" i="1"/>
  <c r="AC201" i="1"/>
  <c r="AB201" i="1"/>
  <c r="AA201" i="1"/>
  <c r="Z201" i="1"/>
  <c r="AC200" i="1"/>
  <c r="AB200" i="1"/>
  <c r="AA200" i="1"/>
  <c r="Z200" i="1"/>
  <c r="AC199" i="1"/>
  <c r="AB199" i="1"/>
  <c r="AA199" i="1"/>
  <c r="Z199" i="1"/>
  <c r="AC198" i="1"/>
  <c r="AB198" i="1"/>
  <c r="AA198" i="1"/>
  <c r="Z198" i="1"/>
  <c r="AC197" i="1"/>
  <c r="AB197" i="1"/>
  <c r="AA197" i="1"/>
  <c r="Z197" i="1"/>
  <c r="AC196" i="1"/>
  <c r="AB196" i="1"/>
  <c r="AA196" i="1"/>
  <c r="Z196" i="1"/>
  <c r="AC195" i="1"/>
  <c r="AB195" i="1"/>
  <c r="AA195" i="1"/>
  <c r="Z195" i="1"/>
  <c r="AC194" i="1"/>
  <c r="AB194" i="1"/>
  <c r="AA194" i="1"/>
  <c r="Z194" i="1"/>
  <c r="AC193" i="1"/>
  <c r="AB193" i="1"/>
  <c r="AA193" i="1"/>
  <c r="Z193" i="1"/>
  <c r="AC192" i="1"/>
  <c r="AB192" i="1"/>
  <c r="AA192" i="1"/>
  <c r="Z192" i="1"/>
  <c r="AC191" i="1"/>
  <c r="AB191" i="1"/>
  <c r="AA191" i="1"/>
  <c r="Z191" i="1"/>
  <c r="AC190" i="1"/>
  <c r="AB190" i="1"/>
  <c r="AA190" i="1"/>
  <c r="Z190" i="1"/>
  <c r="AC189" i="1"/>
  <c r="AB189" i="1"/>
  <c r="AA189" i="1"/>
  <c r="Z189" i="1"/>
  <c r="AC188" i="1"/>
  <c r="AB188" i="1"/>
  <c r="AA188" i="1"/>
  <c r="Z188" i="1"/>
  <c r="AC187" i="1"/>
  <c r="AB187" i="1"/>
  <c r="AA187" i="1"/>
  <c r="Z187" i="1"/>
  <c r="AC186" i="1"/>
  <c r="AB186" i="1"/>
  <c r="AA186" i="1"/>
  <c r="Z186" i="1"/>
  <c r="AC185" i="1"/>
  <c r="AB185" i="1"/>
  <c r="AA185" i="1"/>
  <c r="Z185" i="1"/>
  <c r="AC184" i="1"/>
  <c r="AB184" i="1"/>
  <c r="AA184" i="1"/>
  <c r="Z184" i="1"/>
  <c r="AC183" i="1"/>
  <c r="AB183" i="1"/>
  <c r="AA183" i="1"/>
  <c r="Z183" i="1"/>
  <c r="AC182" i="1"/>
  <c r="AB182" i="1"/>
  <c r="AA182" i="1"/>
  <c r="Z182" i="1"/>
  <c r="AC181" i="1"/>
  <c r="AB181" i="1"/>
  <c r="AA181" i="1"/>
  <c r="Z181" i="1"/>
  <c r="AC180" i="1"/>
  <c r="AB180" i="1"/>
  <c r="AA180" i="1"/>
  <c r="Z180" i="1"/>
  <c r="AC179" i="1"/>
  <c r="AB179" i="1"/>
  <c r="AA179" i="1"/>
  <c r="Z179" i="1"/>
  <c r="AC178" i="1"/>
  <c r="AB178" i="1"/>
  <c r="AA178" i="1"/>
  <c r="Z178" i="1"/>
  <c r="AC177" i="1"/>
  <c r="AB177" i="1"/>
  <c r="AA177" i="1"/>
  <c r="Z177" i="1"/>
  <c r="AC176" i="1"/>
  <c r="AB176" i="1"/>
  <c r="AA176" i="1"/>
  <c r="Z176" i="1"/>
  <c r="AC175" i="1"/>
  <c r="AB175" i="1"/>
  <c r="AA175" i="1"/>
  <c r="Z175" i="1"/>
  <c r="AC174" i="1"/>
  <c r="AB174" i="1"/>
  <c r="AA174" i="1"/>
  <c r="Z174" i="1"/>
  <c r="AC173" i="1"/>
  <c r="AB173" i="1"/>
  <c r="AA173" i="1"/>
  <c r="Z173" i="1"/>
  <c r="AC172" i="1"/>
  <c r="AB172" i="1"/>
  <c r="AA172" i="1"/>
  <c r="Z172" i="1"/>
  <c r="AC171" i="1"/>
  <c r="AB171" i="1"/>
  <c r="AA171" i="1"/>
  <c r="Z171" i="1"/>
  <c r="AC170" i="1"/>
  <c r="AB170" i="1"/>
  <c r="AA170" i="1"/>
  <c r="Z170" i="1"/>
  <c r="AC169" i="1"/>
  <c r="AB169" i="1"/>
  <c r="AA169" i="1"/>
  <c r="Z169" i="1"/>
  <c r="AC168" i="1"/>
  <c r="AB168" i="1"/>
  <c r="AA168" i="1"/>
  <c r="Z168" i="1"/>
  <c r="AC167" i="1"/>
  <c r="AB167" i="1"/>
  <c r="AA167" i="1"/>
  <c r="Z167" i="1"/>
  <c r="AC166" i="1"/>
  <c r="AB166" i="1"/>
  <c r="AA166" i="1"/>
  <c r="Z166" i="1"/>
  <c r="AC165" i="1"/>
  <c r="AB165" i="1"/>
  <c r="AA165" i="1"/>
  <c r="Z165" i="1"/>
  <c r="AC164" i="1"/>
  <c r="AB164" i="1"/>
  <c r="AA164" i="1"/>
  <c r="Z164" i="1"/>
  <c r="AC163" i="1"/>
  <c r="AB163" i="1"/>
  <c r="AA163" i="1"/>
  <c r="Z163" i="1"/>
  <c r="AC162" i="1"/>
  <c r="AB162" i="1"/>
  <c r="AA162" i="1"/>
  <c r="Z162" i="1"/>
  <c r="AC161" i="1"/>
  <c r="AB161" i="1"/>
  <c r="AA161" i="1"/>
  <c r="Z161" i="1"/>
  <c r="AC160" i="1"/>
  <c r="AB160" i="1"/>
  <c r="AA160" i="1"/>
  <c r="Z160" i="1"/>
  <c r="AC159" i="1"/>
  <c r="AB159" i="1"/>
  <c r="AA159" i="1"/>
  <c r="Z159" i="1"/>
  <c r="AC158" i="1"/>
  <c r="AB158" i="1"/>
  <c r="AA158" i="1"/>
  <c r="Z158" i="1"/>
  <c r="AC157" i="1"/>
  <c r="AB157" i="1"/>
  <c r="AA157" i="1"/>
  <c r="Z157" i="1"/>
  <c r="AC156" i="1"/>
  <c r="AB156" i="1"/>
  <c r="AA156" i="1"/>
  <c r="Z156" i="1"/>
  <c r="AC155" i="1"/>
  <c r="AB155" i="1"/>
  <c r="AA155" i="1"/>
  <c r="Z155" i="1"/>
  <c r="AC154" i="1"/>
  <c r="AB154" i="1"/>
  <c r="AA154" i="1"/>
  <c r="Z154" i="1"/>
  <c r="AC153" i="1"/>
  <c r="AB153" i="1"/>
  <c r="AA153" i="1"/>
  <c r="Z153" i="1"/>
  <c r="AC152" i="1"/>
  <c r="AB152" i="1"/>
  <c r="AA152" i="1"/>
  <c r="Z152" i="1"/>
  <c r="AC151" i="1"/>
  <c r="AB151" i="1"/>
  <c r="AA151" i="1"/>
  <c r="Z151" i="1"/>
  <c r="AC150" i="1"/>
  <c r="AB150" i="1"/>
  <c r="AA150" i="1"/>
  <c r="Z150" i="1"/>
  <c r="AC149" i="1"/>
  <c r="AB149" i="1"/>
  <c r="AA149" i="1"/>
  <c r="Z149" i="1"/>
  <c r="AC148" i="1"/>
  <c r="AB148" i="1"/>
  <c r="AA148" i="1"/>
  <c r="Z148" i="1"/>
  <c r="AC147" i="1"/>
  <c r="AB147" i="1"/>
  <c r="AA147" i="1"/>
  <c r="Z147" i="1"/>
  <c r="AC146" i="1"/>
  <c r="AB146" i="1"/>
  <c r="AA146" i="1"/>
  <c r="Z146" i="1"/>
  <c r="AC145" i="1"/>
  <c r="AB145" i="1"/>
  <c r="AA145" i="1"/>
  <c r="Z145" i="1"/>
  <c r="AC144" i="1"/>
  <c r="AB144" i="1"/>
  <c r="AA144" i="1"/>
  <c r="Z144" i="1"/>
  <c r="AC143" i="1"/>
  <c r="AB143" i="1"/>
  <c r="AA143" i="1"/>
  <c r="Z143" i="1"/>
  <c r="AC142" i="1"/>
  <c r="AB142" i="1"/>
  <c r="AA142" i="1"/>
  <c r="Z142" i="1"/>
  <c r="AC141" i="1"/>
  <c r="AB141" i="1"/>
  <c r="AA141" i="1"/>
  <c r="Z141" i="1"/>
  <c r="AC140" i="1"/>
  <c r="AB140" i="1"/>
  <c r="AA140" i="1"/>
  <c r="Z140" i="1"/>
  <c r="AC139" i="1"/>
  <c r="AB139" i="1"/>
  <c r="AA139" i="1"/>
  <c r="Z139" i="1"/>
  <c r="AC138" i="1"/>
  <c r="AB138" i="1"/>
  <c r="AA138" i="1"/>
  <c r="Z138" i="1"/>
  <c r="AC137" i="1"/>
  <c r="AB137" i="1"/>
  <c r="AA137" i="1"/>
  <c r="Z137" i="1"/>
  <c r="AC136" i="1"/>
  <c r="AB136" i="1"/>
  <c r="AA136" i="1"/>
  <c r="Z136" i="1"/>
  <c r="AC135" i="1"/>
  <c r="AB135" i="1"/>
  <c r="AA135" i="1"/>
  <c r="Z135" i="1"/>
  <c r="AC134" i="1"/>
  <c r="AB134" i="1"/>
  <c r="AA134" i="1"/>
  <c r="Z134" i="1"/>
  <c r="AC133" i="1"/>
  <c r="AB133" i="1"/>
  <c r="AA133" i="1"/>
  <c r="Z133" i="1"/>
  <c r="AC132" i="1"/>
  <c r="AB132" i="1"/>
  <c r="AA132" i="1"/>
  <c r="Z132" i="1"/>
  <c r="AC131" i="1"/>
  <c r="AB131" i="1"/>
  <c r="AA131" i="1"/>
  <c r="Z131" i="1"/>
  <c r="AC130" i="1"/>
  <c r="AB130" i="1"/>
  <c r="AA130" i="1"/>
  <c r="Z130" i="1"/>
  <c r="AC129" i="1"/>
  <c r="AB129" i="1"/>
  <c r="AA129" i="1"/>
  <c r="Z129" i="1"/>
  <c r="AC128" i="1"/>
  <c r="AB128" i="1"/>
  <c r="AA128" i="1"/>
  <c r="Z128" i="1"/>
  <c r="AC127" i="1"/>
  <c r="AB127" i="1"/>
  <c r="AA127" i="1"/>
  <c r="Z127" i="1"/>
  <c r="AC126" i="1"/>
  <c r="AB126" i="1"/>
  <c r="AA126" i="1"/>
  <c r="Z126" i="1"/>
  <c r="AC125" i="1"/>
  <c r="AB125" i="1"/>
  <c r="AA125" i="1"/>
  <c r="Z125" i="1"/>
  <c r="AC124" i="1"/>
  <c r="AB124" i="1"/>
  <c r="AA124" i="1"/>
  <c r="Z124" i="1"/>
  <c r="AC123" i="1"/>
  <c r="AB123" i="1"/>
  <c r="AA123" i="1"/>
  <c r="Z123" i="1"/>
  <c r="AC122" i="1"/>
  <c r="AB122" i="1"/>
  <c r="AA122" i="1"/>
  <c r="Z122" i="1"/>
  <c r="AC121" i="1"/>
  <c r="AB121" i="1"/>
  <c r="AA121" i="1"/>
  <c r="Z121" i="1"/>
  <c r="AC120" i="1"/>
  <c r="AB120" i="1"/>
  <c r="AA120" i="1"/>
  <c r="Z120" i="1"/>
  <c r="AC119" i="1"/>
  <c r="AB119" i="1"/>
  <c r="AA119" i="1"/>
  <c r="Z119" i="1"/>
  <c r="AC118" i="1"/>
  <c r="AB118" i="1"/>
  <c r="AA118" i="1"/>
  <c r="Z118" i="1"/>
  <c r="AC117" i="1"/>
  <c r="AB117" i="1"/>
  <c r="AA117" i="1"/>
  <c r="Z117" i="1"/>
  <c r="AC116" i="1"/>
  <c r="AB116" i="1"/>
  <c r="AA116" i="1"/>
  <c r="Z116" i="1"/>
  <c r="AC115" i="1"/>
  <c r="AB115" i="1"/>
  <c r="AA115" i="1"/>
  <c r="Z115" i="1"/>
  <c r="AC114" i="1"/>
  <c r="AB114" i="1"/>
  <c r="AA114" i="1"/>
  <c r="Z114" i="1"/>
  <c r="AC113" i="1"/>
  <c r="AB113" i="1"/>
  <c r="AA113" i="1"/>
  <c r="Z113" i="1"/>
  <c r="AC112" i="1"/>
  <c r="AB112" i="1"/>
  <c r="AA112" i="1"/>
  <c r="Z112" i="1"/>
  <c r="AC111" i="1"/>
  <c r="AB111" i="1"/>
  <c r="AA111" i="1"/>
  <c r="Z111" i="1"/>
  <c r="AC110" i="1"/>
  <c r="AB110" i="1"/>
  <c r="AA110" i="1"/>
  <c r="Z110" i="1"/>
  <c r="AC109" i="1"/>
  <c r="AB109" i="1"/>
  <c r="AA109" i="1"/>
  <c r="Z109" i="1"/>
  <c r="AC108" i="1"/>
  <c r="AB108" i="1"/>
  <c r="AA108" i="1"/>
  <c r="Z108" i="1"/>
  <c r="AC107" i="1"/>
  <c r="AB107" i="1"/>
  <c r="AA107" i="1"/>
  <c r="Z107" i="1"/>
  <c r="AC106" i="1"/>
  <c r="AB106" i="1"/>
  <c r="AA106" i="1"/>
  <c r="Z106" i="1"/>
  <c r="AC105" i="1"/>
  <c r="AB105" i="1"/>
  <c r="AA105" i="1"/>
  <c r="Z105" i="1"/>
  <c r="AC104" i="1"/>
  <c r="AB104" i="1"/>
  <c r="AA104" i="1"/>
  <c r="Z104" i="1"/>
  <c r="AC103" i="1"/>
  <c r="AB103" i="1"/>
  <c r="AA103" i="1"/>
  <c r="Z103" i="1"/>
  <c r="AC102" i="1"/>
  <c r="AB102" i="1"/>
  <c r="AA102" i="1"/>
  <c r="Z102" i="1"/>
  <c r="AC101" i="1"/>
  <c r="AB101" i="1"/>
  <c r="AA101" i="1"/>
  <c r="Z101" i="1"/>
  <c r="AC100" i="1"/>
  <c r="AB100" i="1"/>
  <c r="AA100" i="1"/>
  <c r="Z100" i="1"/>
  <c r="AC99" i="1"/>
  <c r="AB99" i="1"/>
  <c r="AA99" i="1"/>
  <c r="Z99" i="1"/>
  <c r="AC98" i="1"/>
  <c r="AB98" i="1"/>
  <c r="AA98" i="1"/>
  <c r="Z98" i="1"/>
  <c r="AC97" i="1"/>
  <c r="AB97" i="1"/>
  <c r="AA97" i="1"/>
  <c r="Z97" i="1"/>
  <c r="AC96" i="1"/>
  <c r="AB96" i="1"/>
  <c r="AA96" i="1"/>
  <c r="Z96" i="1"/>
  <c r="AC95" i="1"/>
  <c r="AB95" i="1"/>
  <c r="AA95" i="1"/>
  <c r="Z95" i="1"/>
  <c r="AC94" i="1"/>
  <c r="AB94" i="1"/>
  <c r="AA94" i="1"/>
  <c r="Z94" i="1"/>
  <c r="AC93" i="1"/>
  <c r="AB93" i="1"/>
  <c r="AA93" i="1"/>
  <c r="Z93" i="1"/>
  <c r="AC92" i="1"/>
  <c r="AB92" i="1"/>
  <c r="AA92" i="1"/>
  <c r="Z92" i="1"/>
  <c r="AC91" i="1"/>
  <c r="AB91" i="1"/>
  <c r="AA91" i="1"/>
  <c r="Z91" i="1"/>
  <c r="AC90" i="1"/>
  <c r="AB90" i="1"/>
  <c r="AA90" i="1"/>
  <c r="Z90" i="1"/>
  <c r="AC89" i="1"/>
  <c r="AB89" i="1"/>
  <c r="AA89" i="1"/>
  <c r="Z89" i="1"/>
  <c r="AC88" i="1"/>
  <c r="AB88" i="1"/>
  <c r="AA88" i="1"/>
  <c r="Z88" i="1"/>
  <c r="AC87" i="1"/>
  <c r="AB87" i="1"/>
  <c r="AA87" i="1"/>
  <c r="Z87" i="1"/>
  <c r="AC86" i="1"/>
  <c r="AB86" i="1"/>
  <c r="AA86" i="1"/>
  <c r="Z86" i="1"/>
  <c r="AC85" i="1"/>
  <c r="AB85" i="1"/>
  <c r="AA85" i="1"/>
  <c r="Z85" i="1"/>
  <c r="AC84" i="1"/>
  <c r="AB84" i="1"/>
  <c r="AA84" i="1"/>
  <c r="Z84" i="1"/>
  <c r="AC83" i="1"/>
  <c r="AB83" i="1"/>
  <c r="AA83" i="1"/>
  <c r="Z83" i="1"/>
  <c r="AC82" i="1"/>
  <c r="AB82" i="1"/>
  <c r="AA82" i="1"/>
  <c r="Z82" i="1"/>
  <c r="AC81" i="1"/>
  <c r="AB81" i="1"/>
  <c r="AA81" i="1"/>
  <c r="Z81" i="1"/>
  <c r="AC80" i="1"/>
  <c r="AB80" i="1"/>
  <c r="AA80" i="1"/>
  <c r="Z80" i="1"/>
  <c r="AC79" i="1"/>
  <c r="AB79" i="1"/>
  <c r="AA79" i="1"/>
  <c r="Z79" i="1"/>
  <c r="AC78" i="1"/>
  <c r="AB78" i="1"/>
  <c r="AA78" i="1"/>
  <c r="Z78" i="1"/>
  <c r="AC77" i="1"/>
  <c r="AB77" i="1"/>
  <c r="AA77" i="1"/>
  <c r="Z77" i="1"/>
  <c r="AC76" i="1"/>
  <c r="AB76" i="1"/>
  <c r="AA76" i="1"/>
  <c r="Z76" i="1"/>
  <c r="AC75" i="1"/>
  <c r="AB75" i="1"/>
  <c r="AA75" i="1"/>
  <c r="Z75" i="1"/>
  <c r="AC74" i="1"/>
  <c r="AB74" i="1"/>
  <c r="AA74" i="1"/>
  <c r="Z74" i="1"/>
  <c r="AC73" i="1"/>
  <c r="AB73" i="1"/>
  <c r="AA73" i="1"/>
  <c r="Z73" i="1"/>
  <c r="AC72" i="1"/>
  <c r="AB72" i="1"/>
  <c r="AA72" i="1"/>
  <c r="Z72" i="1"/>
  <c r="AC71" i="1"/>
  <c r="AB71" i="1"/>
  <c r="AA71" i="1"/>
  <c r="Z71" i="1"/>
  <c r="AC70" i="1"/>
  <c r="AB70" i="1"/>
  <c r="AA70" i="1"/>
  <c r="Z70" i="1"/>
  <c r="AC69" i="1"/>
  <c r="AB69" i="1"/>
  <c r="AA69" i="1"/>
  <c r="Z69" i="1"/>
  <c r="AC68" i="1"/>
  <c r="AB68" i="1"/>
  <c r="AA68" i="1"/>
  <c r="Z68" i="1"/>
  <c r="AC67" i="1"/>
  <c r="AB67" i="1"/>
  <c r="AA67" i="1"/>
  <c r="Z67" i="1"/>
  <c r="AC66" i="1"/>
  <c r="AB66" i="1"/>
  <c r="AA66" i="1"/>
  <c r="Z66" i="1"/>
  <c r="AC65" i="1"/>
  <c r="AB65" i="1"/>
  <c r="AA65" i="1"/>
  <c r="Z65" i="1"/>
  <c r="AC64" i="1"/>
  <c r="AB64" i="1"/>
  <c r="AA64" i="1"/>
  <c r="Z64" i="1"/>
  <c r="AC63" i="1"/>
  <c r="AB63" i="1"/>
  <c r="AA63" i="1"/>
  <c r="Z63" i="1"/>
  <c r="AC62" i="1"/>
  <c r="AB62" i="1"/>
  <c r="AA62" i="1"/>
  <c r="Z62" i="1"/>
  <c r="AC61" i="1"/>
  <c r="AB61" i="1"/>
  <c r="AA61" i="1"/>
  <c r="Z61" i="1"/>
  <c r="AC60" i="1"/>
  <c r="AB60" i="1"/>
  <c r="AA60" i="1"/>
  <c r="Z60" i="1"/>
  <c r="AC59" i="1"/>
  <c r="AB59" i="1"/>
  <c r="AA59" i="1"/>
  <c r="Z59" i="1"/>
  <c r="AC58" i="1"/>
  <c r="AB58" i="1"/>
  <c r="AA58" i="1"/>
  <c r="Z58" i="1"/>
  <c r="AC57" i="1"/>
  <c r="AB57" i="1"/>
  <c r="AA57" i="1"/>
  <c r="Z57" i="1"/>
  <c r="AC56" i="1"/>
  <c r="AB56" i="1"/>
  <c r="AA56" i="1"/>
  <c r="Z56" i="1"/>
  <c r="AC55" i="1"/>
  <c r="AB55" i="1"/>
  <c r="AA55" i="1"/>
  <c r="Z55" i="1"/>
  <c r="AC54" i="1"/>
  <c r="AB54" i="1"/>
  <c r="AA54" i="1"/>
  <c r="Z54" i="1"/>
  <c r="AC53" i="1"/>
  <c r="AB53" i="1"/>
  <c r="AA53" i="1"/>
  <c r="Z53" i="1"/>
  <c r="AC52" i="1"/>
  <c r="AB52" i="1"/>
  <c r="AA52" i="1"/>
  <c r="Z52" i="1"/>
  <c r="AC51" i="1"/>
  <c r="AB51" i="1"/>
  <c r="AA51" i="1"/>
  <c r="Z51" i="1"/>
  <c r="AC50" i="1"/>
  <c r="AB50" i="1"/>
  <c r="AA50" i="1"/>
  <c r="Z50" i="1"/>
  <c r="AC49" i="1"/>
  <c r="AB49" i="1"/>
  <c r="AA49" i="1"/>
  <c r="Z49" i="1"/>
  <c r="AC48" i="1"/>
  <c r="AB48" i="1"/>
  <c r="AA48" i="1"/>
  <c r="Z48" i="1"/>
  <c r="AC47" i="1"/>
  <c r="AB47" i="1"/>
  <c r="AA47" i="1"/>
  <c r="Z47" i="1"/>
  <c r="AC46" i="1"/>
  <c r="AB46" i="1"/>
  <c r="AA46" i="1"/>
  <c r="Z46" i="1"/>
  <c r="AC45" i="1"/>
  <c r="AB45" i="1"/>
  <c r="AA45" i="1"/>
  <c r="Z45" i="1"/>
  <c r="AC44" i="1"/>
  <c r="AB44" i="1"/>
  <c r="AA44" i="1"/>
  <c r="Z44" i="1"/>
  <c r="AC43" i="1"/>
  <c r="AB43" i="1"/>
  <c r="AA43" i="1"/>
  <c r="Z43" i="1"/>
  <c r="AC42" i="1"/>
  <c r="AB42" i="1"/>
  <c r="AA42" i="1"/>
  <c r="Z42" i="1"/>
  <c r="AC41" i="1"/>
  <c r="AB41" i="1"/>
  <c r="AA41" i="1"/>
  <c r="Z41" i="1"/>
  <c r="AC40" i="1"/>
  <c r="AB40" i="1"/>
  <c r="AA40" i="1"/>
  <c r="Z40" i="1"/>
  <c r="AC39" i="1"/>
  <c r="AB39" i="1"/>
  <c r="AA39" i="1"/>
  <c r="Z39" i="1"/>
  <c r="AC38" i="1"/>
  <c r="AB38" i="1"/>
  <c r="AA38" i="1"/>
  <c r="Z38" i="1"/>
  <c r="AC37" i="1"/>
  <c r="AB37" i="1"/>
  <c r="AA37" i="1"/>
  <c r="Z37" i="1"/>
  <c r="AC36" i="1"/>
  <c r="AB36" i="1"/>
  <c r="AA36" i="1"/>
  <c r="Z36" i="1"/>
  <c r="AC35" i="1"/>
  <c r="AB35" i="1"/>
  <c r="AA35" i="1"/>
  <c r="Z35" i="1"/>
  <c r="AC34" i="1"/>
  <c r="AB34" i="1"/>
  <c r="AA34" i="1"/>
  <c r="Z34" i="1"/>
  <c r="AC33" i="1"/>
  <c r="AB33" i="1"/>
  <c r="AA33" i="1"/>
  <c r="Z33" i="1"/>
  <c r="AC32" i="1"/>
  <c r="AB32" i="1"/>
  <c r="AA32" i="1"/>
  <c r="Z32" i="1"/>
  <c r="AC31" i="1"/>
  <c r="AB31" i="1"/>
  <c r="AA31" i="1"/>
  <c r="Z31" i="1"/>
  <c r="AC30" i="1"/>
  <c r="AB30" i="1"/>
  <c r="AA30" i="1"/>
  <c r="Z30" i="1"/>
  <c r="AC29" i="1"/>
  <c r="AB29" i="1"/>
  <c r="AA29" i="1"/>
  <c r="Z29" i="1"/>
  <c r="AC28" i="1"/>
  <c r="AB28" i="1"/>
  <c r="AA28" i="1"/>
  <c r="Z28" i="1"/>
  <c r="AC27" i="1"/>
  <c r="AB27" i="1"/>
  <c r="AA27" i="1"/>
  <c r="Z27" i="1"/>
  <c r="AC26" i="1"/>
  <c r="AB26" i="1"/>
  <c r="AA26" i="1"/>
  <c r="Z26" i="1"/>
  <c r="AC25" i="1"/>
  <c r="AB25" i="1"/>
  <c r="AA25" i="1"/>
  <c r="Z25" i="1"/>
  <c r="AC24" i="1"/>
  <c r="AB24" i="1"/>
  <c r="AA24" i="1"/>
  <c r="Z24" i="1"/>
  <c r="AC23" i="1"/>
  <c r="AB23" i="1"/>
  <c r="AA23" i="1"/>
  <c r="Z23" i="1"/>
  <c r="AC22" i="1"/>
  <c r="AB22" i="1"/>
  <c r="AA22" i="1"/>
  <c r="Z22" i="1"/>
  <c r="AC21" i="1"/>
  <c r="AB21" i="1"/>
  <c r="AA21" i="1"/>
  <c r="Z21" i="1"/>
  <c r="AC20" i="1"/>
  <c r="AB20" i="1"/>
  <c r="AA20" i="1"/>
  <c r="Z20" i="1"/>
  <c r="AC19" i="1"/>
  <c r="AB19" i="1"/>
  <c r="AA19" i="1"/>
  <c r="Z19" i="1"/>
  <c r="AC18" i="1"/>
  <c r="AB18" i="1"/>
  <c r="AA18" i="1"/>
  <c r="Z18" i="1"/>
  <c r="AC17" i="1"/>
  <c r="AB17" i="1"/>
  <c r="AA17" i="1"/>
  <c r="Z17" i="1"/>
  <c r="AC16" i="1"/>
  <c r="AB16" i="1"/>
  <c r="AA16" i="1"/>
  <c r="Z16" i="1"/>
  <c r="AC15" i="1"/>
  <c r="AB15" i="1"/>
  <c r="AA15" i="1"/>
  <c r="Z15" i="1"/>
  <c r="AC14" i="1"/>
  <c r="AB14" i="1"/>
  <c r="AA14" i="1"/>
  <c r="Z14" i="1"/>
  <c r="AC13" i="1"/>
  <c r="AB13" i="1"/>
  <c r="AA13" i="1"/>
  <c r="Z13" i="1"/>
  <c r="AC12" i="1"/>
  <c r="AB12" i="1"/>
  <c r="AA12" i="1"/>
  <c r="Z12" i="1"/>
  <c r="AC11" i="1"/>
  <c r="AB11" i="1"/>
  <c r="AA11" i="1"/>
  <c r="Z11" i="1"/>
  <c r="AC10" i="1"/>
  <c r="AB10" i="1"/>
  <c r="AA10" i="1"/>
  <c r="Z10" i="1"/>
  <c r="AC9" i="1"/>
  <c r="AB9" i="1"/>
  <c r="AA9" i="1"/>
  <c r="Z9" i="1"/>
  <c r="AC8" i="1"/>
  <c r="AB8" i="1"/>
  <c r="AA8" i="1"/>
  <c r="Z8" i="1"/>
  <c r="AC7" i="1"/>
  <c r="AB7" i="1"/>
  <c r="AA7" i="1"/>
  <c r="Z7" i="1"/>
  <c r="AC6" i="1"/>
  <c r="AB6" i="1"/>
  <c r="AA6" i="1"/>
  <c r="Z6" i="1"/>
  <c r="AC5" i="1"/>
  <c r="AB5" i="1"/>
  <c r="AA5" i="1"/>
  <c r="Z5" i="1"/>
  <c r="AC4" i="1"/>
  <c r="AB4" i="1"/>
  <c r="AA4" i="1"/>
  <c r="Z4" i="1"/>
  <c r="AC3" i="1"/>
  <c r="AB3" i="1"/>
  <c r="AA3" i="1"/>
  <c r="Z3" i="1"/>
  <c r="AC2" i="1"/>
  <c r="AB2" i="1"/>
  <c r="AA2" i="1"/>
  <c r="Z2" i="1"/>
  <c r="W357" i="6" l="1"/>
  <c r="W392" i="6"/>
  <c r="W391" i="6"/>
  <c r="W390" i="6"/>
  <c r="W389" i="6"/>
  <c r="W388" i="6"/>
  <c r="W387" i="6"/>
  <c r="W386" i="6"/>
  <c r="W385" i="6"/>
  <c r="W384" i="6"/>
  <c r="W383" i="6"/>
  <c r="W382" i="6"/>
  <c r="W381" i="6"/>
  <c r="W380" i="6"/>
  <c r="W379" i="6"/>
  <c r="W378" i="6"/>
  <c r="W377" i="6"/>
  <c r="W376" i="6"/>
  <c r="W375" i="6"/>
  <c r="W374" i="6"/>
  <c r="W373" i="6"/>
  <c r="W372" i="6"/>
  <c r="W371" i="6"/>
  <c r="W370" i="6"/>
  <c r="W369" i="6"/>
  <c r="W368" i="6"/>
  <c r="W367" i="6"/>
  <c r="W366" i="6"/>
  <c r="W365" i="6"/>
  <c r="W364" i="6"/>
  <c r="W363" i="6"/>
  <c r="W362" i="6"/>
  <c r="W361" i="6"/>
  <c r="W360" i="6"/>
  <c r="W359" i="6"/>
  <c r="W358" i="6"/>
  <c r="W356" i="6"/>
  <c r="W355" i="6"/>
  <c r="W354" i="6"/>
  <c r="W353" i="6"/>
  <c r="W352" i="6"/>
  <c r="W351" i="6"/>
  <c r="W350" i="6"/>
  <c r="W349" i="6"/>
  <c r="W348" i="6"/>
  <c r="W347" i="6"/>
  <c r="W346" i="6"/>
  <c r="W345" i="6"/>
  <c r="W344" i="6"/>
  <c r="W343" i="6"/>
  <c r="W342" i="6"/>
  <c r="W341" i="6"/>
  <c r="W340" i="6"/>
  <c r="W339" i="6"/>
  <c r="W338" i="6"/>
  <c r="W337" i="6"/>
  <c r="W336" i="6"/>
  <c r="W335" i="6"/>
  <c r="W334" i="6"/>
  <c r="W333" i="6"/>
  <c r="W332" i="6"/>
  <c r="W331" i="6"/>
  <c r="W330" i="6"/>
  <c r="W329" i="6"/>
  <c r="W328" i="6"/>
  <c r="W327" i="6"/>
  <c r="W326" i="6"/>
  <c r="W325" i="6"/>
  <c r="W324" i="6"/>
  <c r="W323" i="6"/>
  <c r="W322" i="6"/>
  <c r="W321" i="6"/>
  <c r="W320" i="6"/>
  <c r="W319" i="6"/>
  <c r="W318" i="6"/>
  <c r="W317" i="6"/>
  <c r="W316" i="6"/>
  <c r="W315" i="6"/>
  <c r="W314" i="6"/>
  <c r="W313" i="6"/>
  <c r="W312" i="6"/>
  <c r="W311" i="6"/>
  <c r="W310" i="6"/>
  <c r="W309" i="6"/>
  <c r="W308" i="6"/>
  <c r="W307" i="6"/>
  <c r="W306" i="6"/>
  <c r="W305" i="6"/>
  <c r="W304" i="6"/>
  <c r="W303" i="6"/>
  <c r="W302" i="6"/>
  <c r="W301" i="6"/>
  <c r="W300" i="6"/>
  <c r="W299" i="6"/>
  <c r="W298" i="6"/>
  <c r="W297" i="6"/>
  <c r="W296" i="6"/>
  <c r="W295" i="6"/>
  <c r="W294" i="6"/>
  <c r="W293" i="6"/>
  <c r="W292" i="6"/>
  <c r="W291" i="6"/>
  <c r="W290" i="6"/>
  <c r="W289" i="6"/>
  <c r="W288" i="6"/>
  <c r="W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W113" i="6"/>
  <c r="W112" i="6"/>
  <c r="W111" i="6"/>
  <c r="W110" i="6"/>
  <c r="W109" i="6"/>
  <c r="W108" i="6"/>
  <c r="W107" i="6"/>
  <c r="W106" i="6"/>
  <c r="W105" i="6"/>
  <c r="W104" i="6"/>
  <c r="W103" i="6"/>
  <c r="W102" i="6"/>
  <c r="W101" i="6"/>
  <c r="W100" i="6"/>
  <c r="W99" i="6"/>
  <c r="W98" i="6"/>
  <c r="W97" i="6"/>
  <c r="W96" i="6"/>
  <c r="W95" i="6"/>
  <c r="W94" i="6"/>
  <c r="W93" i="6"/>
  <c r="W92" i="6"/>
  <c r="W91" i="6"/>
  <c r="W90" i="6"/>
  <c r="W89" i="6"/>
  <c r="W88" i="6"/>
  <c r="W87" i="6"/>
  <c r="W86" i="6"/>
  <c r="W85" i="6"/>
  <c r="W84" i="6"/>
  <c r="W83" i="6"/>
  <c r="W82" i="6"/>
  <c r="W81"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42" i="6"/>
  <c r="W41" i="6"/>
  <c r="W40"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W8" i="6"/>
  <c r="W7" i="6"/>
  <c r="W6" i="6"/>
  <c r="W5" i="6"/>
  <c r="W4" i="6"/>
  <c r="W3" i="6"/>
  <c r="W2" i="6"/>
  <c r="Z357" i="6"/>
  <c r="Y357" i="6"/>
  <c r="X357" i="6"/>
  <c r="Z392" i="6"/>
  <c r="Y392" i="6"/>
  <c r="X392" i="6"/>
  <c r="Z391" i="6"/>
  <c r="Y391" i="6"/>
  <c r="X391" i="6"/>
  <c r="Z390" i="6"/>
  <c r="Y390" i="6"/>
  <c r="X390" i="6"/>
  <c r="Z389" i="6"/>
  <c r="Y389" i="6"/>
  <c r="X389" i="6"/>
  <c r="Z388" i="6"/>
  <c r="Y388" i="6"/>
  <c r="X388" i="6"/>
  <c r="Z387" i="6"/>
  <c r="Y387" i="6"/>
  <c r="X387" i="6"/>
  <c r="Z386" i="6"/>
  <c r="Y386" i="6"/>
  <c r="X386" i="6"/>
  <c r="Z385" i="6"/>
  <c r="Y385" i="6"/>
  <c r="X385" i="6"/>
  <c r="Z384" i="6"/>
  <c r="Y384" i="6"/>
  <c r="X384" i="6"/>
  <c r="Z383" i="6"/>
  <c r="Y383" i="6"/>
  <c r="X383" i="6"/>
  <c r="Z382" i="6"/>
  <c r="Y382" i="6"/>
  <c r="X382" i="6"/>
  <c r="Z381" i="6"/>
  <c r="Y381" i="6"/>
  <c r="X381" i="6"/>
  <c r="Z380" i="6"/>
  <c r="Y380" i="6"/>
  <c r="X380" i="6"/>
  <c r="Z379" i="6"/>
  <c r="Y379" i="6"/>
  <c r="X379" i="6"/>
  <c r="Z378" i="6"/>
  <c r="Y378" i="6"/>
  <c r="X378" i="6"/>
  <c r="Z377" i="6"/>
  <c r="Y377" i="6"/>
  <c r="X377" i="6"/>
  <c r="Z376" i="6"/>
  <c r="Y376" i="6"/>
  <c r="X376" i="6"/>
  <c r="Z375" i="6"/>
  <c r="Y375" i="6"/>
  <c r="X375" i="6"/>
  <c r="Z374" i="6"/>
  <c r="Y374" i="6"/>
  <c r="X374" i="6"/>
  <c r="Z373" i="6"/>
  <c r="Y373" i="6"/>
  <c r="X373" i="6"/>
  <c r="Z372" i="6"/>
  <c r="Y372" i="6"/>
  <c r="X372" i="6"/>
  <c r="Z371" i="6"/>
  <c r="Y371" i="6"/>
  <c r="X371" i="6"/>
  <c r="Z370" i="6"/>
  <c r="Y370" i="6"/>
  <c r="X370" i="6"/>
  <c r="Z369" i="6"/>
  <c r="Y369" i="6"/>
  <c r="X369" i="6"/>
  <c r="Z368" i="6"/>
  <c r="Y368" i="6"/>
  <c r="X368" i="6"/>
  <c r="Z367" i="6"/>
  <c r="Y367" i="6"/>
  <c r="X367" i="6"/>
  <c r="Z366" i="6"/>
  <c r="Y366" i="6"/>
  <c r="X366" i="6"/>
  <c r="Z365" i="6"/>
  <c r="Y365" i="6"/>
  <c r="X365" i="6"/>
  <c r="Z364" i="6"/>
  <c r="Y364" i="6"/>
  <c r="X364" i="6"/>
  <c r="Z363" i="6"/>
  <c r="Y363" i="6"/>
  <c r="X363" i="6"/>
  <c r="Z362" i="6"/>
  <c r="Y362" i="6"/>
  <c r="X362" i="6"/>
  <c r="Z361" i="6"/>
  <c r="Y361" i="6"/>
  <c r="X361" i="6"/>
  <c r="Z360" i="6"/>
  <c r="Y360" i="6"/>
  <c r="X360" i="6"/>
  <c r="Z359" i="6"/>
  <c r="Y359" i="6"/>
  <c r="X359" i="6"/>
  <c r="Z358" i="6"/>
  <c r="Y358" i="6"/>
  <c r="X358" i="6"/>
  <c r="Z356" i="6"/>
  <c r="Y356" i="6"/>
  <c r="X356" i="6"/>
  <c r="Z355" i="6"/>
  <c r="Y355" i="6"/>
  <c r="X355" i="6"/>
  <c r="Z354" i="6"/>
  <c r="Y354" i="6"/>
  <c r="X354" i="6"/>
  <c r="Z353" i="6"/>
  <c r="Y353" i="6"/>
  <c r="X353" i="6"/>
  <c r="Z352" i="6"/>
  <c r="Y352" i="6"/>
  <c r="X352" i="6"/>
  <c r="Z351" i="6"/>
  <c r="Y351" i="6"/>
  <c r="X351" i="6"/>
  <c r="Z350" i="6"/>
  <c r="Y350" i="6"/>
  <c r="X350" i="6"/>
  <c r="Z349" i="6"/>
  <c r="Y349" i="6"/>
  <c r="X349" i="6"/>
  <c r="Z348" i="6"/>
  <c r="Y348" i="6"/>
  <c r="X348" i="6"/>
  <c r="Z347" i="6"/>
  <c r="Y347" i="6"/>
  <c r="X347" i="6"/>
  <c r="Z346" i="6"/>
  <c r="Y346" i="6"/>
  <c r="X346" i="6"/>
  <c r="Z345" i="6"/>
  <c r="Y345" i="6"/>
  <c r="X345" i="6"/>
  <c r="Z344" i="6"/>
  <c r="Y344" i="6"/>
  <c r="X344" i="6"/>
  <c r="Z343" i="6"/>
  <c r="Y343" i="6"/>
  <c r="X343" i="6"/>
  <c r="Z342" i="6"/>
  <c r="Y342" i="6"/>
  <c r="X342" i="6"/>
  <c r="Z341" i="6"/>
  <c r="Y341" i="6"/>
  <c r="X341" i="6"/>
  <c r="Z340" i="6"/>
  <c r="Y340" i="6"/>
  <c r="X340" i="6"/>
  <c r="Z339" i="6"/>
  <c r="Y339" i="6"/>
  <c r="X339" i="6"/>
  <c r="Z338" i="6"/>
  <c r="Y338" i="6"/>
  <c r="X338" i="6"/>
  <c r="Z337" i="6"/>
  <c r="Y337" i="6"/>
  <c r="X337" i="6"/>
  <c r="Z336" i="6"/>
  <c r="Y336" i="6"/>
  <c r="X336" i="6"/>
  <c r="Z335" i="6"/>
  <c r="Y335" i="6"/>
  <c r="X335" i="6"/>
  <c r="Z334" i="6"/>
  <c r="Y334" i="6"/>
  <c r="X334" i="6"/>
  <c r="Z333" i="6"/>
  <c r="Y333" i="6"/>
  <c r="X333" i="6"/>
  <c r="Z332" i="6"/>
  <c r="Y332" i="6"/>
  <c r="X332" i="6"/>
  <c r="Z331" i="6"/>
  <c r="Y331" i="6"/>
  <c r="X331" i="6"/>
  <c r="Z330" i="6"/>
  <c r="Y330" i="6"/>
  <c r="X330" i="6"/>
  <c r="Z329" i="6"/>
  <c r="Y329" i="6"/>
  <c r="X329" i="6"/>
  <c r="Z328" i="6"/>
  <c r="Y328" i="6"/>
  <c r="X328" i="6"/>
  <c r="Z327" i="6"/>
  <c r="Y327" i="6"/>
  <c r="X327" i="6"/>
  <c r="Z326" i="6"/>
  <c r="Y326" i="6"/>
  <c r="X326" i="6"/>
  <c r="Z325" i="6"/>
  <c r="Y325" i="6"/>
  <c r="X325" i="6"/>
  <c r="Z324" i="6"/>
  <c r="Y324" i="6"/>
  <c r="X324" i="6"/>
  <c r="Z323" i="6"/>
  <c r="Y323" i="6"/>
  <c r="X323" i="6"/>
  <c r="Z322" i="6"/>
  <c r="Y322" i="6"/>
  <c r="X322" i="6"/>
  <c r="Z321" i="6"/>
  <c r="Y321" i="6"/>
  <c r="X321" i="6"/>
  <c r="Z320" i="6"/>
  <c r="Y320" i="6"/>
  <c r="X320" i="6"/>
  <c r="Z319" i="6"/>
  <c r="Y319" i="6"/>
  <c r="X319" i="6"/>
  <c r="Z318" i="6"/>
  <c r="Y318" i="6"/>
  <c r="X318" i="6"/>
  <c r="Z317" i="6"/>
  <c r="Y317" i="6"/>
  <c r="X317" i="6"/>
  <c r="Z316" i="6"/>
  <c r="Y316" i="6"/>
  <c r="X316" i="6"/>
  <c r="Z315" i="6"/>
  <c r="Y315" i="6"/>
  <c r="X315" i="6"/>
  <c r="Z314" i="6"/>
  <c r="Y314" i="6"/>
  <c r="X314" i="6"/>
  <c r="Z313" i="6"/>
  <c r="Y313" i="6"/>
  <c r="X313" i="6"/>
  <c r="Z312" i="6"/>
  <c r="Y312" i="6"/>
  <c r="X312" i="6"/>
  <c r="Z311" i="6"/>
  <c r="Y311" i="6"/>
  <c r="X311" i="6"/>
  <c r="Z310" i="6"/>
  <c r="Y310" i="6"/>
  <c r="X310" i="6"/>
  <c r="Z309" i="6"/>
  <c r="Y309" i="6"/>
  <c r="X309" i="6"/>
  <c r="Z308" i="6"/>
  <c r="Y308" i="6"/>
  <c r="X308" i="6"/>
  <c r="Z307" i="6"/>
  <c r="Y307" i="6"/>
  <c r="X307" i="6"/>
  <c r="Z306" i="6"/>
  <c r="Y306" i="6"/>
  <c r="X306" i="6"/>
  <c r="Z305" i="6"/>
  <c r="Y305" i="6"/>
  <c r="X305" i="6"/>
  <c r="Z304" i="6"/>
  <c r="Y304" i="6"/>
  <c r="X304" i="6"/>
  <c r="Z303" i="6"/>
  <c r="Y303" i="6"/>
  <c r="X303" i="6"/>
  <c r="Z302" i="6"/>
  <c r="Y302" i="6"/>
  <c r="X302" i="6"/>
  <c r="Z301" i="6"/>
  <c r="Y301" i="6"/>
  <c r="X301" i="6"/>
  <c r="Z300" i="6"/>
  <c r="Y300" i="6"/>
  <c r="X300" i="6"/>
  <c r="Z299" i="6"/>
  <c r="Y299" i="6"/>
  <c r="X299" i="6"/>
  <c r="Z298" i="6"/>
  <c r="Y298" i="6"/>
  <c r="X298" i="6"/>
  <c r="Z297" i="6"/>
  <c r="Y297" i="6"/>
  <c r="X297" i="6"/>
  <c r="Z296" i="6"/>
  <c r="Y296" i="6"/>
  <c r="X296" i="6"/>
  <c r="Z295" i="6"/>
  <c r="Y295" i="6"/>
  <c r="X295" i="6"/>
  <c r="Z294" i="6"/>
  <c r="Y294" i="6"/>
  <c r="X294" i="6"/>
  <c r="Z293" i="6"/>
  <c r="Y293" i="6"/>
  <c r="X293" i="6"/>
  <c r="Z292" i="6"/>
  <c r="Y292" i="6"/>
  <c r="X292" i="6"/>
  <c r="Z291" i="6"/>
  <c r="Y291" i="6"/>
  <c r="X291" i="6"/>
  <c r="Z290" i="6"/>
  <c r="Y290" i="6"/>
  <c r="X290" i="6"/>
  <c r="Z289" i="6"/>
  <c r="Y289" i="6"/>
  <c r="X289" i="6"/>
  <c r="Z288" i="6"/>
  <c r="Y288" i="6"/>
  <c r="X288" i="6"/>
  <c r="Z287" i="6"/>
  <c r="Y287" i="6"/>
  <c r="X287" i="6"/>
  <c r="Z286" i="6"/>
  <c r="Y286" i="6"/>
  <c r="X286" i="6"/>
  <c r="Z285" i="6"/>
  <c r="Y285" i="6"/>
  <c r="X285" i="6"/>
  <c r="Z284" i="6"/>
  <c r="Y284" i="6"/>
  <c r="X284" i="6"/>
  <c r="Z283" i="6"/>
  <c r="Y283" i="6"/>
  <c r="X283" i="6"/>
  <c r="Z282" i="6"/>
  <c r="Y282" i="6"/>
  <c r="X282" i="6"/>
  <c r="Z281" i="6"/>
  <c r="Y281" i="6"/>
  <c r="X281" i="6"/>
  <c r="Z280" i="6"/>
  <c r="Y280" i="6"/>
  <c r="X280" i="6"/>
  <c r="Z279" i="6"/>
  <c r="Y279" i="6"/>
  <c r="X279" i="6"/>
  <c r="Z278" i="6"/>
  <c r="Y278" i="6"/>
  <c r="X278" i="6"/>
  <c r="Z277" i="6"/>
  <c r="Y277" i="6"/>
  <c r="X277" i="6"/>
  <c r="Z276" i="6"/>
  <c r="Y276" i="6"/>
  <c r="X276" i="6"/>
  <c r="Z275" i="6"/>
  <c r="Y275" i="6"/>
  <c r="X275" i="6"/>
  <c r="Z274" i="6"/>
  <c r="Y274" i="6"/>
  <c r="X274" i="6"/>
  <c r="Z273" i="6"/>
  <c r="Y273" i="6"/>
  <c r="X273" i="6"/>
  <c r="Z272" i="6"/>
  <c r="Y272" i="6"/>
  <c r="X272" i="6"/>
  <c r="Z271" i="6"/>
  <c r="Y271" i="6"/>
  <c r="X271" i="6"/>
  <c r="Z270" i="6"/>
  <c r="Y270" i="6"/>
  <c r="X270" i="6"/>
  <c r="Z269" i="6"/>
  <c r="Y269" i="6"/>
  <c r="X269" i="6"/>
  <c r="Z268" i="6"/>
  <c r="Y268" i="6"/>
  <c r="X268" i="6"/>
  <c r="Z267" i="6"/>
  <c r="Y267" i="6"/>
  <c r="X267" i="6"/>
  <c r="Z266" i="6"/>
  <c r="Y266" i="6"/>
  <c r="X266" i="6"/>
  <c r="Z265" i="6"/>
  <c r="Y265" i="6"/>
  <c r="X265" i="6"/>
  <c r="Z264" i="6"/>
  <c r="Y264" i="6"/>
  <c r="X264" i="6"/>
  <c r="Z263" i="6"/>
  <c r="Y263" i="6"/>
  <c r="X263" i="6"/>
  <c r="Z262" i="6"/>
  <c r="Y262" i="6"/>
  <c r="X262" i="6"/>
  <c r="Z261" i="6"/>
  <c r="Y261" i="6"/>
  <c r="X261" i="6"/>
  <c r="Z260" i="6"/>
  <c r="Y260" i="6"/>
  <c r="X260" i="6"/>
  <c r="Z259" i="6"/>
  <c r="Y259" i="6"/>
  <c r="X259" i="6"/>
  <c r="Z258" i="6"/>
  <c r="Y258" i="6"/>
  <c r="X258" i="6"/>
  <c r="Z257" i="6"/>
  <c r="Y257" i="6"/>
  <c r="X257" i="6"/>
  <c r="Z256" i="6"/>
  <c r="Y256" i="6"/>
  <c r="X256" i="6"/>
  <c r="Z255" i="6"/>
  <c r="Y255" i="6"/>
  <c r="X255" i="6"/>
  <c r="Z254" i="6"/>
  <c r="Y254" i="6"/>
  <c r="X254" i="6"/>
  <c r="Z253" i="6"/>
  <c r="Y253" i="6"/>
  <c r="X253" i="6"/>
  <c r="Z252" i="6"/>
  <c r="Y252" i="6"/>
  <c r="X252" i="6"/>
  <c r="Z251" i="6"/>
  <c r="Y251" i="6"/>
  <c r="X251" i="6"/>
  <c r="Z250" i="6"/>
  <c r="Y250" i="6"/>
  <c r="X250" i="6"/>
  <c r="Z249" i="6"/>
  <c r="Y249" i="6"/>
  <c r="X249" i="6"/>
  <c r="Z248" i="6"/>
  <c r="Y248" i="6"/>
  <c r="X248" i="6"/>
  <c r="Z247" i="6"/>
  <c r="Y247" i="6"/>
  <c r="X247" i="6"/>
  <c r="Z246" i="6"/>
  <c r="Y246" i="6"/>
  <c r="X246" i="6"/>
  <c r="Z245" i="6"/>
  <c r="Y245" i="6"/>
  <c r="X245" i="6"/>
  <c r="Z244" i="6"/>
  <c r="Y244" i="6"/>
  <c r="X244" i="6"/>
  <c r="Z243" i="6"/>
  <c r="Y243" i="6"/>
  <c r="X243" i="6"/>
  <c r="Z242" i="6"/>
  <c r="Y242" i="6"/>
  <c r="X242" i="6"/>
  <c r="Z241" i="6"/>
  <c r="Y241" i="6"/>
  <c r="X241" i="6"/>
  <c r="Z240" i="6"/>
  <c r="Y240" i="6"/>
  <c r="X240" i="6"/>
  <c r="Z239" i="6"/>
  <c r="Y239" i="6"/>
  <c r="X239" i="6"/>
  <c r="Z238" i="6"/>
  <c r="Y238" i="6"/>
  <c r="X238" i="6"/>
  <c r="Z237" i="6"/>
  <c r="Y237" i="6"/>
  <c r="X237" i="6"/>
  <c r="Z236" i="6"/>
  <c r="Y236" i="6"/>
  <c r="X236" i="6"/>
  <c r="Z235" i="6"/>
  <c r="Y235" i="6"/>
  <c r="X235" i="6"/>
  <c r="Z234" i="6"/>
  <c r="Y234" i="6"/>
  <c r="X234" i="6"/>
  <c r="Z233" i="6"/>
  <c r="Y233" i="6"/>
  <c r="X233" i="6"/>
  <c r="Z232" i="6"/>
  <c r="Y232" i="6"/>
  <c r="X232" i="6"/>
  <c r="Z231" i="6"/>
  <c r="Y231" i="6"/>
  <c r="X231" i="6"/>
  <c r="Z230" i="6"/>
  <c r="Y230" i="6"/>
  <c r="X230" i="6"/>
  <c r="Z229" i="6"/>
  <c r="Y229" i="6"/>
  <c r="X229" i="6"/>
  <c r="Z228" i="6"/>
  <c r="Y228" i="6"/>
  <c r="X228" i="6"/>
  <c r="Z227" i="6"/>
  <c r="Y227" i="6"/>
  <c r="X227" i="6"/>
  <c r="Z226" i="6"/>
  <c r="Y226" i="6"/>
  <c r="X226" i="6"/>
  <c r="Z225" i="6"/>
  <c r="Y225" i="6"/>
  <c r="X225" i="6"/>
  <c r="Z224" i="6"/>
  <c r="Y224" i="6"/>
  <c r="X224" i="6"/>
  <c r="Z223" i="6"/>
  <c r="Y223" i="6"/>
  <c r="X223" i="6"/>
  <c r="Z222" i="6"/>
  <c r="Y222" i="6"/>
  <c r="X222" i="6"/>
  <c r="Z221" i="6"/>
  <c r="Y221" i="6"/>
  <c r="X221" i="6"/>
  <c r="Z220" i="6"/>
  <c r="Y220" i="6"/>
  <c r="X220" i="6"/>
  <c r="Z219" i="6"/>
  <c r="Y219" i="6"/>
  <c r="X219" i="6"/>
  <c r="Z218" i="6"/>
  <c r="Y218" i="6"/>
  <c r="X218" i="6"/>
  <c r="Z217" i="6"/>
  <c r="Y217" i="6"/>
  <c r="X217" i="6"/>
  <c r="Z216" i="6"/>
  <c r="Y216" i="6"/>
  <c r="X216" i="6"/>
  <c r="Z215" i="6"/>
  <c r="Y215" i="6"/>
  <c r="X215" i="6"/>
  <c r="Z214" i="6"/>
  <c r="Y214" i="6"/>
  <c r="X214" i="6"/>
  <c r="Z213" i="6"/>
  <c r="Y213" i="6"/>
  <c r="X213" i="6"/>
  <c r="Z212" i="6"/>
  <c r="Y212" i="6"/>
  <c r="X212" i="6"/>
  <c r="Z211" i="6"/>
  <c r="Y211" i="6"/>
  <c r="X211" i="6"/>
  <c r="Z210" i="6"/>
  <c r="Y210" i="6"/>
  <c r="X210" i="6"/>
  <c r="Z209" i="6"/>
  <c r="Y209" i="6"/>
  <c r="X209" i="6"/>
  <c r="Z208" i="6"/>
  <c r="Y208" i="6"/>
  <c r="X208" i="6"/>
  <c r="Z207" i="6"/>
  <c r="Y207" i="6"/>
  <c r="X207" i="6"/>
  <c r="Z206" i="6"/>
  <c r="Y206" i="6"/>
  <c r="X206" i="6"/>
  <c r="Z205" i="6"/>
  <c r="Y205" i="6"/>
  <c r="X205" i="6"/>
  <c r="Z204" i="6"/>
  <c r="Y204" i="6"/>
  <c r="X204" i="6"/>
  <c r="Z203" i="6"/>
  <c r="Y203" i="6"/>
  <c r="X203" i="6"/>
  <c r="Z202" i="6"/>
  <c r="Y202" i="6"/>
  <c r="X202" i="6"/>
  <c r="Z201" i="6"/>
  <c r="Y201" i="6"/>
  <c r="X201" i="6"/>
  <c r="Z200" i="6"/>
  <c r="Y200" i="6"/>
  <c r="X200" i="6"/>
  <c r="Z199" i="6"/>
  <c r="Y199" i="6"/>
  <c r="X199" i="6"/>
  <c r="Z198" i="6"/>
  <c r="Y198" i="6"/>
  <c r="X198" i="6"/>
  <c r="Z197" i="6"/>
  <c r="Y197" i="6"/>
  <c r="X197" i="6"/>
  <c r="Z196" i="6"/>
  <c r="Y196" i="6"/>
  <c r="X196" i="6"/>
  <c r="Z195" i="6"/>
  <c r="Y195" i="6"/>
  <c r="X195" i="6"/>
  <c r="Z194" i="6"/>
  <c r="Y194" i="6"/>
  <c r="X194" i="6"/>
  <c r="Z193" i="6"/>
  <c r="Y193" i="6"/>
  <c r="X193" i="6"/>
  <c r="Z192" i="6"/>
  <c r="Y192" i="6"/>
  <c r="X192" i="6"/>
  <c r="Z191" i="6"/>
  <c r="Y191" i="6"/>
  <c r="X191" i="6"/>
  <c r="Z190" i="6"/>
  <c r="Y190" i="6"/>
  <c r="X190" i="6"/>
  <c r="Z189" i="6"/>
  <c r="Y189" i="6"/>
  <c r="X189" i="6"/>
  <c r="Z188" i="6"/>
  <c r="Y188" i="6"/>
  <c r="X188" i="6"/>
  <c r="Z187" i="6"/>
  <c r="Y187" i="6"/>
  <c r="X187" i="6"/>
  <c r="Z186" i="6"/>
  <c r="Y186" i="6"/>
  <c r="X186" i="6"/>
  <c r="Z185" i="6"/>
  <c r="Y185" i="6"/>
  <c r="X185" i="6"/>
  <c r="Z184" i="6"/>
  <c r="Y184" i="6"/>
  <c r="X184" i="6"/>
  <c r="Z183" i="6"/>
  <c r="Y183" i="6"/>
  <c r="X183" i="6"/>
  <c r="Z182" i="6"/>
  <c r="Y182" i="6"/>
  <c r="X182" i="6"/>
  <c r="Z181" i="6"/>
  <c r="Y181" i="6"/>
  <c r="X181" i="6"/>
  <c r="Z180" i="6"/>
  <c r="Y180" i="6"/>
  <c r="X180" i="6"/>
  <c r="Z179" i="6"/>
  <c r="Y179" i="6"/>
  <c r="X179" i="6"/>
  <c r="Z178" i="6"/>
  <c r="Y178" i="6"/>
  <c r="X178" i="6"/>
  <c r="Z177" i="6"/>
  <c r="Y177" i="6"/>
  <c r="X177" i="6"/>
  <c r="Z176" i="6"/>
  <c r="Y176" i="6"/>
  <c r="X176" i="6"/>
  <c r="Z175" i="6"/>
  <c r="Y175" i="6"/>
  <c r="X175" i="6"/>
  <c r="Z174" i="6"/>
  <c r="Y174" i="6"/>
  <c r="X174" i="6"/>
  <c r="Z173" i="6"/>
  <c r="Y173" i="6"/>
  <c r="X173" i="6"/>
  <c r="Z172" i="6"/>
  <c r="Y172" i="6"/>
  <c r="X172" i="6"/>
  <c r="Z171" i="6"/>
  <c r="Y171" i="6"/>
  <c r="X171" i="6"/>
  <c r="Z170" i="6"/>
  <c r="Y170" i="6"/>
  <c r="X170" i="6"/>
  <c r="Z169" i="6"/>
  <c r="Y169" i="6"/>
  <c r="X169" i="6"/>
  <c r="Z168" i="6"/>
  <c r="Y168" i="6"/>
  <c r="X168" i="6"/>
  <c r="Z167" i="6"/>
  <c r="Y167" i="6"/>
  <c r="X167" i="6"/>
  <c r="Z166" i="6"/>
  <c r="Y166" i="6"/>
  <c r="X166" i="6"/>
  <c r="Z165" i="6"/>
  <c r="Y165" i="6"/>
  <c r="X165" i="6"/>
  <c r="Z164" i="6"/>
  <c r="Y164" i="6"/>
  <c r="X164" i="6"/>
  <c r="Z163" i="6"/>
  <c r="Y163" i="6"/>
  <c r="X163" i="6"/>
  <c r="Z162" i="6"/>
  <c r="Y162" i="6"/>
  <c r="X162" i="6"/>
  <c r="Z161" i="6"/>
  <c r="Y161" i="6"/>
  <c r="X161" i="6"/>
  <c r="Z160" i="6"/>
  <c r="Y160" i="6"/>
  <c r="X160" i="6"/>
  <c r="Z159" i="6"/>
  <c r="Y159" i="6"/>
  <c r="X159" i="6"/>
  <c r="Z158" i="6"/>
  <c r="Y158" i="6"/>
  <c r="X158" i="6"/>
  <c r="Z157" i="6"/>
  <c r="Y157" i="6"/>
  <c r="X157" i="6"/>
  <c r="Z156" i="6"/>
  <c r="Y156" i="6"/>
  <c r="X156" i="6"/>
  <c r="Z155" i="6"/>
  <c r="Y155" i="6"/>
  <c r="X155" i="6"/>
  <c r="Z154" i="6"/>
  <c r="Y154" i="6"/>
  <c r="X154" i="6"/>
  <c r="Z153" i="6"/>
  <c r="Y153" i="6"/>
  <c r="X153" i="6"/>
  <c r="Z152" i="6"/>
  <c r="Y152" i="6"/>
  <c r="X152" i="6"/>
  <c r="Z151" i="6"/>
  <c r="Y151" i="6"/>
  <c r="X151" i="6"/>
  <c r="Z150" i="6"/>
  <c r="Y150" i="6"/>
  <c r="X150" i="6"/>
  <c r="Z149" i="6"/>
  <c r="Y149" i="6"/>
  <c r="X149" i="6"/>
  <c r="Z148" i="6"/>
  <c r="Y148" i="6"/>
  <c r="X148" i="6"/>
  <c r="Z147" i="6"/>
  <c r="Y147" i="6"/>
  <c r="X147" i="6"/>
  <c r="Z146" i="6"/>
  <c r="Y146" i="6"/>
  <c r="X146" i="6"/>
  <c r="Z145" i="6"/>
  <c r="Y145" i="6"/>
  <c r="X145" i="6"/>
  <c r="Z144" i="6"/>
  <c r="Y144" i="6"/>
  <c r="X144" i="6"/>
  <c r="Z143" i="6"/>
  <c r="Y143" i="6"/>
  <c r="X143" i="6"/>
  <c r="Z142" i="6"/>
  <c r="Y142" i="6"/>
  <c r="X142" i="6"/>
  <c r="Z141" i="6"/>
  <c r="Y141" i="6"/>
  <c r="X141" i="6"/>
  <c r="Z140" i="6"/>
  <c r="Y140" i="6"/>
  <c r="X140" i="6"/>
  <c r="Z139" i="6"/>
  <c r="Y139" i="6"/>
  <c r="X139" i="6"/>
  <c r="Z138" i="6"/>
  <c r="Y138" i="6"/>
  <c r="X138" i="6"/>
  <c r="Z137" i="6"/>
  <c r="Y137" i="6"/>
  <c r="X137" i="6"/>
  <c r="Z136" i="6"/>
  <c r="Y136" i="6"/>
  <c r="X136" i="6"/>
  <c r="Z135" i="6"/>
  <c r="Y135" i="6"/>
  <c r="X135" i="6"/>
  <c r="Z134" i="6"/>
  <c r="Y134" i="6"/>
  <c r="X134" i="6"/>
  <c r="Z133" i="6"/>
  <c r="Y133" i="6"/>
  <c r="X133" i="6"/>
  <c r="Z132" i="6"/>
  <c r="Y132" i="6"/>
  <c r="X132" i="6"/>
  <c r="Z131" i="6"/>
  <c r="Y131" i="6"/>
  <c r="X131" i="6"/>
  <c r="Z130" i="6"/>
  <c r="Y130" i="6"/>
  <c r="X130" i="6"/>
  <c r="Z129" i="6"/>
  <c r="Y129" i="6"/>
  <c r="X129" i="6"/>
  <c r="Z128" i="6"/>
  <c r="Y128" i="6"/>
  <c r="X128" i="6"/>
  <c r="Z127" i="6"/>
  <c r="Y127" i="6"/>
  <c r="X127" i="6"/>
  <c r="Z126" i="6"/>
  <c r="Y126" i="6"/>
  <c r="X126" i="6"/>
  <c r="Z125" i="6"/>
  <c r="Y125" i="6"/>
  <c r="X125" i="6"/>
  <c r="Z124" i="6"/>
  <c r="Y124" i="6"/>
  <c r="X124" i="6"/>
  <c r="Z123" i="6"/>
  <c r="Y123" i="6"/>
  <c r="X123" i="6"/>
  <c r="Z122" i="6"/>
  <c r="Y122" i="6"/>
  <c r="X122" i="6"/>
  <c r="Z121" i="6"/>
  <c r="Y121" i="6"/>
  <c r="X121" i="6"/>
  <c r="Z120" i="6"/>
  <c r="Y120" i="6"/>
  <c r="X120" i="6"/>
  <c r="Z119" i="6"/>
  <c r="Y119" i="6"/>
  <c r="X119" i="6"/>
  <c r="Z118" i="6"/>
  <c r="Y118" i="6"/>
  <c r="X118" i="6"/>
  <c r="Z117" i="6"/>
  <c r="Y117" i="6"/>
  <c r="X117" i="6"/>
  <c r="Z116" i="6"/>
  <c r="Y116" i="6"/>
  <c r="X116" i="6"/>
  <c r="Z115" i="6"/>
  <c r="Y115" i="6"/>
  <c r="X115" i="6"/>
  <c r="Z114" i="6"/>
  <c r="Y114" i="6"/>
  <c r="X114" i="6"/>
  <c r="Z113" i="6"/>
  <c r="Y113" i="6"/>
  <c r="X113" i="6"/>
  <c r="Z112" i="6"/>
  <c r="Y112" i="6"/>
  <c r="X112" i="6"/>
  <c r="Z111" i="6"/>
  <c r="Y111" i="6"/>
  <c r="X111" i="6"/>
  <c r="Z110" i="6"/>
  <c r="Y110" i="6"/>
  <c r="X110" i="6"/>
  <c r="Z109" i="6"/>
  <c r="Y109" i="6"/>
  <c r="X109" i="6"/>
  <c r="Z108" i="6"/>
  <c r="Y108" i="6"/>
  <c r="X108" i="6"/>
  <c r="Z107" i="6"/>
  <c r="Y107" i="6"/>
  <c r="X107" i="6"/>
  <c r="Z106" i="6"/>
  <c r="Y106" i="6"/>
  <c r="X106" i="6"/>
  <c r="Z105" i="6"/>
  <c r="Y105" i="6"/>
  <c r="X105" i="6"/>
  <c r="Z104" i="6"/>
  <c r="Y104" i="6"/>
  <c r="X104" i="6"/>
  <c r="Z103" i="6"/>
  <c r="Y103" i="6"/>
  <c r="X103" i="6"/>
  <c r="Z102" i="6"/>
  <c r="Y102" i="6"/>
  <c r="X102" i="6"/>
  <c r="Z101" i="6"/>
  <c r="Y101" i="6"/>
  <c r="X101" i="6"/>
  <c r="Z100" i="6"/>
  <c r="Y100" i="6"/>
  <c r="X100" i="6"/>
  <c r="Z99" i="6"/>
  <c r="Y99" i="6"/>
  <c r="X99" i="6"/>
  <c r="Z98" i="6"/>
  <c r="Y98" i="6"/>
  <c r="X98" i="6"/>
  <c r="Z97" i="6"/>
  <c r="Y97" i="6"/>
  <c r="X97" i="6"/>
  <c r="Z96" i="6"/>
  <c r="Y96" i="6"/>
  <c r="X96" i="6"/>
  <c r="Z95" i="6"/>
  <c r="Y95" i="6"/>
  <c r="X95" i="6"/>
  <c r="Z94" i="6"/>
  <c r="Y94" i="6"/>
  <c r="X94" i="6"/>
  <c r="Z93" i="6"/>
  <c r="Y93" i="6"/>
  <c r="X93" i="6"/>
  <c r="Z92" i="6"/>
  <c r="Y92" i="6"/>
  <c r="X92" i="6"/>
  <c r="Z91" i="6"/>
  <c r="Y91" i="6"/>
  <c r="X91" i="6"/>
  <c r="Z90" i="6"/>
  <c r="Y90" i="6"/>
  <c r="X90" i="6"/>
  <c r="Z89" i="6"/>
  <c r="Y89" i="6"/>
  <c r="X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6" i="6"/>
  <c r="Y26" i="6"/>
  <c r="X26"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I119" i="5" l="1"/>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B19" i="2"/>
  <c r="C19" i="2"/>
  <c r="C16" i="2"/>
  <c r="C15" i="2"/>
  <c r="C14" i="2"/>
  <c r="C13" i="2"/>
  <c r="C12" i="2"/>
  <c r="C11" i="2"/>
  <c r="C10" i="2"/>
  <c r="C9" i="2"/>
  <c r="C8" i="2"/>
  <c r="C7" i="2"/>
  <c r="C6" i="2"/>
  <c r="C5" i="2"/>
  <c r="C4" i="2"/>
  <c r="C3" i="2"/>
  <c r="C2" i="2"/>
  <c r="B16" i="2"/>
  <c r="B15" i="2"/>
  <c r="B14" i="2"/>
  <c r="B13" i="2"/>
  <c r="B12" i="2"/>
  <c r="B11" i="2"/>
  <c r="B10" i="2"/>
  <c r="B9" i="2"/>
  <c r="B8" i="2"/>
  <c r="B7" i="2"/>
  <c r="B6" i="2"/>
  <c r="B5" i="2"/>
  <c r="B4" i="2"/>
  <c r="B3" i="2"/>
  <c r="B2" i="2"/>
  <c r="C17" i="2" l="1"/>
  <c r="C20" i="2" s="1"/>
  <c r="C21" i="2" s="1"/>
  <c r="B17" i="2"/>
  <c r="B20" i="2" s="1"/>
  <c r="B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Creem</author>
  </authors>
  <commentList>
    <comment ref="V1" authorId="0" shapeId="0" xr:uid="{00000000-0006-0000-0000-000001000000}">
      <text>
        <r>
          <rPr>
            <b/>
            <sz val="9"/>
            <color indexed="81"/>
            <rFont val="Tahoma"/>
            <family val="2"/>
          </rPr>
          <t>Jeffrey Creem:</t>
        </r>
        <r>
          <rPr>
            <sz val="9"/>
            <color indexed="81"/>
            <rFont val="Tahoma"/>
            <family val="2"/>
          </rPr>
          <t xml:space="preserve">
We convert the sponsorship raw score data into a % like quantity that can adjust the voting % by dividing it by the max score for the house. Mathematically imperfect given that we mix two different types of quantities but it does move it into an approximately valid numerical space.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Creem</author>
  </authors>
  <commentList>
    <comment ref="V1" authorId="0" shapeId="0" xr:uid="{00000000-0006-0000-0300-000001000000}">
      <text>
        <r>
          <rPr>
            <b/>
            <sz val="9"/>
            <color indexed="81"/>
            <rFont val="Tahoma"/>
            <family val="2"/>
          </rPr>
          <t>Jeffrey Creem:</t>
        </r>
        <r>
          <rPr>
            <sz val="9"/>
            <color indexed="81"/>
            <rFont val="Tahoma"/>
            <family val="2"/>
          </rPr>
          <t xml:space="preserve">
We convert the sponsorship raw score data into a % like quantity that can adjust the voting % by dividing it by the max  score for the HOUSE Mathematically imperfect given that we mix two different types of quantities but it does move it into an approximately valid numerical space.
Might seem even more confusing to use the max HOUSE  score instead of senate but with fewer roll calls in the senate, using the senate max score would tend to weight sponsorship more heavily in the Senate than the house. This approach makes the two chambers 'similar' with respect to the impact of sponsorship.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Creem</author>
  </authors>
  <commentList>
    <comment ref="F1" authorId="0" shapeId="0" xr:uid="{00000000-0006-0000-0900-000001000000}">
      <text>
        <r>
          <rPr>
            <b/>
            <sz val="9"/>
            <color indexed="81"/>
            <rFont val="Tahoma"/>
            <family val="2"/>
          </rPr>
          <t>Jeffrey Creem:</t>
        </r>
        <r>
          <rPr>
            <sz val="9"/>
            <color indexed="81"/>
            <rFont val="Tahoma"/>
            <family val="2"/>
          </rPr>
          <t xml:space="preserve">
If we get #N/A from a senate search, we check for the house in case a rep moved from house to senate as was the case with Gary Daniels
</t>
        </r>
      </text>
    </comment>
  </commentList>
</comments>
</file>

<file path=xl/sharedStrings.xml><?xml version="1.0" encoding="utf-8"?>
<sst xmlns="http://schemas.openxmlformats.org/spreadsheetml/2006/main" count="15207" uniqueCount="2730">
  <si>
    <t>FullName</t>
  </si>
  <si>
    <t>LastFirst</t>
  </si>
  <si>
    <t>FirstName</t>
  </si>
  <si>
    <t>LastName</t>
  </si>
  <si>
    <t>Party</t>
  </si>
  <si>
    <t>County</t>
  </si>
  <si>
    <t>District</t>
  </si>
  <si>
    <t>FormattedDistrict</t>
  </si>
  <si>
    <t>EmployeeNo</t>
  </si>
  <si>
    <t>InOfficeCount</t>
  </si>
  <si>
    <t>PossibleVoteCount</t>
  </si>
  <si>
    <t>CorrectVoteCount</t>
  </si>
  <si>
    <t>IncorrectVoteCount</t>
  </si>
  <si>
    <t>AbsenceCount</t>
  </si>
  <si>
    <t>PresidingCount</t>
  </si>
  <si>
    <t>MaxLegislatorScore</t>
  </si>
  <si>
    <t>RawScore</t>
  </si>
  <si>
    <t>PercentMissed</t>
  </si>
  <si>
    <t>VotingPercent</t>
  </si>
  <si>
    <t>VotingGrade</t>
  </si>
  <si>
    <t>SponsorRawScore</t>
  </si>
  <si>
    <t>CombinedPercent</t>
  </si>
  <si>
    <t>CombinedGrade</t>
  </si>
  <si>
    <t>Rep. Michael Sylvia (R)</t>
  </si>
  <si>
    <t>Sylvia, Michael</t>
  </si>
  <si>
    <t>Michael</t>
  </si>
  <si>
    <t>Sylvia</t>
  </si>
  <si>
    <t>R</t>
  </si>
  <si>
    <t>Belknap</t>
  </si>
  <si>
    <t>Belknap-6</t>
  </si>
  <si>
    <t>A+</t>
  </si>
  <si>
    <t>Rep. Andrew Prout (R)</t>
  </si>
  <si>
    <t>Prout, Andrew</t>
  </si>
  <si>
    <t>Andrew</t>
  </si>
  <si>
    <t>Prout</t>
  </si>
  <si>
    <t>Hillsborough</t>
  </si>
  <si>
    <t>Hillsborough-37</t>
  </si>
  <si>
    <t>Rep. Glen Dickey (R)</t>
  </si>
  <si>
    <t>Dickey, Glen</t>
  </si>
  <si>
    <t>Glen</t>
  </si>
  <si>
    <t>Dickey</t>
  </si>
  <si>
    <t>Hillsborough-5</t>
  </si>
  <si>
    <t>Rep. John Burt (R)</t>
  </si>
  <si>
    <t>Burt, John</t>
  </si>
  <si>
    <t>John</t>
  </si>
  <si>
    <t>Burt</t>
  </si>
  <si>
    <t>Hillsborough-39</t>
  </si>
  <si>
    <t>Rep. Elizabeth Ferreira (R)</t>
  </si>
  <si>
    <t>Ferreira, Elizabeth</t>
  </si>
  <si>
    <t>Elizabeth</t>
  </si>
  <si>
    <t>Ferreira</t>
  </si>
  <si>
    <t>Hillsborough-28</t>
  </si>
  <si>
    <t>Rep. Daniel Itse (R)</t>
  </si>
  <si>
    <t>Itse, Daniel</t>
  </si>
  <si>
    <t>Daniel</t>
  </si>
  <si>
    <t>Itse</t>
  </si>
  <si>
    <t>Rockingham</t>
  </si>
  <si>
    <t>Rockingham-10</t>
  </si>
  <si>
    <t>A</t>
  </si>
  <si>
    <t>Rep. Glen Aldrich (R)</t>
  </si>
  <si>
    <t>Aldrich, Glen</t>
  </si>
  <si>
    <t>Aldrich</t>
  </si>
  <si>
    <t>Belknap-2</t>
  </si>
  <si>
    <t>Rep. Brian Seaworth (R)</t>
  </si>
  <si>
    <t>Seaworth, Brian</t>
  </si>
  <si>
    <t>Brian</t>
  </si>
  <si>
    <t>Seaworth</t>
  </si>
  <si>
    <t>Merrimack</t>
  </si>
  <si>
    <t>Merrimack-20</t>
  </si>
  <si>
    <t>Rep. John O'Day (R)</t>
  </si>
  <si>
    <t>O'Day, John</t>
  </si>
  <si>
    <t>O'Day</t>
  </si>
  <si>
    <t>Cheshire</t>
  </si>
  <si>
    <t>Cheshire-11</t>
  </si>
  <si>
    <t>Rep. Lino Avellani (R)</t>
  </si>
  <si>
    <t>Avellani, Lino</t>
  </si>
  <si>
    <t>Lino</t>
  </si>
  <si>
    <t>Avellani</t>
  </si>
  <si>
    <t>Carroll</t>
  </si>
  <si>
    <t>Carroll-5</t>
  </si>
  <si>
    <t>Rep. Barbara Comtois (R)</t>
  </si>
  <si>
    <t>Comtois, Barbara</t>
  </si>
  <si>
    <t>Barbara</t>
  </si>
  <si>
    <t>Comtois</t>
  </si>
  <si>
    <t>Belknap-7</t>
  </si>
  <si>
    <t>Rep. Chris True (R)</t>
  </si>
  <si>
    <t>True, Chris</t>
  </si>
  <si>
    <t>Chris</t>
  </si>
  <si>
    <t>Rockingham-4</t>
  </si>
  <si>
    <t>Rep. Carol McGuire (R)</t>
  </si>
  <si>
    <t>McGuire, Carol</t>
  </si>
  <si>
    <t>Carol</t>
  </si>
  <si>
    <t>McGuire</t>
  </si>
  <si>
    <t>Merrimack-29</t>
  </si>
  <si>
    <t>Rep. Keith Ammon (R)</t>
  </si>
  <si>
    <t>Ammon, Keith</t>
  </si>
  <si>
    <t>Keith</t>
  </si>
  <si>
    <t>Ammon</t>
  </si>
  <si>
    <t>Hillsborough-40</t>
  </si>
  <si>
    <t>Rep. Brandon Phinney (L)</t>
  </si>
  <si>
    <t>Phinney, Brandon</t>
  </si>
  <si>
    <t>Brandon</t>
  </si>
  <si>
    <t>Phinney</t>
  </si>
  <si>
    <t>L</t>
  </si>
  <si>
    <t>Strafford</t>
  </si>
  <si>
    <t>Strafford-24</t>
  </si>
  <si>
    <t>Rep. John Lewicke (R)</t>
  </si>
  <si>
    <t>Lewicke, John</t>
  </si>
  <si>
    <t>Lewicke</t>
  </si>
  <si>
    <t>Hillsborough-26</t>
  </si>
  <si>
    <t>Rep. Ed Comeau (R)</t>
  </si>
  <si>
    <t>Comeau, Ed</t>
  </si>
  <si>
    <t>Ed</t>
  </si>
  <si>
    <t>Comeau</t>
  </si>
  <si>
    <t>Rep. Michael Harrington (R)</t>
  </si>
  <si>
    <t>Harrington, Michael</t>
  </si>
  <si>
    <t>Harrington</t>
  </si>
  <si>
    <t>Strafford-3</t>
  </si>
  <si>
    <t>Rep. Richard Marple (R)</t>
  </si>
  <si>
    <t>Marple, Richard</t>
  </si>
  <si>
    <t>Richard</t>
  </si>
  <si>
    <t>Marple</t>
  </si>
  <si>
    <t>Merrimack-24</t>
  </si>
  <si>
    <t>Rep. J.R. Hoell (R)</t>
  </si>
  <si>
    <t>Hoell, J.R.</t>
  </si>
  <si>
    <t>J.R.</t>
  </si>
  <si>
    <t>Hoell</t>
  </si>
  <si>
    <t>Merrimack-23</t>
  </si>
  <si>
    <t>A-</t>
  </si>
  <si>
    <t>Rep. Rick Christie (R)</t>
  </si>
  <si>
    <t>Christie, Rick</t>
  </si>
  <si>
    <t>Rick</t>
  </si>
  <si>
    <t>Christie</t>
  </si>
  <si>
    <t>Hillsborough-6</t>
  </si>
  <si>
    <t>Rep. Dan Hynes (R)</t>
  </si>
  <si>
    <t>Hynes, Dan</t>
  </si>
  <si>
    <t>Dan</t>
  </si>
  <si>
    <t>Hynes</t>
  </si>
  <si>
    <t>Hillsborough-21</t>
  </si>
  <si>
    <t>Rep. Scott Wallace (R)</t>
  </si>
  <si>
    <t>Wallace, Scott</t>
  </si>
  <si>
    <t>Scott</t>
  </si>
  <si>
    <t>Wallace</t>
  </si>
  <si>
    <t>Rockingham-33</t>
  </si>
  <si>
    <t>Rep. Gerald Griffin (R)</t>
  </si>
  <si>
    <t>Griffin, Gerald</t>
  </si>
  <si>
    <t>Gerald</t>
  </si>
  <si>
    <t>Griffin</t>
  </si>
  <si>
    <t>Rep. Peter Torosian (R)</t>
  </si>
  <si>
    <t>Torosian, Peter</t>
  </si>
  <si>
    <t>Peter</t>
  </si>
  <si>
    <t>Torosian</t>
  </si>
  <si>
    <t>Rockingham-14</t>
  </si>
  <si>
    <t>Rep. Howard Pearl (R)</t>
  </si>
  <si>
    <t>Pearl, Howard</t>
  </si>
  <si>
    <t>Howard</t>
  </si>
  <si>
    <t>Pearl</t>
  </si>
  <si>
    <t>Merrimack-26</t>
  </si>
  <si>
    <t>Rep. Jess Edwards (R)</t>
  </si>
  <si>
    <t>Edwards, Jess</t>
  </si>
  <si>
    <t>Jess</t>
  </si>
  <si>
    <t>Edwards</t>
  </si>
  <si>
    <t>Rep. Jeanine Notter (R)</t>
  </si>
  <si>
    <t>Notter, Jeanine</t>
  </si>
  <si>
    <t>Jeanine</t>
  </si>
  <si>
    <t>Notter</t>
  </si>
  <si>
    <t>Rep. Mark McLean (R)</t>
  </si>
  <si>
    <t>McLean, Mark</t>
  </si>
  <si>
    <t>Mark</t>
  </si>
  <si>
    <t>McLean</t>
  </si>
  <si>
    <t>Hillsborough-44</t>
  </si>
  <si>
    <t>Rep. Raymond Howard (R)</t>
  </si>
  <si>
    <t>Howard, Raymond</t>
  </si>
  <si>
    <t>Raymond</t>
  </si>
  <si>
    <t>Belknap-8</t>
  </si>
  <si>
    <t>Rep. Michael Costable (R)</t>
  </si>
  <si>
    <t>Costable, Michael</t>
  </si>
  <si>
    <t>Costable</t>
  </si>
  <si>
    <t>Rockingham-3</t>
  </si>
  <si>
    <t>Rep. Tiffany Johnson (R)</t>
  </si>
  <si>
    <t>Johnson, Tiffany</t>
  </si>
  <si>
    <t>Tiffany</t>
  </si>
  <si>
    <t>Johnson</t>
  </si>
  <si>
    <t>Grafton</t>
  </si>
  <si>
    <t>Grafton-7</t>
  </si>
  <si>
    <t>Rep. Kevin Scully (R)</t>
  </si>
  <si>
    <t>Scully, Kevin</t>
  </si>
  <si>
    <t>Kevin</t>
  </si>
  <si>
    <t>Scully</t>
  </si>
  <si>
    <t>Hillsborough-33</t>
  </si>
  <si>
    <t>B+</t>
  </si>
  <si>
    <t>Rep. Jordan Ulery (R)</t>
  </si>
  <si>
    <t>Ulery, Jordan</t>
  </si>
  <si>
    <t>Jordan</t>
  </si>
  <si>
    <t>Ulery</t>
  </si>
  <si>
    <t>Rep. Russell Ober (R)</t>
  </si>
  <si>
    <t>Ober, Russell</t>
  </si>
  <si>
    <t>Russell</t>
  </si>
  <si>
    <t>Ober</t>
  </si>
  <si>
    <t>Rep. Norman Silber (R)</t>
  </si>
  <si>
    <t>Silber, Norman</t>
  </si>
  <si>
    <t>Norman</t>
  </si>
  <si>
    <t>Silber</t>
  </si>
  <si>
    <t>Rep. Laurie Sanborn (R)</t>
  </si>
  <si>
    <t>Sanborn, Laurie</t>
  </si>
  <si>
    <t>Laurie</t>
  </si>
  <si>
    <t>Sanborn</t>
  </si>
  <si>
    <t>Hillsborough-41</t>
  </si>
  <si>
    <t>Rep. Victoria Sullivan (R)</t>
  </si>
  <si>
    <t>Sullivan, Victoria</t>
  </si>
  <si>
    <t>Victoria</t>
  </si>
  <si>
    <t>Sullivan</t>
  </si>
  <si>
    <t>Hillsborough-16</t>
  </si>
  <si>
    <t>Rep. Kurt Wuelper (R)</t>
  </si>
  <si>
    <t>Wuelper, Kurt</t>
  </si>
  <si>
    <t>Kurt</t>
  </si>
  <si>
    <t>Wuelper</t>
  </si>
  <si>
    <t>Rep. Keith Murphy (R)</t>
  </si>
  <si>
    <t>Murphy, Keith</t>
  </si>
  <si>
    <t>Murphy</t>
  </si>
  <si>
    <t>Hillsborough-7</t>
  </si>
  <si>
    <t>Rep. David Bates (R)</t>
  </si>
  <si>
    <t>Bates, David</t>
  </si>
  <si>
    <t>David</t>
  </si>
  <si>
    <t>Bates</t>
  </si>
  <si>
    <t>Rockingham-7</t>
  </si>
  <si>
    <t>Rep. Herbert Vadney (R)</t>
  </si>
  <si>
    <t>Vadney, Herbert</t>
  </si>
  <si>
    <t>Herbert</t>
  </si>
  <si>
    <t>Vadney</t>
  </si>
  <si>
    <t>Rep. Michael Moffett (R)</t>
  </si>
  <si>
    <t>Moffett, Michael</t>
  </si>
  <si>
    <t>Moffett</t>
  </si>
  <si>
    <t>Merrimack-9</t>
  </si>
  <si>
    <t>Rep. Caleb Dyer (L)</t>
  </si>
  <si>
    <t>Dyer, Caleb</t>
  </si>
  <si>
    <t>Caleb</t>
  </si>
  <si>
    <t>Dyer</t>
  </si>
  <si>
    <t>Rep. Lisa Freeman (R)</t>
  </si>
  <si>
    <t>Freeman, Lisa</t>
  </si>
  <si>
    <t>Lisa</t>
  </si>
  <si>
    <t>Freeman</t>
  </si>
  <si>
    <t>Hillsborough-12</t>
  </si>
  <si>
    <t>Rep. Michael Vose (R)</t>
  </si>
  <si>
    <t>Vose, Michael</t>
  </si>
  <si>
    <t>Vose</t>
  </si>
  <si>
    <t>Rockingham-9</t>
  </si>
  <si>
    <t>Rep. James McConnell (R)</t>
  </si>
  <si>
    <t>McConnell, James</t>
  </si>
  <si>
    <t>James</t>
  </si>
  <si>
    <t>McConnell</t>
  </si>
  <si>
    <t>Cheshire-12</t>
  </si>
  <si>
    <t>Rep. Thomas Kaczynski (R)</t>
  </si>
  <si>
    <t>Kaczynski, Thomas</t>
  </si>
  <si>
    <t>Thomas</t>
  </si>
  <si>
    <t>Kaczynski</t>
  </si>
  <si>
    <t>Strafford-22</t>
  </si>
  <si>
    <t>Rep. Joseph Pitre (R)</t>
  </si>
  <si>
    <t>Pitre, Joseph</t>
  </si>
  <si>
    <t>Joseph</t>
  </si>
  <si>
    <t>Pitre</t>
  </si>
  <si>
    <t>Strafford-2</t>
  </si>
  <si>
    <t>Rep. Glenn Cordelli (R)</t>
  </si>
  <si>
    <t>Cordelli, Glenn</t>
  </si>
  <si>
    <t>Glenn</t>
  </si>
  <si>
    <t>Cordelli</t>
  </si>
  <si>
    <t>Carroll-4</t>
  </si>
  <si>
    <t>Rep. Jason Osborne (R)</t>
  </si>
  <si>
    <t>Osborne, Jason</t>
  </si>
  <si>
    <t>Jason</t>
  </si>
  <si>
    <t>Osborne</t>
  </si>
  <si>
    <t>Rep. Anne Copp (R)</t>
  </si>
  <si>
    <t>Copp, Anne</t>
  </si>
  <si>
    <t>Anne</t>
  </si>
  <si>
    <t>Copp</t>
  </si>
  <si>
    <t>Merrimack-1</t>
  </si>
  <si>
    <t>Rep. Bill Kuch (R)</t>
  </si>
  <si>
    <t>Kuch, Bill</t>
  </si>
  <si>
    <t>Bill</t>
  </si>
  <si>
    <t>Kuch</t>
  </si>
  <si>
    <t>Rep. Carolyn Halstead (R)</t>
  </si>
  <si>
    <t>Halstead, Carolyn</t>
  </si>
  <si>
    <t>Carolyn</t>
  </si>
  <si>
    <t>Halstead</t>
  </si>
  <si>
    <t>Hillsborough-23</t>
  </si>
  <si>
    <t>Rep. Gary Hopper (R)</t>
  </si>
  <si>
    <t>Hopper, Gary</t>
  </si>
  <si>
    <t>Gary</t>
  </si>
  <si>
    <t>Hopper</t>
  </si>
  <si>
    <t>Hillsborough-2</t>
  </si>
  <si>
    <t>Rep. Josh Moore (R)</t>
  </si>
  <si>
    <t>Moore, Josh</t>
  </si>
  <si>
    <t>Josh</t>
  </si>
  <si>
    <t>Moore</t>
  </si>
  <si>
    <t>Rep. Alfred Baldasaro (R)</t>
  </si>
  <si>
    <t>Baldasaro, Alfred</t>
  </si>
  <si>
    <t>Alfred</t>
  </si>
  <si>
    <t>Baldasaro</t>
  </si>
  <si>
    <t>Rockingham-5</t>
  </si>
  <si>
    <t>Rep. Dennis Green (R)</t>
  </si>
  <si>
    <t>Green, Dennis</t>
  </si>
  <si>
    <t>Dennis</t>
  </si>
  <si>
    <t>Green</t>
  </si>
  <si>
    <t>Rockingham-13</t>
  </si>
  <si>
    <t>Rep. Steve Negron (R)</t>
  </si>
  <si>
    <t>Negron, Steve</t>
  </si>
  <si>
    <t>Steve</t>
  </si>
  <si>
    <t>Negron</t>
  </si>
  <si>
    <t>Hillsborough-32</t>
  </si>
  <si>
    <t>Rep. Leonard Turcotte (R)</t>
  </si>
  <si>
    <t>Turcotte, Leonard</t>
  </si>
  <si>
    <t>Leonard</t>
  </si>
  <si>
    <t>Turcotte</t>
  </si>
  <si>
    <t>Strafford-4</t>
  </si>
  <si>
    <t>Rep. Lynne Ober (R)</t>
  </si>
  <si>
    <t>Ober, Lynne</t>
  </si>
  <si>
    <t>Lynne</t>
  </si>
  <si>
    <t>Rep. Richard Gordon (R)</t>
  </si>
  <si>
    <t>Gordon, Richard</t>
  </si>
  <si>
    <t>Gordon</t>
  </si>
  <si>
    <t>Rockingham-35</t>
  </si>
  <si>
    <t>Rep. Douglas Thomas (R)</t>
  </si>
  <si>
    <t>Thomas, Douglas</t>
  </si>
  <si>
    <t>Douglas</t>
  </si>
  <si>
    <t>Rep. Andrew Renzullo (R)</t>
  </si>
  <si>
    <t>Renzullo, Andrew</t>
  </si>
  <si>
    <t>Renzullo</t>
  </si>
  <si>
    <t>Rep. Gregory Hill (R)</t>
  </si>
  <si>
    <t>Hill, Gregory</t>
  </si>
  <si>
    <t>Gregory</t>
  </si>
  <si>
    <t>Hill</t>
  </si>
  <si>
    <t>Merrimack-3</t>
  </si>
  <si>
    <t>Rep. Kimberly Rice (R)</t>
  </si>
  <si>
    <t>Rice, Kimberly</t>
  </si>
  <si>
    <t>Kimberly</t>
  </si>
  <si>
    <t>Rice</t>
  </si>
  <si>
    <t>Rep. Natalie Wells (R)</t>
  </si>
  <si>
    <t>Wells, Natalie</t>
  </si>
  <si>
    <t>Natalie</t>
  </si>
  <si>
    <t>Wells</t>
  </si>
  <si>
    <t>Merrimack-25</t>
  </si>
  <si>
    <t>Rep. James Spillane (R)</t>
  </si>
  <si>
    <t>Spillane, James</t>
  </si>
  <si>
    <t>Spillane</t>
  </si>
  <si>
    <t>Rockingham-2</t>
  </si>
  <si>
    <t>B</t>
  </si>
  <si>
    <t>Rep. Steven Beaudoin (R)</t>
  </si>
  <si>
    <t>Beaudoin, Steven</t>
  </si>
  <si>
    <t>Steven</t>
  </si>
  <si>
    <t>Beaudoin</t>
  </si>
  <si>
    <t>Strafford-9</t>
  </si>
  <si>
    <t>Rep. Walter Kolodziej (R)</t>
  </si>
  <si>
    <t>Kolodziej, Walter</t>
  </si>
  <si>
    <t>Walter</t>
  </si>
  <si>
    <t>Kolodziej</t>
  </si>
  <si>
    <t>Rep. Marc Abear (R)</t>
  </si>
  <si>
    <t>Abear, Marc</t>
  </si>
  <si>
    <t>Marc</t>
  </si>
  <si>
    <t>Abear</t>
  </si>
  <si>
    <t>Rep. Frank Sapareto (R)</t>
  </si>
  <si>
    <t>Sapareto, Frank</t>
  </si>
  <si>
    <t>Frank</t>
  </si>
  <si>
    <t>Sapareto</t>
  </si>
  <si>
    <t>Rockingham-6</t>
  </si>
  <si>
    <t>Rep. Matthew Spencer (R)</t>
  </si>
  <si>
    <t>Spencer, Matthew</t>
  </si>
  <si>
    <t>Matthew</t>
  </si>
  <si>
    <t>Spencer</t>
  </si>
  <si>
    <t>Strafford-18</t>
  </si>
  <si>
    <t>Rep. Kevin Verville (R)</t>
  </si>
  <si>
    <t>Verville, Kevin</t>
  </si>
  <si>
    <t>Verville</t>
  </si>
  <si>
    <t>Rep. Timothy Lang (R)</t>
  </si>
  <si>
    <t>Lang, Timothy</t>
  </si>
  <si>
    <t>Timothy</t>
  </si>
  <si>
    <t>Lang</t>
  </si>
  <si>
    <t>Belknap-4</t>
  </si>
  <si>
    <t>Rep. Frank McCarthy (R)</t>
  </si>
  <si>
    <t>McCarthy, Frank</t>
  </si>
  <si>
    <t>McCarthy</t>
  </si>
  <si>
    <t>Carroll-2</t>
  </si>
  <si>
    <t>Rep. Linda Gould (R)</t>
  </si>
  <si>
    <t>Gould, Linda</t>
  </si>
  <si>
    <t>Linda</t>
  </si>
  <si>
    <t>Gould</t>
  </si>
  <si>
    <t>Rep. Bill Ohm (R)</t>
  </si>
  <si>
    <t>Ohm, Bill</t>
  </si>
  <si>
    <t>Ohm</t>
  </si>
  <si>
    <t>Hillsborough-36</t>
  </si>
  <si>
    <t>B-</t>
  </si>
  <si>
    <t>Rep. Bart Fromuth (R)</t>
  </si>
  <si>
    <t>Fromuth, Bart</t>
  </si>
  <si>
    <t>Bart</t>
  </si>
  <si>
    <t>Fromuth</t>
  </si>
  <si>
    <t>Rep. Allen Cook (R)</t>
  </si>
  <si>
    <t>Cook, Allen</t>
  </si>
  <si>
    <t>Allen</t>
  </si>
  <si>
    <t>Cook</t>
  </si>
  <si>
    <t>Rockingham-11</t>
  </si>
  <si>
    <t>Rep. Carl Seidel (R)</t>
  </si>
  <si>
    <t>Seidel, Carl</t>
  </si>
  <si>
    <t>Carl</t>
  </si>
  <si>
    <t>Seidel</t>
  </si>
  <si>
    <t>Rep. Skip Rollins (R)</t>
  </si>
  <si>
    <t>Rollins, Skip</t>
  </si>
  <si>
    <t>Skip</t>
  </si>
  <si>
    <t>Rollins</t>
  </si>
  <si>
    <t>Sullivan-6</t>
  </si>
  <si>
    <t>Rep. J. Tracy Emerick (R)</t>
  </si>
  <si>
    <t>Emerick, J. Tracy</t>
  </si>
  <si>
    <t>J. Tracy</t>
  </si>
  <si>
    <t>Emerick</t>
  </si>
  <si>
    <t>Rockingham-21</t>
  </si>
  <si>
    <t>Rep. Werner Horn (R)</t>
  </si>
  <si>
    <t>Horn, Werner</t>
  </si>
  <si>
    <t>Werner</t>
  </si>
  <si>
    <t>Horn</t>
  </si>
  <si>
    <t>Merrimack-2</t>
  </si>
  <si>
    <t>Rep. Claire Rouillard (R)</t>
  </si>
  <si>
    <t>Rouillard, Claire</t>
  </si>
  <si>
    <t>Claire</t>
  </si>
  <si>
    <t>Rouillard</t>
  </si>
  <si>
    <t>Rep. Larry Gagne (R)</t>
  </si>
  <si>
    <t>Gagne, Larry</t>
  </si>
  <si>
    <t>Larry</t>
  </si>
  <si>
    <t>Gagne</t>
  </si>
  <si>
    <t>Hillsborough-13</t>
  </si>
  <si>
    <t>Rep. Robert Fesh (R)</t>
  </si>
  <si>
    <t>Fesh, Robert</t>
  </si>
  <si>
    <t>Robert</t>
  </si>
  <si>
    <t>Fesh</t>
  </si>
  <si>
    <t>Rep. David Murotake (R)</t>
  </si>
  <si>
    <t>Murotake, David</t>
  </si>
  <si>
    <t>Murotake</t>
  </si>
  <si>
    <t>Inc</t>
  </si>
  <si>
    <t>Rep. Valerie Fraser (R)</t>
  </si>
  <si>
    <t>Fraser, Valerie</t>
  </si>
  <si>
    <t>Valerie</t>
  </si>
  <si>
    <t>Fraser</t>
  </si>
  <si>
    <t>Belknap-1</t>
  </si>
  <si>
    <t>Rep. Kathleen Souza (R)</t>
  </si>
  <si>
    <t>Souza, Kathleen</t>
  </si>
  <si>
    <t>Kathleen</t>
  </si>
  <si>
    <t>Souza</t>
  </si>
  <si>
    <t>Hillsborough-43</t>
  </si>
  <si>
    <t>Rep. Thomas Laware (R)</t>
  </si>
  <si>
    <t>Laware, Thomas</t>
  </si>
  <si>
    <t>Laware</t>
  </si>
  <si>
    <t>Sullivan-8</t>
  </si>
  <si>
    <t>Rep. Peter Varney (R)</t>
  </si>
  <si>
    <t>Varney, Peter</t>
  </si>
  <si>
    <t>Varney</t>
  </si>
  <si>
    <t>Belknap-5</t>
  </si>
  <si>
    <t>Rep. Duane Brown (R)</t>
  </si>
  <si>
    <t>Brown, Duane</t>
  </si>
  <si>
    <t>Duane</t>
  </si>
  <si>
    <t>Brown</t>
  </si>
  <si>
    <t>Grafton-16</t>
  </si>
  <si>
    <t>Rep. Richard Lascelles (R)</t>
  </si>
  <si>
    <t>Lascelles, Richard</t>
  </si>
  <si>
    <t>Lascelles</t>
  </si>
  <si>
    <t>Hillsborough-20</t>
  </si>
  <si>
    <t>Rep. Joseph Stallcop (L)</t>
  </si>
  <si>
    <t>Stallcop, Joseph</t>
  </si>
  <si>
    <t>Stallcop</t>
  </si>
  <si>
    <t>Cheshire-4</t>
  </si>
  <si>
    <t>Rep. Joseph Hagan (R)</t>
  </si>
  <si>
    <t>Hagan, Joseph</t>
  </si>
  <si>
    <t>Hagan</t>
  </si>
  <si>
    <t>C+</t>
  </si>
  <si>
    <t>Rep. Mark McConkey (R)</t>
  </si>
  <si>
    <t>McConkey, Mark</t>
  </si>
  <si>
    <t>McConkey</t>
  </si>
  <si>
    <t>Carroll-3</t>
  </si>
  <si>
    <t>Rep. Craig Moore (R)</t>
  </si>
  <si>
    <t>Moore, Craig</t>
  </si>
  <si>
    <t>Craig</t>
  </si>
  <si>
    <t>Hillsborough-25</t>
  </si>
  <si>
    <t>Rep. Reed Panasiti (R)</t>
  </si>
  <si>
    <t>Panasiti, Reed</t>
  </si>
  <si>
    <t>Reed</t>
  </si>
  <si>
    <t>Panasiti</t>
  </si>
  <si>
    <t>Hillsborough-22</t>
  </si>
  <si>
    <t>Rep. David Binford (R)</t>
  </si>
  <si>
    <t>Binford, David</t>
  </si>
  <si>
    <t>Binford</t>
  </si>
  <si>
    <t>Grafton-15</t>
  </si>
  <si>
    <t>Rep. Brian Stone (R)</t>
  </si>
  <si>
    <t>Stone, Brian</t>
  </si>
  <si>
    <t>Stone</t>
  </si>
  <si>
    <t>Rockingham-1</t>
  </si>
  <si>
    <t>Rep. Barbara Biggie (R)</t>
  </si>
  <si>
    <t>Biggie, Barbara</t>
  </si>
  <si>
    <t>Biggie</t>
  </si>
  <si>
    <t>Rep. Peter Hansen (R)</t>
  </si>
  <si>
    <t>Hansen, Peter</t>
  </si>
  <si>
    <t>Hansen</t>
  </si>
  <si>
    <t>Rep. Steve Hellwig (R)</t>
  </si>
  <si>
    <t>Hellwig, Steve</t>
  </si>
  <si>
    <t>Hellwig</t>
  </si>
  <si>
    <t>Rep. Michael Brewster (R)</t>
  </si>
  <si>
    <t>Brewster, Michael</t>
  </si>
  <si>
    <t>Brewster</t>
  </si>
  <si>
    <t>Merrimack-21</t>
  </si>
  <si>
    <t>Rep. Timothy Twombly (R)</t>
  </si>
  <si>
    <t>Twombly, Timothy</t>
  </si>
  <si>
    <t>Twombly</t>
  </si>
  <si>
    <t>Hillsborough-34</t>
  </si>
  <si>
    <t>Rep. Neal Kurk (R)</t>
  </si>
  <si>
    <t>Kurk, Neal</t>
  </si>
  <si>
    <t>Neal</t>
  </si>
  <si>
    <t>Kurk</t>
  </si>
  <si>
    <t>Rep. Kenneth Weyler (R)</t>
  </si>
  <si>
    <t>Weyler, Kenneth</t>
  </si>
  <si>
    <t>Kenneth</t>
  </si>
  <si>
    <t>Weyler</t>
  </si>
  <si>
    <t>Rep. Henry Marsh (R)</t>
  </si>
  <si>
    <t>Marsh, Henry</t>
  </si>
  <si>
    <t>Henry</t>
  </si>
  <si>
    <t>Marsh</t>
  </si>
  <si>
    <t>Rockingham-22</t>
  </si>
  <si>
    <t>Rep. Sherman Packard (R)</t>
  </si>
  <si>
    <t>Packard, Sherman</t>
  </si>
  <si>
    <t>Sherman</t>
  </si>
  <si>
    <t>Packard</t>
  </si>
  <si>
    <t>Rep. James Webb (R)</t>
  </si>
  <si>
    <t>Webb, James</t>
  </si>
  <si>
    <t>Webb</t>
  </si>
  <si>
    <t>Rep. Stephen Darrow (R)</t>
  </si>
  <si>
    <t>Darrow, Stephen</t>
  </si>
  <si>
    <t>Stephen</t>
  </si>
  <si>
    <t>Darrow</t>
  </si>
  <si>
    <t>Grafton-17</t>
  </si>
  <si>
    <t>Rep. Carolyn Matthews (R)</t>
  </si>
  <si>
    <t>Matthews, Carolyn</t>
  </si>
  <si>
    <t>Matthews</t>
  </si>
  <si>
    <t>Rep. Betsy McKinney (R)</t>
  </si>
  <si>
    <t>McKinney, Betsy</t>
  </si>
  <si>
    <t>Betsy</t>
  </si>
  <si>
    <t>McKinney</t>
  </si>
  <si>
    <t>Rep. Jim Fedolfi (R)</t>
  </si>
  <si>
    <t>Fedolfi, Jim</t>
  </si>
  <si>
    <t>Jim</t>
  </si>
  <si>
    <t>Fedolfi</t>
  </si>
  <si>
    <t>Hillsborough-1</t>
  </si>
  <si>
    <t>Rep. Paul Somero (R)</t>
  </si>
  <si>
    <t>Somero, Paul</t>
  </si>
  <si>
    <t>Paul</t>
  </si>
  <si>
    <t>Somero</t>
  </si>
  <si>
    <t>Rep. John Plumer (R)</t>
  </si>
  <si>
    <t>Plumer, John</t>
  </si>
  <si>
    <t>Plumer</t>
  </si>
  <si>
    <t>Rep. Jody McNally (R)</t>
  </si>
  <si>
    <t>McNally, Jody</t>
  </si>
  <si>
    <t>Jody</t>
  </si>
  <si>
    <t>McNally</t>
  </si>
  <si>
    <t>Strafford-10</t>
  </si>
  <si>
    <t>Rep. Thomas Walsh (R)</t>
  </si>
  <si>
    <t>Walsh, Thomas</t>
  </si>
  <si>
    <t>Walsh</t>
  </si>
  <si>
    <t>Rep. James Belanger (R)</t>
  </si>
  <si>
    <t>Belanger, James</t>
  </si>
  <si>
    <t>Belanger</t>
  </si>
  <si>
    <t>Hillsborough-27</t>
  </si>
  <si>
    <t>Rep. Daniel Donovan (R)</t>
  </si>
  <si>
    <t>Donovan, Daniel</t>
  </si>
  <si>
    <t>Donovan</t>
  </si>
  <si>
    <t>Rep. John Hunt (R)</t>
  </si>
  <si>
    <t>Hunt, John</t>
  </si>
  <si>
    <t>Hunt</t>
  </si>
  <si>
    <t>Rep. Troy Merner (R)</t>
  </si>
  <si>
    <t>Merner, Troy</t>
  </si>
  <si>
    <t>Troy</t>
  </si>
  <si>
    <t>Merner</t>
  </si>
  <si>
    <t>Coos</t>
  </si>
  <si>
    <t>Coos-7</t>
  </si>
  <si>
    <t>Rep. John Sytek (R)</t>
  </si>
  <si>
    <t>Sytek, John</t>
  </si>
  <si>
    <t>Sytek</t>
  </si>
  <si>
    <t>Rockingham-8</t>
  </si>
  <si>
    <t>Rep. John Mullen (R)</t>
  </si>
  <si>
    <t>Mullen, John</t>
  </si>
  <si>
    <t>Mullen</t>
  </si>
  <si>
    <t>Strafford-1</t>
  </si>
  <si>
    <t>Rep. Patrick Abrami (R)</t>
  </si>
  <si>
    <t>Abrami, Patrick</t>
  </si>
  <si>
    <t>Patrick</t>
  </si>
  <si>
    <t>Abrami</t>
  </si>
  <si>
    <t>Rockingham-19</t>
  </si>
  <si>
    <t>Rep. John O'Connor (R)</t>
  </si>
  <si>
    <t>O'Connor, John</t>
  </si>
  <si>
    <t>O'Connor</t>
  </si>
  <si>
    <t>Rep. Brad Bailey (R)</t>
  </si>
  <si>
    <t>Bailey, Brad</t>
  </si>
  <si>
    <t>Brad</t>
  </si>
  <si>
    <t>Bailey</t>
  </si>
  <si>
    <t>Grafton-14</t>
  </si>
  <si>
    <t>Rep. Arthur Barnes (R)</t>
  </si>
  <si>
    <t>Barnes, Arthur</t>
  </si>
  <si>
    <t>Arthur</t>
  </si>
  <si>
    <t>Barnes</t>
  </si>
  <si>
    <t>Rep. Franklin Tilton (R)</t>
  </si>
  <si>
    <t>Tilton, Franklin</t>
  </si>
  <si>
    <t>Franklin</t>
  </si>
  <si>
    <t>Tilton</t>
  </si>
  <si>
    <t>Belknap-3</t>
  </si>
  <si>
    <t>Rep. Douglas Long (R)</t>
  </si>
  <si>
    <t>Long, Douglas</t>
  </si>
  <si>
    <t>Long</t>
  </si>
  <si>
    <t>Merrimack-4</t>
  </si>
  <si>
    <t>Rep. Norman Major (R)</t>
  </si>
  <si>
    <t>Major, Norman</t>
  </si>
  <si>
    <t>Major</t>
  </si>
  <si>
    <t>Rep. Robert Graham (R)</t>
  </si>
  <si>
    <t>Graham, Robert</t>
  </si>
  <si>
    <t>Graham</t>
  </si>
  <si>
    <t>Rep. Kathleen Hoelzel (R)</t>
  </si>
  <si>
    <t>Hoelzel, Kathleen</t>
  </si>
  <si>
    <t>Hoelzel</t>
  </si>
  <si>
    <t>Rep. Mark Pearson (R)</t>
  </si>
  <si>
    <t>Pearson, Mark</t>
  </si>
  <si>
    <t>Pearson</t>
  </si>
  <si>
    <t>Rockingham-34</t>
  </si>
  <si>
    <t>Rep. Charlie Burns (R)</t>
  </si>
  <si>
    <t>Burns, Charlie</t>
  </si>
  <si>
    <t>Charlie</t>
  </si>
  <si>
    <t>Burns</t>
  </si>
  <si>
    <t>Rep. Mary Griffin (R)</t>
  </si>
  <si>
    <t>Griffin, Mary</t>
  </si>
  <si>
    <t>Mary</t>
  </si>
  <si>
    <t>Rep. David Milz (R)</t>
  </si>
  <si>
    <t>Milz, David</t>
  </si>
  <si>
    <t>Milz</t>
  </si>
  <si>
    <t>Rep. Bill Nelson (R)</t>
  </si>
  <si>
    <t>Nelson, Bill</t>
  </si>
  <si>
    <t>Nelson</t>
  </si>
  <si>
    <t>Rep. Peter Spanos (R)</t>
  </si>
  <si>
    <t>Spanos, Peter</t>
  </si>
  <si>
    <t>Spanos</t>
  </si>
  <si>
    <t>Rep. Robert Theberge (R)</t>
  </si>
  <si>
    <t>Theberge, Robert</t>
  </si>
  <si>
    <t>Theberge</t>
  </si>
  <si>
    <t>Coos-3</t>
  </si>
  <si>
    <t>Rep. Elizabeth Edwards (D)</t>
  </si>
  <si>
    <t>Edwards, Elizabeth</t>
  </si>
  <si>
    <t>D</t>
  </si>
  <si>
    <t>Hillsborough-11</t>
  </si>
  <si>
    <t>Rep. James Horgan (R)</t>
  </si>
  <si>
    <t>Horgan, James</t>
  </si>
  <si>
    <t>Horgan</t>
  </si>
  <si>
    <t>Rep. Robert L'Heureux (R)</t>
  </si>
  <si>
    <t>L'Heureux, Robert</t>
  </si>
  <si>
    <t>L'Heureux</t>
  </si>
  <si>
    <t>Rep. John Graham (R)</t>
  </si>
  <si>
    <t>Graham, John</t>
  </si>
  <si>
    <t>Rep. Frank Byron (R)</t>
  </si>
  <si>
    <t>Byron, Frank</t>
  </si>
  <si>
    <t>Byron</t>
  </si>
  <si>
    <t>Rep. John Janigian (R)</t>
  </si>
  <si>
    <t>Janigian, John</t>
  </si>
  <si>
    <t>Janigian</t>
  </si>
  <si>
    <t>Rep. Steven Smith (R)</t>
  </si>
  <si>
    <t>Smith, Steven</t>
  </si>
  <si>
    <t>Smith</t>
  </si>
  <si>
    <t>Sullivan-11</t>
  </si>
  <si>
    <t>Rep. Richard Hinch (R)</t>
  </si>
  <si>
    <t>Hinch, Richard</t>
  </si>
  <si>
    <t>Hinch</t>
  </si>
  <si>
    <t>Rep. Barbara Griffin (R)</t>
  </si>
  <si>
    <t>Griffin, Barbara</t>
  </si>
  <si>
    <t>Rep. John Leavitt (R)</t>
  </si>
  <si>
    <t>Leavitt, John</t>
  </si>
  <si>
    <t>Leavitt</t>
  </si>
  <si>
    <t>Rep. David Danielson (R)</t>
  </si>
  <si>
    <t>Danielson, David</t>
  </si>
  <si>
    <t>Danielson</t>
  </si>
  <si>
    <t>Rep. Erin Hennessey (R)</t>
  </si>
  <si>
    <t>Hennessey, Erin</t>
  </si>
  <si>
    <t>Erin</t>
  </si>
  <si>
    <t>Hennessey</t>
  </si>
  <si>
    <t>Grafton-1</t>
  </si>
  <si>
    <t>Rep. Stephen Schmidt (R)</t>
  </si>
  <si>
    <t>Schmidt, Stephen</t>
  </si>
  <si>
    <t>Schmidt</t>
  </si>
  <si>
    <t>Carroll-6</t>
  </si>
  <si>
    <t>Rep. Gregory Smith (R)</t>
  </si>
  <si>
    <t>Smith, Gregory</t>
  </si>
  <si>
    <t>Rep. John Valera (R)</t>
  </si>
  <si>
    <t>Valera, John</t>
  </si>
  <si>
    <t>Valera</t>
  </si>
  <si>
    <t>Hillsborough-38</t>
  </si>
  <si>
    <t>Rep. David Welch (R)</t>
  </si>
  <si>
    <t>Welch, David</t>
  </si>
  <si>
    <t>Welch</t>
  </si>
  <si>
    <t>Rep. Mary Allen (R)</t>
  </si>
  <si>
    <t>Allen, Mary</t>
  </si>
  <si>
    <t>Rockingham-15</t>
  </si>
  <si>
    <t>Rep. Phyllis Katsakiores (R)</t>
  </si>
  <si>
    <t>Katsakiores, Phyllis</t>
  </si>
  <si>
    <t>Phyllis</t>
  </si>
  <si>
    <t>Katsakiores</t>
  </si>
  <si>
    <t>Rep. David Lundgren (R)</t>
  </si>
  <si>
    <t>Lundgren, David</t>
  </si>
  <si>
    <t>Lundgren</t>
  </si>
  <si>
    <t>Rep. Brian Chirichiello (R)</t>
  </si>
  <si>
    <t>Chirichiello, Brian</t>
  </si>
  <si>
    <t>Chirichiello</t>
  </si>
  <si>
    <t>Rep. John Klose (R)</t>
  </si>
  <si>
    <t>Klose, John</t>
  </si>
  <si>
    <t>Klose</t>
  </si>
  <si>
    <t>Rep. Sean Morrison (R)</t>
  </si>
  <si>
    <t>Morrison, Sean</t>
  </si>
  <si>
    <t>Sean</t>
  </si>
  <si>
    <t>Morrison</t>
  </si>
  <si>
    <t>Rep. Richard Tripp (R)</t>
  </si>
  <si>
    <t>Tripp, Richard</t>
  </si>
  <si>
    <t>Tripp</t>
  </si>
  <si>
    <t>Rep. Terry Wolf (R)</t>
  </si>
  <si>
    <t>Wolf, Terry</t>
  </si>
  <si>
    <t>Terry</t>
  </si>
  <si>
    <t>Wolf</t>
  </si>
  <si>
    <t>C</t>
  </si>
  <si>
    <t>Rep. William Marsh (R)</t>
  </si>
  <si>
    <t>Marsh, William</t>
  </si>
  <si>
    <t>William</t>
  </si>
  <si>
    <t>Carroll-8</t>
  </si>
  <si>
    <t>Rep. William Friel (R)</t>
  </si>
  <si>
    <t>Friel, William</t>
  </si>
  <si>
    <t>Friel</t>
  </si>
  <si>
    <t>Rep. Anthony Pellegrino (R)</t>
  </si>
  <si>
    <t>Pellegrino, Anthony</t>
  </si>
  <si>
    <t>Anthony</t>
  </si>
  <si>
    <t>Pellegrino</t>
  </si>
  <si>
    <t>Rep. Chris Christensen (R)</t>
  </si>
  <si>
    <t>Christensen, Chris</t>
  </si>
  <si>
    <t>Christensen</t>
  </si>
  <si>
    <t>Rep. Betty Gay (R)</t>
  </si>
  <si>
    <t>Gay, Betty</t>
  </si>
  <si>
    <t>Betty</t>
  </si>
  <si>
    <t>Gay</t>
  </si>
  <si>
    <t>Rep. Franklin Sterling (R)</t>
  </si>
  <si>
    <t>Sterling, Franklin</t>
  </si>
  <si>
    <t>Sterling</t>
  </si>
  <si>
    <t>Cheshire-14</t>
  </si>
  <si>
    <t>Rep. Karen Umberger (R)</t>
  </si>
  <si>
    <t>Umberger, Karen</t>
  </si>
  <si>
    <t>Karen</t>
  </si>
  <si>
    <t>Umberger</t>
  </si>
  <si>
    <t>Rep. Yvonne Dean-Bailey (R)</t>
  </si>
  <si>
    <t>Dean-Bailey, Yvonne</t>
  </si>
  <si>
    <t>Yvonne</t>
  </si>
  <si>
    <t>Dean-Bailey</t>
  </si>
  <si>
    <t>Rockingham-32</t>
  </si>
  <si>
    <t>Rep. Vincent Paul Migliore (R)</t>
  </si>
  <si>
    <t>Migliore, Vincent Paul</t>
  </si>
  <si>
    <t>Vincent Paul</t>
  </si>
  <si>
    <t>Migliore</t>
  </si>
  <si>
    <t>Grafton-9</t>
  </si>
  <si>
    <t>Rep. Robert Nigrello (R)</t>
  </si>
  <si>
    <t>Nigrello, Robert</t>
  </si>
  <si>
    <t>Nigrello</t>
  </si>
  <si>
    <t>Rockingham-16</t>
  </si>
  <si>
    <t>Rep. Francis Chase (R)</t>
  </si>
  <si>
    <t>Chase, Francis</t>
  </si>
  <si>
    <t>Francis</t>
  </si>
  <si>
    <t>Chase</t>
  </si>
  <si>
    <t>Rockingham-20</t>
  </si>
  <si>
    <t>Rep. John Manning (R)</t>
  </si>
  <si>
    <t>Manning, John</t>
  </si>
  <si>
    <t>Manning</t>
  </si>
  <si>
    <t>Rep. Richard Barry (R)</t>
  </si>
  <si>
    <t>Barry, Richard</t>
  </si>
  <si>
    <t>Barry</t>
  </si>
  <si>
    <t>Rep. Jim Nasser (R)</t>
  </si>
  <si>
    <t>Nasser, Jim</t>
  </si>
  <si>
    <t>Nasser</t>
  </si>
  <si>
    <t>Rep. Francis Gauthier (R)</t>
  </si>
  <si>
    <t>Gauthier, Francis</t>
  </si>
  <si>
    <t>Gauthier</t>
  </si>
  <si>
    <t>Sullivan-3</t>
  </si>
  <si>
    <t>Rep. David Pierce (R)</t>
  </si>
  <si>
    <t>Pierce, David</t>
  </si>
  <si>
    <t>Pierce</t>
  </si>
  <si>
    <t>Sullivan-4</t>
  </si>
  <si>
    <t>Rep. Frank Kotowski (R)</t>
  </si>
  <si>
    <t>Kotowski, Frank</t>
  </si>
  <si>
    <t>Kotowski</t>
  </si>
  <si>
    <t>Rep. Dennis Fields (R)</t>
  </si>
  <si>
    <t>Fields, Dennis</t>
  </si>
  <si>
    <t>Fields</t>
  </si>
  <si>
    <t>Rep. Steven Woitkun (R)</t>
  </si>
  <si>
    <t>Woitkun, Steven</t>
  </si>
  <si>
    <t>Woitkun</t>
  </si>
  <si>
    <t>Rockingham-12</t>
  </si>
  <si>
    <t>Rep. John Carr (R)</t>
  </si>
  <si>
    <t>Carr, John</t>
  </si>
  <si>
    <t>Carr</t>
  </si>
  <si>
    <t>Rep. Aboul Khan (R)</t>
  </si>
  <si>
    <t>Khan, Aboul</t>
  </si>
  <si>
    <t>Aboul</t>
  </si>
  <si>
    <t>Khan</t>
  </si>
  <si>
    <t>Rep. Mark Proulx (R)</t>
  </si>
  <si>
    <t>Proulx, Mark</t>
  </si>
  <si>
    <t>Proulx</t>
  </si>
  <si>
    <t>Rep. Rick Ladd (R)</t>
  </si>
  <si>
    <t>Ladd, Rick</t>
  </si>
  <si>
    <t>Ladd</t>
  </si>
  <si>
    <t>Grafton-4</t>
  </si>
  <si>
    <t>Rep. Bonnie Ham (R)</t>
  </si>
  <si>
    <t>Ham, Bonnie</t>
  </si>
  <si>
    <t>Bonnie</t>
  </si>
  <si>
    <t>Ham</t>
  </si>
  <si>
    <t>Grafton-5</t>
  </si>
  <si>
    <t>Rep. Donald LeBrun (R)</t>
  </si>
  <si>
    <t>LeBrun, Donald</t>
  </si>
  <si>
    <t>Donald</t>
  </si>
  <si>
    <t>LeBrun</t>
  </si>
  <si>
    <t>Rep. Philip Bean (R)</t>
  </si>
  <si>
    <t>Bean, Philip</t>
  </si>
  <si>
    <t>Philip</t>
  </si>
  <si>
    <t>Bean</t>
  </si>
  <si>
    <t>Rep. Debra DeSimone (R)</t>
  </si>
  <si>
    <t>DeSimone, Debra</t>
  </si>
  <si>
    <t>Debra</t>
  </si>
  <si>
    <t>DeSimone</t>
  </si>
  <si>
    <t>Rep. Nick Zaricki (R)</t>
  </si>
  <si>
    <t>Zaricki, Nick</t>
  </si>
  <si>
    <t>Nick</t>
  </si>
  <si>
    <t>Zaricki</t>
  </si>
  <si>
    <t>Rep. Eric Schleien (R)</t>
  </si>
  <si>
    <t>Schleien, Eric</t>
  </si>
  <si>
    <t>Eric</t>
  </si>
  <si>
    <t>Schleien</t>
  </si>
  <si>
    <t>Rep. Vicki Schwaegler (R)</t>
  </si>
  <si>
    <t>Schwaegler, Vicki</t>
  </si>
  <si>
    <t>Vicki</t>
  </si>
  <si>
    <t>Schwaegler</t>
  </si>
  <si>
    <t>Grafton-3</t>
  </si>
  <si>
    <t>Rep. Joseph Guthrie (R)</t>
  </si>
  <si>
    <t>Guthrie, Joseph</t>
  </si>
  <si>
    <t>Guthrie</t>
  </si>
  <si>
    <t>Rep. Bing Judd (R)</t>
  </si>
  <si>
    <t>Judd, Bing</t>
  </si>
  <si>
    <t>Bing</t>
  </si>
  <si>
    <t>Judd</t>
  </si>
  <si>
    <t>Coos-1</t>
  </si>
  <si>
    <t>Rep. Ryan Smith (R)</t>
  </si>
  <si>
    <t>Smith, Ryan</t>
  </si>
  <si>
    <t>Ryan</t>
  </si>
  <si>
    <t>Rep. Mariellen MacKay (R)</t>
  </si>
  <si>
    <t>MacKay, Mariellen</t>
  </si>
  <si>
    <t>Mariellen</t>
  </si>
  <si>
    <t>MacKay</t>
  </si>
  <si>
    <t>Hillsborough-30</t>
  </si>
  <si>
    <t>Rep. Bob Rimol (R)</t>
  </si>
  <si>
    <t>Rimol, Bob</t>
  </si>
  <si>
    <t>Bob</t>
  </si>
  <si>
    <t>Rimol</t>
  </si>
  <si>
    <t>Rep. Gary Azarian (R)</t>
  </si>
  <si>
    <t>Azarian, Gary</t>
  </si>
  <si>
    <t>Azarian</t>
  </si>
  <si>
    <t>Rep. Robert Hull (R)</t>
  </si>
  <si>
    <t>Hull, Robert</t>
  </si>
  <si>
    <t>Hull</t>
  </si>
  <si>
    <t>Rep. Robert Walsh (D)</t>
  </si>
  <si>
    <t>Walsh, Robert</t>
  </si>
  <si>
    <t>Rep. Skylar Boutin (R)</t>
  </si>
  <si>
    <t>Boutin, Skylar</t>
  </si>
  <si>
    <t>Skylar</t>
  </si>
  <si>
    <t>Boutin</t>
  </si>
  <si>
    <t>Grafton-2</t>
  </si>
  <si>
    <t>C-</t>
  </si>
  <si>
    <t>Rep. Jason Janvrin (R)</t>
  </si>
  <si>
    <t>Janvrin, Jason</t>
  </si>
  <si>
    <t>Janvrin</t>
  </si>
  <si>
    <t>Rep. Patricia Dowling (R)</t>
  </si>
  <si>
    <t>Dowling, Patricia</t>
  </si>
  <si>
    <t>Patricia</t>
  </si>
  <si>
    <t>Dowling</t>
  </si>
  <si>
    <t>Rep. Robert Elliott (R)</t>
  </si>
  <si>
    <t>Elliott, Robert</t>
  </si>
  <si>
    <t>Elliott</t>
  </si>
  <si>
    <t>Rep. Martin Bove (R)</t>
  </si>
  <si>
    <t>Bove, Martin</t>
  </si>
  <si>
    <t>Martin</t>
  </si>
  <si>
    <t>Bove</t>
  </si>
  <si>
    <t>Rep. John Fothergill (R)</t>
  </si>
  <si>
    <t>Fothergill, John</t>
  </si>
  <si>
    <t>Fothergill</t>
  </si>
  <si>
    <t>Rep. David Cote (D)</t>
  </si>
  <si>
    <t>Cote, David</t>
  </si>
  <si>
    <t>Cote</t>
  </si>
  <si>
    <t>Hillsborough-31</t>
  </si>
  <si>
    <t>Rep. Gene Chandler (R)</t>
  </si>
  <si>
    <t>Chandler, Gene</t>
  </si>
  <si>
    <t>Gene</t>
  </si>
  <si>
    <t>Chandler</t>
  </si>
  <si>
    <t>Carroll-1</t>
  </si>
  <si>
    <t>Speaker</t>
  </si>
  <si>
    <t>Rep. Rio Tilton (R)</t>
  </si>
  <si>
    <t>Tilton, Rio</t>
  </si>
  <si>
    <t>Rio</t>
  </si>
  <si>
    <t>Rockingham-37</t>
  </si>
  <si>
    <t>Rep. Dan Wolf (R)</t>
  </si>
  <si>
    <t>Wolf, Dan</t>
  </si>
  <si>
    <t>Merrimack-5</t>
  </si>
  <si>
    <t>Rep. Armand Forest (D)</t>
  </si>
  <si>
    <t>Forest, Armand</t>
  </si>
  <si>
    <t>Armand</t>
  </si>
  <si>
    <t>Forest</t>
  </si>
  <si>
    <t>Hillsborough-18</t>
  </si>
  <si>
    <t>Rep. James Grenier (R)</t>
  </si>
  <si>
    <t>Grenier, James</t>
  </si>
  <si>
    <t>Grenier</t>
  </si>
  <si>
    <t>Sullivan-7</t>
  </si>
  <si>
    <t>Rep. Charlie St. Clair (D)</t>
  </si>
  <si>
    <t>St. Clair, Charlie</t>
  </si>
  <si>
    <t>St. Clair</t>
  </si>
  <si>
    <t>Belknap-9</t>
  </si>
  <si>
    <t>Rep. Karel Crawford (R)</t>
  </si>
  <si>
    <t>Crawford, Karel</t>
  </si>
  <si>
    <t>Karel</t>
  </si>
  <si>
    <t>Crawford</t>
  </si>
  <si>
    <t>Rep. Matthew Scruton (R)</t>
  </si>
  <si>
    <t>Scruton, Matthew</t>
  </si>
  <si>
    <t>Scruton</t>
  </si>
  <si>
    <t>Strafford-12</t>
  </si>
  <si>
    <t>Rep. Carolyn Gargasz (R)</t>
  </si>
  <si>
    <t>Gargasz, Carolyn</t>
  </si>
  <si>
    <t>Gargasz</t>
  </si>
  <si>
    <t>Rep. Charles McMahon (R)</t>
  </si>
  <si>
    <t>McMahon, Charles</t>
  </si>
  <si>
    <t>Charles</t>
  </si>
  <si>
    <t>McMahon</t>
  </si>
  <si>
    <t>Rep. Caroletta Alicea (D)</t>
  </si>
  <si>
    <t>Alicea, Caroletta</t>
  </si>
  <si>
    <t>Caroletta</t>
  </si>
  <si>
    <t>Alicea</t>
  </si>
  <si>
    <t>Merrimack-8</t>
  </si>
  <si>
    <t>Rep. Brenda Willis (R)</t>
  </si>
  <si>
    <t>Willis, Brenda</t>
  </si>
  <si>
    <t>Brenda</t>
  </si>
  <si>
    <t>Willis</t>
  </si>
  <si>
    <t>Rep. Michael McCarthy (R)</t>
  </si>
  <si>
    <t>McCarthy, Michael</t>
  </si>
  <si>
    <t>Hillsborough-29</t>
  </si>
  <si>
    <t>Rep. Rebecca McBeath (D)</t>
  </si>
  <si>
    <t>McBeath, Rebecca</t>
  </si>
  <si>
    <t>Rebecca</t>
  </si>
  <si>
    <t>McBeath</t>
  </si>
  <si>
    <t>Rockingham-26</t>
  </si>
  <si>
    <t>Rep. Dale Sprague (D)</t>
  </si>
  <si>
    <t>Sprague, Dale</t>
  </si>
  <si>
    <t>Dale</t>
  </si>
  <si>
    <t>Sprague</t>
  </si>
  <si>
    <t>Rep. Timothy Smith (D)</t>
  </si>
  <si>
    <t>Smith, Timothy</t>
  </si>
  <si>
    <t>Hillsborough-17</t>
  </si>
  <si>
    <t>Rep. Judith Spang (D)</t>
  </si>
  <si>
    <t>Spang, Judith</t>
  </si>
  <si>
    <t>Judith</t>
  </si>
  <si>
    <t>Spang</t>
  </si>
  <si>
    <t>Strafford-6</t>
  </si>
  <si>
    <t>Rep. Jessica Ayala (D)</t>
  </si>
  <si>
    <t>Ayala, Jessica</t>
  </si>
  <si>
    <t>Jessica</t>
  </si>
  <si>
    <t>Ayala</t>
  </si>
  <si>
    <t>D+</t>
  </si>
  <si>
    <t>Rep. Roger Berube (D)</t>
  </si>
  <si>
    <t>Berube, Roger</t>
  </si>
  <si>
    <t>Roger</t>
  </si>
  <si>
    <t>Berube</t>
  </si>
  <si>
    <t>Rep. William O'Neil (D)</t>
  </si>
  <si>
    <t>O'Neil, William</t>
  </si>
  <si>
    <t>O'Neil</t>
  </si>
  <si>
    <t>Hillsborough-9</t>
  </si>
  <si>
    <t>Rep. Kenneth Vincent (D)</t>
  </si>
  <si>
    <t>Vincent, Kenneth</t>
  </si>
  <si>
    <t>Vincent</t>
  </si>
  <si>
    <t>Strafford-17</t>
  </si>
  <si>
    <t>Rep. Steven Rand (D)</t>
  </si>
  <si>
    <t>Rand, Steven</t>
  </si>
  <si>
    <t>Rand</t>
  </si>
  <si>
    <t>Grafton-8</t>
  </si>
  <si>
    <t>Rep. David Huot (D)</t>
  </si>
  <si>
    <t>Huot, David</t>
  </si>
  <si>
    <t>Huot</t>
  </si>
  <si>
    <t>Rep. Barbara Shaw (D)</t>
  </si>
  <si>
    <t>Shaw, Barbara</t>
  </si>
  <si>
    <t>Shaw</t>
  </si>
  <si>
    <t>Rep. Peter Leishman (D)</t>
  </si>
  <si>
    <t>Leishman, Peter</t>
  </si>
  <si>
    <t>Leishman</t>
  </si>
  <si>
    <t>Hillsborough-24</t>
  </si>
  <si>
    <t>Rep. Catherine Sofikitis (D)</t>
  </si>
  <si>
    <t>Sofikitis, Catherine</t>
  </si>
  <si>
    <t>Catherine</t>
  </si>
  <si>
    <t>Sofikitis</t>
  </si>
  <si>
    <t>Rep. Casey Conley (D)</t>
  </si>
  <si>
    <t>Conley, Casey</t>
  </si>
  <si>
    <t>Casey</t>
  </si>
  <si>
    <t>Conley</t>
  </si>
  <si>
    <t>Strafford-13</t>
  </si>
  <si>
    <t>Rep. Latha Mangipudi (D)</t>
  </si>
  <si>
    <t>Mangipudi, Latha</t>
  </si>
  <si>
    <t>Latha</t>
  </si>
  <si>
    <t>Mangipudi</t>
  </si>
  <si>
    <t>Hillsborough-35</t>
  </si>
  <si>
    <t>Rep. Larry Laflamme (D)</t>
  </si>
  <si>
    <t>Laflamme, Larry</t>
  </si>
  <si>
    <t>Laflamme</t>
  </si>
  <si>
    <t>Rep. William Pearson (D)</t>
  </si>
  <si>
    <t>Pearson, William</t>
  </si>
  <si>
    <t>Cheshire-16</t>
  </si>
  <si>
    <t>Rep. Herbert Richardson (D)</t>
  </si>
  <si>
    <t>Richardson, Herbert</t>
  </si>
  <si>
    <t>Richardson</t>
  </si>
  <si>
    <t>Coos-4</t>
  </si>
  <si>
    <t>Rep. William Hatch (D)</t>
  </si>
  <si>
    <t>Hatch, William</t>
  </si>
  <si>
    <t>Hatch</t>
  </si>
  <si>
    <t>Coos-6</t>
  </si>
  <si>
    <t>Rep. Alan Turcotte (D)</t>
  </si>
  <si>
    <t>Turcotte, Alan</t>
  </si>
  <si>
    <t>Alan</t>
  </si>
  <si>
    <t>Merrimack-22</t>
  </si>
  <si>
    <t>Rep. Daniel Eaton (D)</t>
  </si>
  <si>
    <t>Eaton, Daniel</t>
  </si>
  <si>
    <t>Eaton</t>
  </si>
  <si>
    <t>Cheshire-3</t>
  </si>
  <si>
    <t>Rep. Sherry Frost (D)</t>
  </si>
  <si>
    <t>Frost, Sherry</t>
  </si>
  <si>
    <t>Sherry</t>
  </si>
  <si>
    <t>Frost</t>
  </si>
  <si>
    <t>Strafford-16</t>
  </si>
  <si>
    <t>Rep. Jeffrey Salloway (D)</t>
  </si>
  <si>
    <t>Salloway, Jeffrey</t>
  </si>
  <si>
    <t>Jeffrey</t>
  </si>
  <si>
    <t>Salloway</t>
  </si>
  <si>
    <t>Strafford-5</t>
  </si>
  <si>
    <t>Rep. Virginia Irwin (D)</t>
  </si>
  <si>
    <t>Irwin, Virginia</t>
  </si>
  <si>
    <t>Virginia</t>
  </si>
  <si>
    <t>Irwin</t>
  </si>
  <si>
    <t>Rep. Benjamin Baroody (D)</t>
  </si>
  <si>
    <t>Baroody, Benjamin</t>
  </si>
  <si>
    <t>Benjamin</t>
  </si>
  <si>
    <t>Baroody</t>
  </si>
  <si>
    <t>Rep. Roger Dontonville (D)</t>
  </si>
  <si>
    <t>Dontonville, Roger</t>
  </si>
  <si>
    <t>Dontonville</t>
  </si>
  <si>
    <t>Grafton-10</t>
  </si>
  <si>
    <t>Rep. Sandra Keans (D)</t>
  </si>
  <si>
    <t>Keans, Sandra</t>
  </si>
  <si>
    <t>Sandra</t>
  </si>
  <si>
    <t>Keans</t>
  </si>
  <si>
    <t>Strafford-23</t>
  </si>
  <si>
    <t>Rep. Jesse Martineau (D)</t>
  </si>
  <si>
    <t>Martineau, Jesse</t>
  </si>
  <si>
    <t>Jesse</t>
  </si>
  <si>
    <t>Martineau</t>
  </si>
  <si>
    <t>Hillsborough-42</t>
  </si>
  <si>
    <t>Rep. Kari Lerner (D)</t>
  </si>
  <si>
    <t>Lerner, Kari</t>
  </si>
  <si>
    <t>Kari</t>
  </si>
  <si>
    <t>Lerner</t>
  </si>
  <si>
    <t>Rep. Amanda Gourgue (D)</t>
  </si>
  <si>
    <t>Gourgue, Amanda</t>
  </si>
  <si>
    <t>Amanda</t>
  </si>
  <si>
    <t>Gourgue</t>
  </si>
  <si>
    <t>Strafford-25</t>
  </si>
  <si>
    <t>Rep. Dick Patten (D)</t>
  </si>
  <si>
    <t>Patten, Dick</t>
  </si>
  <si>
    <t>Dick</t>
  </si>
  <si>
    <t>Patten</t>
  </si>
  <si>
    <t>Merrimack-17</t>
  </si>
  <si>
    <t>Rep. Catt Sandler (D)</t>
  </si>
  <si>
    <t>Sandler, Catt</t>
  </si>
  <si>
    <t>Catt</t>
  </si>
  <si>
    <t>Sandler</t>
  </si>
  <si>
    <t>Strafford-21</t>
  </si>
  <si>
    <t>Rep. Donovan Fenton (D)</t>
  </si>
  <si>
    <t>Fenton, Donovan</t>
  </si>
  <si>
    <t>Fenton</t>
  </si>
  <si>
    <t>Cheshire-8</t>
  </si>
  <si>
    <t>Rep. Linda Kenison (D)</t>
  </si>
  <si>
    <t>Kenison, Linda</t>
  </si>
  <si>
    <t>Kenison</t>
  </si>
  <si>
    <t>Merrimack-15</t>
  </si>
  <si>
    <t>Rep. Timothy Fontneau (D)</t>
  </si>
  <si>
    <t>Fontneau, Timothy</t>
  </si>
  <si>
    <t>Fontneau</t>
  </si>
  <si>
    <t>Strafford-7</t>
  </si>
  <si>
    <t>Rep. Julie Gilman (D)</t>
  </si>
  <si>
    <t>Gilman, Julie</t>
  </si>
  <si>
    <t>Julie</t>
  </si>
  <si>
    <t>Gilman</t>
  </si>
  <si>
    <t>Rockingham-18</t>
  </si>
  <si>
    <t>Rep. Paula Francese (D)</t>
  </si>
  <si>
    <t>Francese, Paula</t>
  </si>
  <si>
    <t>Paula</t>
  </si>
  <si>
    <t>Francese</t>
  </si>
  <si>
    <t>Rep. Edward Butler (D)</t>
  </si>
  <si>
    <t>Butler, Edward</t>
  </si>
  <si>
    <t>Edward</t>
  </si>
  <si>
    <t>Butler</t>
  </si>
  <si>
    <t>Carroll-7</t>
  </si>
  <si>
    <t>Rep. Martin Jack (D)</t>
  </si>
  <si>
    <t>Jack, Martin</t>
  </si>
  <si>
    <t>Jack</t>
  </si>
  <si>
    <t>Rep. John Mann (D)</t>
  </si>
  <si>
    <t>Mann, John</t>
  </si>
  <si>
    <t>Mann</t>
  </si>
  <si>
    <t>Cheshire-2</t>
  </si>
  <si>
    <t>Rep. Marjorie Smith (D)</t>
  </si>
  <si>
    <t>Smith, Marjorie</t>
  </si>
  <si>
    <t>Marjorie</t>
  </si>
  <si>
    <t>Rep. Patricia Lovejoy (D)</t>
  </si>
  <si>
    <t>Lovejoy, Patricia</t>
  </si>
  <si>
    <t>Lovejoy</t>
  </si>
  <si>
    <t>Rockingham-36</t>
  </si>
  <si>
    <t>Rep. John Bordenet (D)</t>
  </si>
  <si>
    <t>Bordenet, John</t>
  </si>
  <si>
    <t>Bordenet</t>
  </si>
  <si>
    <t>Cheshire-5</t>
  </si>
  <si>
    <t>Rep. David Woolpert (D)</t>
  </si>
  <si>
    <t>Woolpert, David</t>
  </si>
  <si>
    <t>Woolpert</t>
  </si>
  <si>
    <t>Merrimack-6</t>
  </si>
  <si>
    <t>Rep. Kenneth Gidge (D)</t>
  </si>
  <si>
    <t>Gidge, Kenneth</t>
  </si>
  <si>
    <t>Gidge</t>
  </si>
  <si>
    <t>Rep. Timothy Josephson (D)</t>
  </si>
  <si>
    <t>Josephson, Timothy</t>
  </si>
  <si>
    <t>Josephson</t>
  </si>
  <si>
    <t>Grafton-11</t>
  </si>
  <si>
    <t>D-</t>
  </si>
  <si>
    <t>Rep. Travis Bennett (D)</t>
  </si>
  <si>
    <t>Bennett, Travis</t>
  </si>
  <si>
    <t>Travis</t>
  </si>
  <si>
    <t>Bennett</t>
  </si>
  <si>
    <t>Rep. Jean Jeudy (D)</t>
  </si>
  <si>
    <t>Jeudy, Jean</t>
  </si>
  <si>
    <t>Jean</t>
  </si>
  <si>
    <t>Jeudy</t>
  </si>
  <si>
    <t>Hillsborough-10</t>
  </si>
  <si>
    <t>Rep. Paul Henle (D)</t>
  </si>
  <si>
    <t>Henle, Paul</t>
  </si>
  <si>
    <t>Henle</t>
  </si>
  <si>
    <t>Merrimack-12</t>
  </si>
  <si>
    <t>Rep. Kristina Schultz (D)</t>
  </si>
  <si>
    <t>Schultz, Kristina</t>
  </si>
  <si>
    <t>Kristina</t>
  </si>
  <si>
    <t>Schultz</t>
  </si>
  <si>
    <t>Merrimack-18</t>
  </si>
  <si>
    <t>Rep. Bruce Tatro (D)</t>
  </si>
  <si>
    <t>Tatro, Bruce</t>
  </si>
  <si>
    <t>Bruce</t>
  </si>
  <si>
    <t>Tatro</t>
  </si>
  <si>
    <t>Cheshire-15</t>
  </si>
  <si>
    <t>Rep. Andrew White (D)</t>
  </si>
  <si>
    <t>White, Andrew</t>
  </si>
  <si>
    <t>White</t>
  </si>
  <si>
    <t>Grafton-13</t>
  </si>
  <si>
    <t>Rep. Linda DiSilvestro (D)</t>
  </si>
  <si>
    <t>DiSilvestro, Linda</t>
  </si>
  <si>
    <t>DiSilvestro</t>
  </si>
  <si>
    <t>Rep. Peter Bixby (D)</t>
  </si>
  <si>
    <t>Bixby, Peter</t>
  </si>
  <si>
    <t>Bixby</t>
  </si>
  <si>
    <t>Rep. Cathryn Harvey (D)</t>
  </si>
  <si>
    <t>Harvey, Cathryn</t>
  </si>
  <si>
    <t>Cathryn</t>
  </si>
  <si>
    <t>Harvey</t>
  </si>
  <si>
    <t>Cheshire-1</t>
  </si>
  <si>
    <t>Rep. Amelia Keane (D)</t>
  </si>
  <si>
    <t>Keane, Amelia</t>
  </si>
  <si>
    <t>Amelia</t>
  </si>
  <si>
    <t>Keane</t>
  </si>
  <si>
    <t>Rep. Susan Treleaven (D)</t>
  </si>
  <si>
    <t>Treleaven, Susan</t>
  </si>
  <si>
    <t>Susan</t>
  </si>
  <si>
    <t>Treleaven</t>
  </si>
  <si>
    <t>Rep. Karen Ebel (D)</t>
  </si>
  <si>
    <t>Ebel, Karen</t>
  </si>
  <si>
    <t>Ebel</t>
  </si>
  <si>
    <t>Rep. Donna Ellis (D)</t>
  </si>
  <si>
    <t>Ellis, Donna</t>
  </si>
  <si>
    <t>Donna</t>
  </si>
  <si>
    <t>Ellis</t>
  </si>
  <si>
    <t>Strafford-8</t>
  </si>
  <si>
    <t>Rep. Richard McNamara (D)</t>
  </si>
  <si>
    <t>McNamara, Richard</t>
  </si>
  <si>
    <t>McNamara</t>
  </si>
  <si>
    <t>Rep. Marjorie Shepardson (D)</t>
  </si>
  <si>
    <t>Shepardson, Marjorie</t>
  </si>
  <si>
    <t>Shepardson</t>
  </si>
  <si>
    <t>Cheshire-10</t>
  </si>
  <si>
    <t>Rep. Charlotte DiLorenzo (D)</t>
  </si>
  <si>
    <t>DiLorenzo, Charlotte</t>
  </si>
  <si>
    <t>Charlotte</t>
  </si>
  <si>
    <t>DiLorenzo</t>
  </si>
  <si>
    <t>Rockingham-17</t>
  </si>
  <si>
    <t>Rep. Pamela Gordon (D)</t>
  </si>
  <si>
    <t>Gordon, Pamela</t>
  </si>
  <si>
    <t>Pamela</t>
  </si>
  <si>
    <t>Rockingham-29</t>
  </si>
  <si>
    <t>Rep. Howard Moffett (D)</t>
  </si>
  <si>
    <t>Moffett, Howard</t>
  </si>
  <si>
    <t>Rep. Peter Somssich (D)</t>
  </si>
  <si>
    <t>Somssich, Peter</t>
  </si>
  <si>
    <t>Somssich</t>
  </si>
  <si>
    <t>Rockingham-27</t>
  </si>
  <si>
    <t>Rep. Ivy Vann (D)</t>
  </si>
  <si>
    <t>Vann, Ivy</t>
  </si>
  <si>
    <t>Ivy</t>
  </si>
  <si>
    <t>Vann</t>
  </si>
  <si>
    <t>Rep. James MacKay (D)</t>
  </si>
  <si>
    <t>MacKay, James</t>
  </si>
  <si>
    <t>Merrimack-14</t>
  </si>
  <si>
    <t>Rep. Philip Spagnuolo (D)</t>
  </si>
  <si>
    <t>Spagnuolo, Philip</t>
  </si>
  <si>
    <t>Spagnuolo</t>
  </si>
  <si>
    <t>Rep. Raymond Gagnon (D)</t>
  </si>
  <si>
    <t>Gagnon, Raymond</t>
  </si>
  <si>
    <t>Gagnon</t>
  </si>
  <si>
    <t>Sullivan-5</t>
  </si>
  <si>
    <t>Rep. Thomas Buco (D)</t>
  </si>
  <si>
    <t>Buco, Thomas</t>
  </si>
  <si>
    <t>Buco</t>
  </si>
  <si>
    <t>Rep. Michael O'Brien (D)</t>
  </si>
  <si>
    <t>O'Brien, Michael</t>
  </si>
  <si>
    <t>O'Brien</t>
  </si>
  <si>
    <t>Rep. Tamara Le (D)</t>
  </si>
  <si>
    <t>Le, Tamara</t>
  </si>
  <si>
    <t>Tamara</t>
  </si>
  <si>
    <t>Le</t>
  </si>
  <si>
    <t>Rockingham-31</t>
  </si>
  <si>
    <t>Rep. Beth Rodd (D)</t>
  </si>
  <si>
    <t>Rodd, Beth</t>
  </si>
  <si>
    <t>Beth</t>
  </si>
  <si>
    <t>Rodd</t>
  </si>
  <si>
    <t>Rep. David Meader (D)</t>
  </si>
  <si>
    <t>Meader, David</t>
  </si>
  <si>
    <t>Meader</t>
  </si>
  <si>
    <t>Cheshire-6</t>
  </si>
  <si>
    <t>Rep. Sharon Nordgren (D)</t>
  </si>
  <si>
    <t>Nordgren, Sharon</t>
  </si>
  <si>
    <t>Sharon</t>
  </si>
  <si>
    <t>Nordgren</t>
  </si>
  <si>
    <t>Grafton-12</t>
  </si>
  <si>
    <t>Rep. Edith Tucker (D)</t>
  </si>
  <si>
    <t>Tucker, Edith</t>
  </si>
  <si>
    <t>Edith</t>
  </si>
  <si>
    <t>Tucker</t>
  </si>
  <si>
    <t>Coos-5</t>
  </si>
  <si>
    <t>Rep. Mark MacKenzie (D)</t>
  </si>
  <si>
    <t>MacKenzie, Mark</t>
  </si>
  <si>
    <t>MacKenzie</t>
  </si>
  <si>
    <t>Rep. Brian Sullivan (D)</t>
  </si>
  <si>
    <t>Sullivan, Brian</t>
  </si>
  <si>
    <t>Sullivan-1</t>
  </si>
  <si>
    <t>Rep. Gladys Johnsen (D)</t>
  </si>
  <si>
    <t>Johnsen, Gladys</t>
  </si>
  <si>
    <t>Gladys</t>
  </si>
  <si>
    <t>Johnsen</t>
  </si>
  <si>
    <t>Cheshire-7</t>
  </si>
  <si>
    <t>Rep. Beth Richards (D)</t>
  </si>
  <si>
    <t>Richards, Beth</t>
  </si>
  <si>
    <t>Richards</t>
  </si>
  <si>
    <t>Merrimack-13</t>
  </si>
  <si>
    <t>Rep. Carol Roberts (D)</t>
  </si>
  <si>
    <t>Roberts, Carol</t>
  </si>
  <si>
    <t>Roberts</t>
  </si>
  <si>
    <t>Hillsborough-4</t>
  </si>
  <si>
    <t>Rep. Kermit Williams (D)</t>
  </si>
  <si>
    <t>Williams, Kermit</t>
  </si>
  <si>
    <t>Kermit</t>
  </si>
  <si>
    <t>Williams</t>
  </si>
  <si>
    <t>Rep. Jane Beaulieu (D)</t>
  </si>
  <si>
    <t>Beaulieu, Jane</t>
  </si>
  <si>
    <t>Jane</t>
  </si>
  <si>
    <t>Beaulieu</t>
  </si>
  <si>
    <t>Hillsborough-45</t>
  </si>
  <si>
    <t>Rep. Clyde Carson (D)</t>
  </si>
  <si>
    <t>Carson, Clyde</t>
  </si>
  <si>
    <t>Clyde</t>
  </si>
  <si>
    <t>Carson</t>
  </si>
  <si>
    <t>Merrimack-7</t>
  </si>
  <si>
    <t>Rep. Barry Faulkner (D)</t>
  </si>
  <si>
    <t>Faulkner, Barry</t>
  </si>
  <si>
    <t>Faulkner</t>
  </si>
  <si>
    <t>Rep. Linda Tanner (D)</t>
  </si>
  <si>
    <t>Tanner, Linda</t>
  </si>
  <si>
    <t>Tanner</t>
  </si>
  <si>
    <t>Sullivan-9</t>
  </si>
  <si>
    <t>Rep. Daniel Sullivan (D)</t>
  </si>
  <si>
    <t>Sullivan, Daniel</t>
  </si>
  <si>
    <t>Hillsborough-8</t>
  </si>
  <si>
    <t>Rep. Timothy Horrigan (D)</t>
  </si>
  <si>
    <t>Horrigan, Timothy</t>
  </si>
  <si>
    <t>Horrigan</t>
  </si>
  <si>
    <t>Rep. Jonathan Manley (D)</t>
  </si>
  <si>
    <t>Manley, Jonathan</t>
  </si>
  <si>
    <t>Jonathan</t>
  </si>
  <si>
    <t>Manley</t>
  </si>
  <si>
    <t>Hillsborough-3</t>
  </si>
  <si>
    <t>Rep. Mary Jane Mulligan (D)</t>
  </si>
  <si>
    <t>Mulligan, Mary Jane</t>
  </si>
  <si>
    <t>Mary Jane</t>
  </si>
  <si>
    <t>Mulligan</t>
  </si>
  <si>
    <t>Rep. Skip Cleaver (D)</t>
  </si>
  <si>
    <t>Cleaver, Skip</t>
  </si>
  <si>
    <t>Cleaver</t>
  </si>
  <si>
    <t>Rep. Mary Freitas (D)</t>
  </si>
  <si>
    <t>Freitas, Mary</t>
  </si>
  <si>
    <t>Freitas</t>
  </si>
  <si>
    <t>Hillsborough-14</t>
  </si>
  <si>
    <t>Rep. Christopher Herbert (D)</t>
  </si>
  <si>
    <t>Herbert, Christopher</t>
  </si>
  <si>
    <t>Christopher</t>
  </si>
  <si>
    <t>Rep. Amanda Bouldin (D)</t>
  </si>
  <si>
    <t>Bouldin, Amanda</t>
  </si>
  <si>
    <t>Bouldin</t>
  </si>
  <si>
    <t>Rep. David Lisle (D)</t>
  </si>
  <si>
    <t>Lisle, David</t>
  </si>
  <si>
    <t>Lisle</t>
  </si>
  <si>
    <t>Rep. Paul Berch (D)</t>
  </si>
  <si>
    <t>Berch, Paul</t>
  </si>
  <si>
    <t>Berch</t>
  </si>
  <si>
    <t>Rep. Jacqueline Cali-Pitts (D)</t>
  </si>
  <si>
    <t>Cali-Pitts, Jacqueline</t>
  </si>
  <si>
    <t>Jacqueline</t>
  </si>
  <si>
    <t>Cali-Pitts</t>
  </si>
  <si>
    <t>Rockingham-30</t>
  </si>
  <si>
    <t>Rep. Edith DesMarais (D)</t>
  </si>
  <si>
    <t>DesMarais, Edith</t>
  </si>
  <si>
    <t>DesMarais</t>
  </si>
  <si>
    <t>Rep. Chuck Grassie (D)</t>
  </si>
  <si>
    <t>Grassie, Chuck</t>
  </si>
  <si>
    <t>Chuck</t>
  </si>
  <si>
    <t>Grassie</t>
  </si>
  <si>
    <t>Strafford-11</t>
  </si>
  <si>
    <t>Rep. Douglas Ley (D)</t>
  </si>
  <si>
    <t>Ley, Douglas</t>
  </si>
  <si>
    <t>Ley</t>
  </si>
  <si>
    <t>Cheshire-9</t>
  </si>
  <si>
    <t>Rep. Linn Opderbecke (D)</t>
  </si>
  <si>
    <t>Opderbecke, Linn</t>
  </si>
  <si>
    <t>Linn</t>
  </si>
  <si>
    <t>Opderbecke</t>
  </si>
  <si>
    <t>Strafford-15</t>
  </si>
  <si>
    <t>Rep. Lee Oxenham (D)</t>
  </si>
  <si>
    <t>Oxenham, Lee</t>
  </si>
  <si>
    <t>Lee</t>
  </si>
  <si>
    <t>Oxenham</t>
  </si>
  <si>
    <t>Rep. Kevin Maes (D)</t>
  </si>
  <si>
    <t>Maes, Kevin</t>
  </si>
  <si>
    <t>Maes</t>
  </si>
  <si>
    <t>Grafton-6</t>
  </si>
  <si>
    <t>Rep. Sue Newman (D)</t>
  </si>
  <si>
    <t>Newman, Sue</t>
  </si>
  <si>
    <t>Sue</t>
  </si>
  <si>
    <t>Newman</t>
  </si>
  <si>
    <t>Rep. Michael Abbott (D)</t>
  </si>
  <si>
    <t>Abbott, Michael</t>
  </si>
  <si>
    <t>Abbott</t>
  </si>
  <si>
    <t>Rep. Richard O'Leary (D)</t>
  </si>
  <si>
    <t>O'Leary, Richard</t>
  </si>
  <si>
    <t>O'Leary</t>
  </si>
  <si>
    <t>F</t>
  </si>
  <si>
    <t>Rep. Susan Almy (D)</t>
  </si>
  <si>
    <t>Almy, Susan</t>
  </si>
  <si>
    <t>Almy</t>
  </si>
  <si>
    <t>Rep. Linda Massimilla (D)</t>
  </si>
  <si>
    <t>Massimilla, Linda</t>
  </si>
  <si>
    <t>Massimilla</t>
  </si>
  <si>
    <t>Rep. Gerald Ward (D)</t>
  </si>
  <si>
    <t>Ward, Gerald</t>
  </si>
  <si>
    <t>Ward</t>
  </si>
  <si>
    <t>Rockingham-28</t>
  </si>
  <si>
    <t>Rep. Suzanne Gottling (D)</t>
  </si>
  <si>
    <t>Gottling, Suzanne</t>
  </si>
  <si>
    <t>Suzanne</t>
  </si>
  <si>
    <t>Gottling</t>
  </si>
  <si>
    <t>Sullivan-2</t>
  </si>
  <si>
    <t>Rep. Michael Edgar (D)</t>
  </si>
  <si>
    <t>Edgar, Michael</t>
  </si>
  <si>
    <t>Edgar</t>
  </si>
  <si>
    <t>Rep. Lucy Weber (D)</t>
  </si>
  <si>
    <t>Weber, Lucy</t>
  </si>
  <si>
    <t>Lucy</t>
  </si>
  <si>
    <t>Weber</t>
  </si>
  <si>
    <t>Rep. Christy Bartlett (D)</t>
  </si>
  <si>
    <t>Bartlett, Christy</t>
  </si>
  <si>
    <t>Christy</t>
  </si>
  <si>
    <t>Bartlett</t>
  </si>
  <si>
    <t>Merrimack-19</t>
  </si>
  <si>
    <t>Rep. Patrick Long (D)</t>
  </si>
  <si>
    <t>Long, Patrick</t>
  </si>
  <si>
    <t>Rep. Wayne Moynihan (D)</t>
  </si>
  <si>
    <t>Moynihan, Wayne</t>
  </si>
  <si>
    <t>Wayne</t>
  </si>
  <si>
    <t>Moynihan</t>
  </si>
  <si>
    <t>Coos-2</t>
  </si>
  <si>
    <t>Rep. Richard Abel (D)</t>
  </si>
  <si>
    <t>Abel, Richard</t>
  </si>
  <si>
    <t>Abel</t>
  </si>
  <si>
    <t>Rep. Patricia Cornell (D)</t>
  </si>
  <si>
    <t>Cornell, Patricia</t>
  </si>
  <si>
    <t>Cornell</t>
  </si>
  <si>
    <t>Rep. Laura Pantelakos (D)</t>
  </si>
  <si>
    <t>Pantelakos, Laura</t>
  </si>
  <si>
    <t>Laura</t>
  </si>
  <si>
    <t>Pantelakos</t>
  </si>
  <si>
    <t>Rockingham-25</t>
  </si>
  <si>
    <t>Rep. Thomas Southworth (D)</t>
  </si>
  <si>
    <t>Southworth, Thomas</t>
  </si>
  <si>
    <t>Southworth</t>
  </si>
  <si>
    <t>Strafford-20</t>
  </si>
  <si>
    <t>Rep. Robert Backus (D)</t>
  </si>
  <si>
    <t>Backus, Robert</t>
  </si>
  <si>
    <t>Backus</t>
  </si>
  <si>
    <t>Hillsborough-19</t>
  </si>
  <si>
    <t>Rep. Ellen Read (D)</t>
  </si>
  <si>
    <t>Read, Ellen</t>
  </si>
  <si>
    <t>Ellen</t>
  </si>
  <si>
    <t>Read</t>
  </si>
  <si>
    <t>Rep. Joel Elber (D)</t>
  </si>
  <si>
    <t>Elber, Joel</t>
  </si>
  <si>
    <t>Joel</t>
  </si>
  <si>
    <t>Elber</t>
  </si>
  <si>
    <t>Rep. Patricia Higgins (D)</t>
  </si>
  <si>
    <t>Higgins, Patricia</t>
  </si>
  <si>
    <t>Higgins</t>
  </si>
  <si>
    <t>Rep. Kate Murray (D)</t>
  </si>
  <si>
    <t>Murray, Kate</t>
  </si>
  <si>
    <t>Kate</t>
  </si>
  <si>
    <t>Murray</t>
  </si>
  <si>
    <t>Rockingham-24</t>
  </si>
  <si>
    <t>Rep. Timothy Soucy (D)</t>
  </si>
  <si>
    <t>Soucy, Timothy</t>
  </si>
  <si>
    <t>Soucy</t>
  </si>
  <si>
    <t>Merrimack-16</t>
  </si>
  <si>
    <t>Rep. George Sykes (D)</t>
  </si>
  <si>
    <t>Sykes, George</t>
  </si>
  <si>
    <t>George</t>
  </si>
  <si>
    <t>Sykes</t>
  </si>
  <si>
    <t>Rep. Delmar Burridge (D)</t>
  </si>
  <si>
    <t>Burridge, Delmar</t>
  </si>
  <si>
    <t>Delmar</t>
  </si>
  <si>
    <t>Burridge</t>
  </si>
  <si>
    <t>Rep. Mark King (D)</t>
  </si>
  <si>
    <t>King, Mark</t>
  </si>
  <si>
    <t>King</t>
  </si>
  <si>
    <t>Rep. Yvonne Thomas (D)</t>
  </si>
  <si>
    <t>Thomas, Yvonne</t>
  </si>
  <si>
    <t>Rep. Suzanne Smith (D)</t>
  </si>
  <si>
    <t>Smith, Suzanne</t>
  </si>
  <si>
    <t>Rep. Mary Beth Walz (D)</t>
  </si>
  <si>
    <t>Walz, Mary Beth</t>
  </si>
  <si>
    <t>Mary Beth</t>
  </si>
  <si>
    <t>Walz</t>
  </si>
  <si>
    <t>Rep. Erika Connors (D)</t>
  </si>
  <si>
    <t>Connors, Erika</t>
  </si>
  <si>
    <t>Erika</t>
  </si>
  <si>
    <t>Connors</t>
  </si>
  <si>
    <t>Hillsborough-15</t>
  </si>
  <si>
    <t>Rep. Suzanne Harvey (D)</t>
  </si>
  <si>
    <t>Harvey, Suzanne</t>
  </si>
  <si>
    <t>Rep. Janet Wall (D)</t>
  </si>
  <si>
    <t>Wall, Janet</t>
  </si>
  <si>
    <t>Janet</t>
  </si>
  <si>
    <t>Wall</t>
  </si>
  <si>
    <t>Rep. Mel Myler (D)</t>
  </si>
  <si>
    <t>Myler, Mel</t>
  </si>
  <si>
    <t>Mel</t>
  </si>
  <si>
    <t>Myler</t>
  </si>
  <si>
    <t>Merrimack-10</t>
  </si>
  <si>
    <t>Rep. Hamilton Krans (D)</t>
  </si>
  <si>
    <t>Krans, Hamilton</t>
  </si>
  <si>
    <t>Hamilton</t>
  </si>
  <si>
    <t>Krans</t>
  </si>
  <si>
    <t>Strafford-14</t>
  </si>
  <si>
    <t>Rep. Mary Heath (D)</t>
  </si>
  <si>
    <t>Heath, Mary</t>
  </si>
  <si>
    <t>Heath</t>
  </si>
  <si>
    <t>Rep. Marjorie Porter (D)</t>
  </si>
  <si>
    <t>Porter, Marjorie</t>
  </si>
  <si>
    <t>Porter</t>
  </si>
  <si>
    <t>Rep. Debra Altschiller (D)</t>
  </si>
  <si>
    <t>Altschiller, Debra</t>
  </si>
  <si>
    <t>Altschiller</t>
  </si>
  <si>
    <t>Rep. Betsey Farnham (D)</t>
  </si>
  <si>
    <t>Farnham, Betsey</t>
  </si>
  <si>
    <t>Betsey</t>
  </si>
  <si>
    <t>Farnham</t>
  </si>
  <si>
    <t>Rep. Mindi Messmer (D)</t>
  </si>
  <si>
    <t>Messmer, Mindi</t>
  </si>
  <si>
    <t>Mindi</t>
  </si>
  <si>
    <t>Messmer</t>
  </si>
  <si>
    <t>Rep. Michael Cahill (D)</t>
  </si>
  <si>
    <t>Cahill, Michael</t>
  </si>
  <si>
    <t>Cahill</t>
  </si>
  <si>
    <t>Rep. Polly Campion (D)</t>
  </si>
  <si>
    <t>Campion, Polly</t>
  </si>
  <si>
    <t>Polly</t>
  </si>
  <si>
    <t>Campion</t>
  </si>
  <si>
    <t>Rep. Mary Jane Wallner (D)</t>
  </si>
  <si>
    <t>Wallner, Mary Jane</t>
  </si>
  <si>
    <t>Wallner</t>
  </si>
  <si>
    <t>Rep. Richard Ames (D)</t>
  </si>
  <si>
    <t>Ames, Richard</t>
  </si>
  <si>
    <t>Ames</t>
  </si>
  <si>
    <t>Rep. David Luneau (D)</t>
  </si>
  <si>
    <t>Luneau, David</t>
  </si>
  <si>
    <t>Luneau</t>
  </si>
  <si>
    <t>Rep. Katherine Rogers (D)</t>
  </si>
  <si>
    <t>Rogers, Katherine</t>
  </si>
  <si>
    <t>Katherine</t>
  </si>
  <si>
    <t>Rogers</t>
  </si>
  <si>
    <t>Merrimack-28</t>
  </si>
  <si>
    <t>Rep. Skip Berrien (D)</t>
  </si>
  <si>
    <t>Berrien, Skip</t>
  </si>
  <si>
    <t>Berrien</t>
  </si>
  <si>
    <t>Rep. Joelle Martin (D)</t>
  </si>
  <si>
    <t>Martin, Joelle</t>
  </si>
  <si>
    <t>Joelle</t>
  </si>
  <si>
    <t>Rep. Jacalyn Cilley (D)</t>
  </si>
  <si>
    <t>Cilley, Jacalyn</t>
  </si>
  <si>
    <t>Jacalyn</t>
  </si>
  <si>
    <t>Cilley</t>
  </si>
  <si>
    <t>Rep. Connie Van Houten (D)</t>
  </si>
  <si>
    <t>Van Houten, Connie</t>
  </si>
  <si>
    <t>Connie</t>
  </si>
  <si>
    <t>Van Houten</t>
  </si>
  <si>
    <t>CT</t>
  </si>
  <si>
    <t>Rep. Shannon Chandley (D)</t>
  </si>
  <si>
    <t>Chandley, Shannon</t>
  </si>
  <si>
    <t>Shannon</t>
  </si>
  <si>
    <t>Chandley</t>
  </si>
  <si>
    <t>Rep. Jerry Knirk (D)</t>
  </si>
  <si>
    <t>Knirk, Jerry</t>
  </si>
  <si>
    <t>Jerry</t>
  </si>
  <si>
    <t>Knirk</t>
  </si>
  <si>
    <t>Rep. Henry Parkhurst (D)</t>
  </si>
  <si>
    <t>Parkhurst, Henry</t>
  </si>
  <si>
    <t>Parkhurst</t>
  </si>
  <si>
    <t>Cheshire-13</t>
  </si>
  <si>
    <t>Rep. John Cloutier (D)</t>
  </si>
  <si>
    <t>Cloutier, John</t>
  </si>
  <si>
    <t>Cloutier</t>
  </si>
  <si>
    <t>Sullivan-10</t>
  </si>
  <si>
    <t>Rep. Janice Schmidt (D)</t>
  </si>
  <si>
    <t>Schmidt, Janice</t>
  </si>
  <si>
    <t>Janice</t>
  </si>
  <si>
    <t>Rep. Robert Renny Cushing (D)</t>
  </si>
  <si>
    <t>Cushing, Robert Renny</t>
  </si>
  <si>
    <t>Robert Renny</t>
  </si>
  <si>
    <t>Cushing</t>
  </si>
  <si>
    <t>Rep. Jeffrey Goley (D)</t>
  </si>
  <si>
    <t>Goley, Jeffrey</t>
  </si>
  <si>
    <t>Goley</t>
  </si>
  <si>
    <t>Rep. Wayne Burton (D)</t>
  </si>
  <si>
    <t>Burton, Wayne</t>
  </si>
  <si>
    <t>Burton</t>
  </si>
  <si>
    <t>Rep. David Doherty (D)</t>
  </si>
  <si>
    <t>Doherty, David</t>
  </si>
  <si>
    <t>Doherty</t>
  </si>
  <si>
    <t>Rep. Dennis Malloy (D)</t>
  </si>
  <si>
    <t>Malloy, Dennis</t>
  </si>
  <si>
    <t>Malloy</t>
  </si>
  <si>
    <t>Rockingham-23</t>
  </si>
  <si>
    <t>Rep. Dianne Schuett (D)</t>
  </si>
  <si>
    <t>Schuett, Dianne</t>
  </si>
  <si>
    <t>Dianne</t>
  </si>
  <si>
    <t>Schuett</t>
  </si>
  <si>
    <t>Rep. Patricia Klee (D)</t>
  </si>
  <si>
    <t>Klee, Patricia</t>
  </si>
  <si>
    <t>Klee</t>
  </si>
  <si>
    <t>Rep. Peter Schmidt (D)</t>
  </si>
  <si>
    <t>Schmidt, Peter</t>
  </si>
  <si>
    <t>Strafford-19</t>
  </si>
  <si>
    <t>Rep. Cindy Rosenwald (D)</t>
  </si>
  <si>
    <t>Rosenwald, Cindy</t>
  </si>
  <si>
    <t>Cindy</t>
  </si>
  <si>
    <t>Rosenwald</t>
  </si>
  <si>
    <t>Rep. Stephen Shurtleff (D)</t>
  </si>
  <si>
    <t>Shurtleff, Stephen</t>
  </si>
  <si>
    <t>Shurtleff</t>
  </si>
  <si>
    <t>Merrimack-11</t>
  </si>
  <si>
    <t>Rep. Mary Gile (D)</t>
  </si>
  <si>
    <t>Gile, Mary</t>
  </si>
  <si>
    <t>Gile</t>
  </si>
  <si>
    <t>Merrimack-27</t>
  </si>
  <si>
    <t>Sen. Harold French (R)</t>
  </si>
  <si>
    <t>French, Harold</t>
  </si>
  <si>
    <t>Harold</t>
  </si>
  <si>
    <t>French</t>
  </si>
  <si>
    <t>NULL</t>
  </si>
  <si>
    <t>Senate 7</t>
  </si>
  <si>
    <t>Sen. Kevin Avard (R)</t>
  </si>
  <si>
    <t>Avard, Kevin</t>
  </si>
  <si>
    <t>Avard</t>
  </si>
  <si>
    <t>Senate 12</t>
  </si>
  <si>
    <t>Sen. Bob Giuda (R)</t>
  </si>
  <si>
    <t>Giuda, Bob</t>
  </si>
  <si>
    <t>Giuda</t>
  </si>
  <si>
    <t>Senate 2</t>
  </si>
  <si>
    <t>Sen. Andy Sanborn (R)</t>
  </si>
  <si>
    <t>Sanborn, Andy</t>
  </si>
  <si>
    <t>Andy</t>
  </si>
  <si>
    <t>Senate 9</t>
  </si>
  <si>
    <t>Sen. Gary Daniels (R)</t>
  </si>
  <si>
    <t>Daniels, Gary</t>
  </si>
  <si>
    <t>Daniels</t>
  </si>
  <si>
    <t>Senate 11</t>
  </si>
  <si>
    <t>Sen. Chuck Morse (R)</t>
  </si>
  <si>
    <t>Morse, Chuck</t>
  </si>
  <si>
    <t>Morse</t>
  </si>
  <si>
    <t>Senate 22</t>
  </si>
  <si>
    <t>Sen. Ruth Ward (R)</t>
  </si>
  <si>
    <t>Ward, Ruth</t>
  </si>
  <si>
    <t>Ruth</t>
  </si>
  <si>
    <t>Senate 8</t>
  </si>
  <si>
    <t>Sen. John Reagan (R)</t>
  </si>
  <si>
    <t>Reagan, John</t>
  </si>
  <si>
    <t>Reagan</t>
  </si>
  <si>
    <t>Senate 17</t>
  </si>
  <si>
    <t>Sen. Daniel Innis (R)</t>
  </si>
  <si>
    <t>Innis, Daniel</t>
  </si>
  <si>
    <t>Innis</t>
  </si>
  <si>
    <t>Senate 24</t>
  </si>
  <si>
    <t>Sen. Regina Birdsell (R)</t>
  </si>
  <si>
    <t>Birdsell, Regina</t>
  </si>
  <si>
    <t>Regina</t>
  </si>
  <si>
    <t>Birdsell</t>
  </si>
  <si>
    <t>Senate 19</t>
  </si>
  <si>
    <t>Sen. James Gray (R)</t>
  </si>
  <si>
    <t>Gray, James</t>
  </si>
  <si>
    <t>Gray</t>
  </si>
  <si>
    <t>Senate 6</t>
  </si>
  <si>
    <t>Sen. William Gannon (R)</t>
  </si>
  <si>
    <t>Gannon, William</t>
  </si>
  <si>
    <t>Gannon</t>
  </si>
  <si>
    <t>Senate 23</t>
  </si>
  <si>
    <t>Sen. Jeb Bradley (R)</t>
  </si>
  <si>
    <t>Bradley, Jeb</t>
  </si>
  <si>
    <t>Jeb</t>
  </si>
  <si>
    <t>Bradley</t>
  </si>
  <si>
    <t>Senate 3</t>
  </si>
  <si>
    <t>Sen. Sharon Carson (R)</t>
  </si>
  <si>
    <t>Carson, Sharon</t>
  </si>
  <si>
    <t>Senate 14</t>
  </si>
  <si>
    <t>Sen. Jay Kahn (D)</t>
  </si>
  <si>
    <t>Kahn, Jay</t>
  </si>
  <si>
    <t>Jay</t>
  </si>
  <si>
    <t>Kahn</t>
  </si>
  <si>
    <t>Senate 10</t>
  </si>
  <si>
    <t>Sen. Martha Hennessey (D)</t>
  </si>
  <si>
    <t>Hennessey, Martha</t>
  </si>
  <si>
    <t>Martha</t>
  </si>
  <si>
    <t>Senate 5</t>
  </si>
  <si>
    <t>Sen. Kevin Cavanaugh (D)</t>
  </si>
  <si>
    <t>Cavanaugh, Kevin</t>
  </si>
  <si>
    <t>Cavanaugh</t>
  </si>
  <si>
    <t>Senate 16</t>
  </si>
  <si>
    <t>Sen. David Watters (D)</t>
  </si>
  <si>
    <t>Watters, David</t>
  </si>
  <si>
    <t>Watters</t>
  </si>
  <si>
    <t>Senate 4</t>
  </si>
  <si>
    <t>Sen. Bette Lasky (D)</t>
  </si>
  <si>
    <t>Lasky, Bette</t>
  </si>
  <si>
    <t>Bette</t>
  </si>
  <si>
    <t>Lasky</t>
  </si>
  <si>
    <t>Senate 13</t>
  </si>
  <si>
    <t>Sen. Martha Fuller Clark (D)</t>
  </si>
  <si>
    <t>Fuller Clark, Martha</t>
  </si>
  <si>
    <t>Fuller Clark</t>
  </si>
  <si>
    <t>Senate 21</t>
  </si>
  <si>
    <t>Sen. Jeff Woodburn (D)</t>
  </si>
  <si>
    <t>Woodburn, Jeff</t>
  </si>
  <si>
    <t>Jeff</t>
  </si>
  <si>
    <t>Woodburn</t>
  </si>
  <si>
    <t>Senate 1</t>
  </si>
  <si>
    <t>Sen. Dan Feltes (D)</t>
  </si>
  <si>
    <t>Feltes, Dan</t>
  </si>
  <si>
    <t>Feltes</t>
  </si>
  <si>
    <t>Senate 15</t>
  </si>
  <si>
    <t>Sen. Lou D'Allesandro (D)</t>
  </si>
  <si>
    <t>D'Allesandro, Lou</t>
  </si>
  <si>
    <t>Lou</t>
  </si>
  <si>
    <t>D'Allesandro</t>
  </si>
  <si>
    <t>Senate 20</t>
  </si>
  <si>
    <t>Sen. Donna Soucy (D)</t>
  </si>
  <si>
    <t>Soucy, Donna</t>
  </si>
  <si>
    <t>Senate 18</t>
  </si>
  <si>
    <t>Grade</t>
  </si>
  <si>
    <t># Reps</t>
  </si>
  <si>
    <t># Senators</t>
  </si>
  <si>
    <t>INC</t>
  </si>
  <si>
    <t>Total</t>
  </si>
  <si>
    <t>Total Raw Score - Exluding Sponsorship</t>
  </si>
  <si>
    <t>Average Score</t>
  </si>
  <si>
    <t>Date</t>
  </si>
  <si>
    <t>SessionYear</t>
  </si>
  <si>
    <t>Body</t>
  </si>
  <si>
    <t>Sequence</t>
  </si>
  <si>
    <t>BillLink</t>
  </si>
  <si>
    <t>Title</t>
  </si>
  <si>
    <t>Motion</t>
  </si>
  <si>
    <t>VoteResult</t>
  </si>
  <si>
    <t>RollCallLink</t>
  </si>
  <si>
    <t>CorrectVote</t>
  </si>
  <si>
    <t>Impact</t>
  </si>
  <si>
    <t>House</t>
  </si>
  <si>
    <t>HB249</t>
  </si>
  <si>
    <t>http://gcm.io/2018/HB249</t>
  </si>
  <si>
    <t>relative to showing a ballot.</t>
  </si>
  <si>
    <t>Interim Study</t>
  </si>
  <si>
    <t>167Y-184N</t>
  </si>
  <si>
    <t>http://gcm.io/RC/2018/H/5</t>
  </si>
  <si>
    <t>Nay</t>
  </si>
  <si>
    <t>SB247</t>
  </si>
  <si>
    <t>http://gcm.io/2018/SB247</t>
  </si>
  <si>
    <t>preventing childhood lead poisoning from paint and water and making an appropriation to a special fund.</t>
  </si>
  <si>
    <t>OTP/A</t>
  </si>
  <si>
    <t>266Y-87N</t>
  </si>
  <si>
    <t>http://gcm.io/RC/2018/H/7</t>
  </si>
  <si>
    <t>SB193</t>
  </si>
  <si>
    <t>http://gcm.io/2018/SB193</t>
  </si>
  <si>
    <t>establishing education freedom savings accounts for students.</t>
  </si>
  <si>
    <t>184Y-162N</t>
  </si>
  <si>
    <t>http://gcm.io/RC/2018/H/12</t>
  </si>
  <si>
    <t>Yea</t>
  </si>
  <si>
    <t>HB399</t>
  </si>
  <si>
    <t>http://gcm.io/2018/HB399</t>
  </si>
  <si>
    <t>relative to pesticide use and notification in places where children play.</t>
  </si>
  <si>
    <t>ITL</t>
  </si>
  <si>
    <t>189Y-143N</t>
  </si>
  <si>
    <t>http://gcm.io/RC/2018/H/13</t>
  </si>
  <si>
    <t>HB287</t>
  </si>
  <si>
    <t>http://gcm.io/2018/HB287</t>
  </si>
  <si>
    <t>establishing a committee to study decriminalizing sex work.</t>
  </si>
  <si>
    <t>177Y-134N</t>
  </si>
  <si>
    <t>http://gcm.io/RC/2018/H/14</t>
  </si>
  <si>
    <t>HB656</t>
  </si>
  <si>
    <t>http://gcm.io/2018/HB656</t>
  </si>
  <si>
    <t>relative to the legalization and regulation of marijuana.</t>
  </si>
  <si>
    <t>162Y-183N</t>
  </si>
  <si>
    <t>http://gcm.io/RC/2018/H/15</t>
  </si>
  <si>
    <t>207Y-139N</t>
  </si>
  <si>
    <t>http://gcm.io/RC/2018/H/16</t>
  </si>
  <si>
    <t>HB317</t>
  </si>
  <si>
    <t>http://gcm.io/2018/HB317</t>
  </si>
  <si>
    <t>prohibiting the public utilities commission from increasing the system benefits charge without legislative approval.</t>
  </si>
  <si>
    <t>173Y-171N</t>
  </si>
  <si>
    <t>http://gcm.io/RC/2018/H/17</t>
  </si>
  <si>
    <t>HB559</t>
  </si>
  <si>
    <t>http://gcm.io/2018/HB559</t>
  </si>
  <si>
    <t>relative to expenditures from the energy efficiency fund.</t>
  </si>
  <si>
    <t>160Y-182N</t>
  </si>
  <si>
    <t>http://gcm.io/RC/2018/H/19</t>
  </si>
  <si>
    <t>HB592</t>
  </si>
  <si>
    <t>http://gcm.io/2018/HB592</t>
  </si>
  <si>
    <t>repealing the regional greenhouse gas initiative.</t>
  </si>
  <si>
    <t>165Y-180N</t>
  </si>
  <si>
    <t>http://gcm.io/RC/2018/H/22</t>
  </si>
  <si>
    <t>HB92</t>
  </si>
  <si>
    <t>http://gcm.io/2018/HB92</t>
  </si>
  <si>
    <t>revising the definition of the state building code and ratifying changes to the state building code adopted by the state building code review board.</t>
  </si>
  <si>
    <t>188Y-157N</t>
  </si>
  <si>
    <t>http://gcm.io/RC/2018/H/23</t>
  </si>
  <si>
    <t>HB413</t>
  </si>
  <si>
    <t>http://gcm.io/2018/HB413</t>
  </si>
  <si>
    <t>relative to payment by the state of a portion of retirement system contributions of political subdivision employers.</t>
  </si>
  <si>
    <t>172Y-166N</t>
  </si>
  <si>
    <t>http://gcm.io/RC/2018/H/24</t>
  </si>
  <si>
    <t>HB628</t>
  </si>
  <si>
    <t>http://gcm.io/2018/HB628</t>
  </si>
  <si>
    <t>relative to a family and medical leave insurance program.</t>
  </si>
  <si>
    <t>183Y-151N</t>
  </si>
  <si>
    <t>http://gcm.io/RC/2018/H/27</t>
  </si>
  <si>
    <t>168Y-178N</t>
  </si>
  <si>
    <t>http://gcm.io/RC/2018/H/28</t>
  </si>
  <si>
    <t>186Y-164N</t>
  </si>
  <si>
    <t>http://gcm.io/RC/2018/H/30</t>
  </si>
  <si>
    <t>HB1773</t>
  </si>
  <si>
    <t>http://gcm.io/2018/HB1773</t>
  </si>
  <si>
    <t>relative to campaign contributions and expenditures.</t>
  </si>
  <si>
    <t>214Y-135N</t>
  </si>
  <si>
    <t>http://gcm.io/RC/2018/H/32</t>
  </si>
  <si>
    <t>Reconsider</t>
  </si>
  <si>
    <t>170Y-171N</t>
  </si>
  <si>
    <t>http://gcm.io/RC/2018/H/37</t>
  </si>
  <si>
    <t>HB1749</t>
  </si>
  <si>
    <t>http://gcm.io/2018/HB1749</t>
  </si>
  <si>
    <t>relative to the state's authority to prohibit or regulate firearms and relative to the selectmen's authority to manage town property.</t>
  </si>
  <si>
    <t>239Y-71N</t>
  </si>
  <si>
    <t>http://gcm.io/RC/2018/H/43</t>
  </si>
  <si>
    <t>HB1797</t>
  </si>
  <si>
    <t>http://gcm.io/2018/HB1797</t>
  </si>
  <si>
    <t>adding a 50 percent charge to all amounts assessed to persons liable for costs of containment, cleanup, and remediation of water, air and soil pollution.</t>
  </si>
  <si>
    <t>191Y-94N</t>
  </si>
  <si>
    <t>http://gcm.io/RC/2018/H/46</t>
  </si>
  <si>
    <t>HB1328</t>
  </si>
  <si>
    <t>http://gcm.io/2018/HB1328</t>
  </si>
  <si>
    <t>relative to motor vehicle inspections.</t>
  </si>
  <si>
    <t>258Y-70N</t>
  </si>
  <si>
    <t>http://gcm.io/RC/2018/H/47</t>
  </si>
  <si>
    <t>HB1557</t>
  </si>
  <si>
    <t>http://gcm.io/2018/HB1557</t>
  </si>
  <si>
    <t>requiring meetings and sessions of committees of the house of representatives to be recorded and made available on the Internet.</t>
  </si>
  <si>
    <t>236Y-96N</t>
  </si>
  <si>
    <t>http://gcm.io/RC/2018/H/49</t>
  </si>
  <si>
    <t>HB427</t>
  </si>
  <si>
    <t>http://gcm.io/2018/HB427</t>
  </si>
  <si>
    <t>allowing hobby distillation of liquors.</t>
  </si>
  <si>
    <t>211Y-121N</t>
  </si>
  <si>
    <t>http://gcm.io/RC/2018/H/50</t>
  </si>
  <si>
    <t>HB1566</t>
  </si>
  <si>
    <t>http://gcm.io/2018/HB1566</t>
  </si>
  <si>
    <t>prohibiting open carry of a firearm in certain public places.</t>
  </si>
  <si>
    <t>194Y-126N</t>
  </si>
  <si>
    <t>http://gcm.io/RC/2018/H/56</t>
  </si>
  <si>
    <t>HB1416</t>
  </si>
  <si>
    <t>http://gcm.io/2018/HB1416</t>
  </si>
  <si>
    <t>repealing the prohibition on bottle rockets.</t>
  </si>
  <si>
    <t>197Y-140N</t>
  </si>
  <si>
    <t>http://gcm.io/RC/2018/H/60</t>
  </si>
  <si>
    <t>HB1425</t>
  </si>
  <si>
    <t>http://gcm.io/2018/HB1425</t>
  </si>
  <si>
    <t>relative to simple assault.</t>
  </si>
  <si>
    <t>OTP</t>
  </si>
  <si>
    <t>201Y-138N</t>
  </si>
  <si>
    <t>http://gcm.io/RC/2018/H/61</t>
  </si>
  <si>
    <t>HB1477</t>
  </si>
  <si>
    <t>http://gcm.io/2018/HB1477</t>
  </si>
  <si>
    <t>relative to annulment of arrests or convictions for possession of 3/4 of an ounce of marijuana, or less.</t>
  </si>
  <si>
    <t>314Y-24N</t>
  </si>
  <si>
    <t>http://gcm.io/RC/2018/H/62</t>
  </si>
  <si>
    <t>HB1542</t>
  </si>
  <si>
    <t>http://gcm.io/2018/HB1542</t>
  </si>
  <si>
    <t>relative to carrying a pistol or revolver on university system and community college system property.</t>
  </si>
  <si>
    <t>231Y-110N</t>
  </si>
  <si>
    <t>http://gcm.io/RC/2018/H/63</t>
  </si>
  <si>
    <t>HB1227</t>
  </si>
  <si>
    <t>http://gcm.io/2018/HB1227</t>
  </si>
  <si>
    <t>relative to an unattended idling vehicle on private property.</t>
  </si>
  <si>
    <t>208Y-116N</t>
  </si>
  <si>
    <t>http://gcm.io/RC/2018/H/67</t>
  </si>
  <si>
    <t>HB1554</t>
  </si>
  <si>
    <t>http://gcm.io/2018/HB1554</t>
  </si>
  <si>
    <t>increasing exemptions under the interest and dividends tax and decreasing the total amount of research and development credits against business taxes.</t>
  </si>
  <si>
    <t>182Y-143N</t>
  </si>
  <si>
    <t>http://gcm.io/RC/2018/H/69</t>
  </si>
  <si>
    <t>HB1673</t>
  </si>
  <si>
    <t>http://gcm.io/2018/HB1673</t>
  </si>
  <si>
    <t>relative to the interest charged on late and delinquent property tax payments.</t>
  </si>
  <si>
    <t>126Y-163N</t>
  </si>
  <si>
    <t>http://gcm.io/RC/2018/H/71</t>
  </si>
  <si>
    <t>HB1650</t>
  </si>
  <si>
    <t>http://gcm.io/2018/HB1650</t>
  </si>
  <si>
    <t>removing education as required by law as a criterion for determining child neglect.</t>
  </si>
  <si>
    <t>241Y-88N</t>
  </si>
  <si>
    <t>http://gcm.io/RC/2018/H/74</t>
  </si>
  <si>
    <t>HB1668</t>
  </si>
  <si>
    <t>http://gcm.io/2018/HB1668</t>
  </si>
  <si>
    <t>relative to children's meals served by food service establishments.</t>
  </si>
  <si>
    <t>292Y-39N</t>
  </si>
  <si>
    <t>http://gcm.io/RC/2018/H/76</t>
  </si>
  <si>
    <t>HB1527</t>
  </si>
  <si>
    <t>http://gcm.io/2018/HB1527</t>
  </si>
  <si>
    <t>relative to the authority of fish and game officers regarding arrest and search and seizure.</t>
  </si>
  <si>
    <t>245Y-87N</t>
  </si>
  <si>
    <t>http://gcm.io/RC/2018/H/80</t>
  </si>
  <si>
    <t>HB1367</t>
  </si>
  <si>
    <t>http://gcm.io/2018/HB1367</t>
  </si>
  <si>
    <t>removing tetanus from the law requiring certain immunizations.</t>
  </si>
  <si>
    <t>250Y-81N</t>
  </si>
  <si>
    <t>http://gcm.io/RC/2018/H/81</t>
  </si>
  <si>
    <t>CACR15</t>
  </si>
  <si>
    <t>http://gcm.io/2018/CACR15</t>
  </si>
  <si>
    <t>relating to legal actions.  Providing that taxpayers have standing to bring actions against the government.</t>
  </si>
  <si>
    <t>309Y-9N</t>
  </si>
  <si>
    <t>http://gcm.io/RC/2018/H/82</t>
  </si>
  <si>
    <t>HB1270</t>
  </si>
  <si>
    <t>http://gcm.io/2018/HB1270</t>
  </si>
  <si>
    <t>relative to the prohibition on the use of mobile electronic devices while driving.</t>
  </si>
  <si>
    <t>232Y-99N</t>
  </si>
  <si>
    <t>http://gcm.io/RC/2018/H/88</t>
  </si>
  <si>
    <t>HB1362</t>
  </si>
  <si>
    <t>http://gcm.io/2018/HB1362</t>
  </si>
  <si>
    <t>authorizing individuals and certain businesses to purchase health insurance from out-of-state companies.</t>
  </si>
  <si>
    <t>227Y-98N</t>
  </si>
  <si>
    <t>http://gcm.io/RC/2018/H/90</t>
  </si>
  <si>
    <t>HB1514</t>
  </si>
  <si>
    <t>http://gcm.io/2018/HB1514</t>
  </si>
  <si>
    <t>relative to shelter-in-place orders.</t>
  </si>
  <si>
    <t>236Y-92N</t>
  </si>
  <si>
    <t>http://gcm.io/RC/2018/H/91</t>
  </si>
  <si>
    <t>HB1685</t>
  </si>
  <si>
    <t>http://gcm.io/2018/HB1685</t>
  </si>
  <si>
    <t>establishing a statutory commission for oversight over occupational regulation.</t>
  </si>
  <si>
    <t>154Y-170N</t>
  </si>
  <si>
    <t>http://gcm.io/RC/2018/H/103</t>
  </si>
  <si>
    <t>HB1756</t>
  </si>
  <si>
    <t>http://gcm.io/2018/HB1756</t>
  </si>
  <si>
    <t>relative to an additional allowance and a cost of living adjustment for retirees from the state retirement system.</t>
  </si>
  <si>
    <t>157Y-163N</t>
  </si>
  <si>
    <t>http://gcm.io/RC/2018/H/104</t>
  </si>
  <si>
    <t>HB1323</t>
  </si>
  <si>
    <t>http://gcm.io/2018/HB1323</t>
  </si>
  <si>
    <t>relative to employment of chief executive officers under the right-to-know law.</t>
  </si>
  <si>
    <t>132Y-185N</t>
  </si>
  <si>
    <t>http://gcm.io/RC/2018/H/113</t>
  </si>
  <si>
    <t>HB1344</t>
  </si>
  <si>
    <t>http://gcm.io/2018/HB1344</t>
  </si>
  <si>
    <t>relative to collective bargaining under the right-to-know law.</t>
  </si>
  <si>
    <t>125Y-189N</t>
  </si>
  <si>
    <t>http://gcm.io/RC/2018/H/114</t>
  </si>
  <si>
    <t>HB1443</t>
  </si>
  <si>
    <t>http://gcm.io/2018/HB1443</t>
  </si>
  <si>
    <t>relative to a jury's determination as to the applicability of a law.</t>
  </si>
  <si>
    <t>158Y-151N</t>
  </si>
  <si>
    <t>http://gcm.io/RC/2018/H/116</t>
  </si>
  <si>
    <t>HB1579</t>
  </si>
  <si>
    <t>http://gcm.io/2018/HB1579</t>
  </si>
  <si>
    <t>requiring records to be kept for certain exempt convenings under the right-to-know law.</t>
  </si>
  <si>
    <t>168Y-161N</t>
  </si>
  <si>
    <t>http://gcm.io/RC/2018/H/118</t>
  </si>
  <si>
    <t>HB1672</t>
  </si>
  <si>
    <t>http://gcm.io/2018/HB1672</t>
  </si>
  <si>
    <t>prohibiting release of certain information relative to users of therapeutic cannabis to federal agencies.</t>
  </si>
  <si>
    <t>313Y-18N</t>
  </si>
  <si>
    <t>http://gcm.io/RC/2018/H/119</t>
  </si>
  <si>
    <t>HB1462</t>
  </si>
  <si>
    <t>http://gcm.io/2018/HB1462</t>
  </si>
  <si>
    <t>relative to health and dental benefits under the workers' compensation law.</t>
  </si>
  <si>
    <t>175Y-157N</t>
  </si>
  <si>
    <t>http://gcm.io/RC/2018/H/124</t>
  </si>
  <si>
    <t>CACR19</t>
  </si>
  <si>
    <t>http://gcm.io/2018/CACR19</t>
  </si>
  <si>
    <t>relating to right to govern.  Providing that the people of the state may enact local laws that protect health, safety and welfare.</t>
  </si>
  <si>
    <t>217Y-112N</t>
  </si>
  <si>
    <t>http://gcm.io/RC/2018/H/126</t>
  </si>
  <si>
    <t>HB1259</t>
  </si>
  <si>
    <t>http://gcm.io/2018/HB1259</t>
  </si>
  <si>
    <t>relative to passenger restraints.</t>
  </si>
  <si>
    <t>Table</t>
  </si>
  <si>
    <t>195Y-126N</t>
  </si>
  <si>
    <t>http://gcm.io/RC/2018/H/132</t>
  </si>
  <si>
    <t>HB1442</t>
  </si>
  <si>
    <t>http://gcm.io/2018/HB1442</t>
  </si>
  <si>
    <t>relative to driver education.</t>
  </si>
  <si>
    <t>234Y-86N</t>
  </si>
  <si>
    <t>http://gcm.io/RC/2018/H/134</t>
  </si>
  <si>
    <t>HB1432</t>
  </si>
  <si>
    <t>http://gcm.io/2018/HB1432</t>
  </si>
  <si>
    <t>requiring certain schools to establish nondiscrimination and employee background check policies.</t>
  </si>
  <si>
    <t>165Y-138N</t>
  </si>
  <si>
    <t>http://gcm.io/RC/2018/H/136</t>
  </si>
  <si>
    <t>HB1818</t>
  </si>
  <si>
    <t>http://gcm.io/2018/HB1818</t>
  </si>
  <si>
    <t>relative to penalties for certain occupational licensing violations.</t>
  </si>
  <si>
    <t>211Y-93N</t>
  </si>
  <si>
    <t>http://gcm.io/RC/2018/H/138</t>
  </si>
  <si>
    <t>HB1279</t>
  </si>
  <si>
    <t>http://gcm.io/2018/HB1279</t>
  </si>
  <si>
    <t>allowing additional charges under a lease to be included in a demand for rent.</t>
  </si>
  <si>
    <t>198Y-125N</t>
  </si>
  <si>
    <t>http://gcm.io/RC/2018/H/139</t>
  </si>
  <si>
    <t>HB1295</t>
  </si>
  <si>
    <t>http://gcm.io/2018/HB1295</t>
  </si>
  <si>
    <t>relative to persons held in civil contempt.</t>
  </si>
  <si>
    <t>290Y-41N</t>
  </si>
  <si>
    <t>http://gcm.io/RC/2018/H/140</t>
  </si>
  <si>
    <t>HB1373</t>
  </si>
  <si>
    <t>http://gcm.io/2018/HB1373</t>
  </si>
  <si>
    <t>relative to an individual's property right in his or her DNA.</t>
  </si>
  <si>
    <t>182Y-151N</t>
  </si>
  <si>
    <t>http://gcm.io/RC/2018/H/141</t>
  </si>
  <si>
    <t>HB1485</t>
  </si>
  <si>
    <t>http://gcm.io/2018/HB1485</t>
  </si>
  <si>
    <t>relative to security deposits.</t>
  </si>
  <si>
    <t>184Y-149N</t>
  </si>
  <si>
    <t>http://gcm.io/RC/2018/H/142</t>
  </si>
  <si>
    <t>HB1393</t>
  </si>
  <si>
    <t>http://gcm.io/2018/HB1393</t>
  </si>
  <si>
    <t>relative to compensation for vacation time and personal time earned.</t>
  </si>
  <si>
    <t>169Y-161N</t>
  </si>
  <si>
    <t>http://gcm.io/RC/2018/H/146</t>
  </si>
  <si>
    <t>HB1716</t>
  </si>
  <si>
    <t>http://gcm.io/2018/HB1716</t>
  </si>
  <si>
    <t>establishing apprenticeship programs for unemployed workers.</t>
  </si>
  <si>
    <t>172Y-162N</t>
  </si>
  <si>
    <t>http://gcm.io/RC/2018/H/147</t>
  </si>
  <si>
    <t>HB1422</t>
  </si>
  <si>
    <t>http://gcm.io/2018/HB1422</t>
  </si>
  <si>
    <t>relative to the applicability of certain business tax rate changes.</t>
  </si>
  <si>
    <t>184Y-144N</t>
  </si>
  <si>
    <t>http://gcm.io/RC/2018/H/154</t>
  </si>
  <si>
    <t>HB1609</t>
  </si>
  <si>
    <t>http://gcm.io/2018/HB1609</t>
  </si>
  <si>
    <t>establishing a local option for an additional surcharge on occupancy under the meals and rooms tax.</t>
  </si>
  <si>
    <t>178Y-148N</t>
  </si>
  <si>
    <t>http://gcm.io/RC/2018/H/155</t>
  </si>
  <si>
    <t>HB1313</t>
  </si>
  <si>
    <t>http://gcm.io/2018/HB1313</t>
  </si>
  <si>
    <t>relative to prohibitions on carrying a loaded firearm on an OHRV or snowmobile.</t>
  </si>
  <si>
    <t>181Y-148N</t>
  </si>
  <si>
    <t>http://gcm.io/RC/2018/H/160</t>
  </si>
  <si>
    <t>HB1632</t>
  </si>
  <si>
    <t>http://gcm.io/2018/HB1632</t>
  </si>
  <si>
    <t>relative to the labeling of bottled water.</t>
  </si>
  <si>
    <t>216Y-113N</t>
  </si>
  <si>
    <t>http://gcm.io/RC/2018/H/161</t>
  </si>
  <si>
    <t>HB1678</t>
  </si>
  <si>
    <t>http://gcm.io/2018/HB1678</t>
  </si>
  <si>
    <t>reducing the penalty for certain first offense drug possession charges.</t>
  </si>
  <si>
    <t>227Y-108N</t>
  </si>
  <si>
    <t>http://gcm.io/RC/2018/H/162</t>
  </si>
  <si>
    <t>HB1104</t>
  </si>
  <si>
    <t>http://gcm.io/2018/HB1104</t>
  </si>
  <si>
    <t>(New Title) relative to dredge and fill permit time limits;  relative to time limits under the administrative procedure act; and relative to online filing with the secretary of state's office.</t>
  </si>
  <si>
    <t>http://gcm.io/RC/2018/H/166</t>
  </si>
  <si>
    <t>164Y-168N</t>
  </si>
  <si>
    <t>http://gcm.io/RC/2018/H/168</t>
  </si>
  <si>
    <t>171Y-162N</t>
  </si>
  <si>
    <t>http://gcm.io/RC/2018/H/170</t>
  </si>
  <si>
    <t>HB1763</t>
  </si>
  <si>
    <t>http://gcm.io/2018/HB1763</t>
  </si>
  <si>
    <t>establishing a road usage fee and making an appropriation therefor.</t>
  </si>
  <si>
    <t>168Y-152N</t>
  </si>
  <si>
    <t>http://gcm.io/RC/2018/H/172</t>
  </si>
  <si>
    <t>153Y-135N</t>
  </si>
  <si>
    <t>http://gcm.io/RC/2018/H/173</t>
  </si>
  <si>
    <t>SB313</t>
  </si>
  <si>
    <t>http://gcm.io/2018/SB313</t>
  </si>
  <si>
    <t>(New Title) reforming New Hampshire's Medicaid and Premium Assistance Program, establishing the granite workforce pilot program, and relative to certain liquor funds.</t>
  </si>
  <si>
    <t>222Y-125N</t>
  </si>
  <si>
    <t>http://gcm.io/RC/2018/H/176</t>
  </si>
  <si>
    <t>SB316</t>
  </si>
  <si>
    <t>http://gcm.io/2018/SB316</t>
  </si>
  <si>
    <t>relative to the regulation of online auctions.</t>
  </si>
  <si>
    <t>192Y-137N</t>
  </si>
  <si>
    <t>http://gcm.io/RC/2018/H/184</t>
  </si>
  <si>
    <t>SB499</t>
  </si>
  <si>
    <t>http://gcm.io/2018/SB499</t>
  </si>
  <si>
    <t>relative to the applicability of certain DWI prohibitions.</t>
  </si>
  <si>
    <t>209Y-122N</t>
  </si>
  <si>
    <t>http://gcm.io/RC/2018/H/185</t>
  </si>
  <si>
    <t>SB553</t>
  </si>
  <si>
    <t>http://gcm.io/2018/SB553</t>
  </si>
  <si>
    <t>(New Title) establishing a commission to study the incidence of post traumatic stress disorder in first responders and whether such disorder should be covered under workers' compensation.</t>
  </si>
  <si>
    <t>214Y-125N</t>
  </si>
  <si>
    <t>http://gcm.io/RC/2018/H/187</t>
  </si>
  <si>
    <t>SB593</t>
  </si>
  <si>
    <t>http://gcm.io/2018/SB593</t>
  </si>
  <si>
    <t>relative to the penalty for capital murder.</t>
  </si>
  <si>
    <t>223Y-116N</t>
  </si>
  <si>
    <t>http://gcm.io/RC/2018/H/190</t>
  </si>
  <si>
    <t>CACR22</t>
  </si>
  <si>
    <t>http://gcm.io/2018/CACR22</t>
  </si>
  <si>
    <t>relating to rights for crime victims.  Providing that crime victims shall be afforded constitutional rights.</t>
  </si>
  <si>
    <t>284Y-51N</t>
  </si>
  <si>
    <t>http://gcm.io/RC/2018/H/192</t>
  </si>
  <si>
    <t>SB564</t>
  </si>
  <si>
    <t>http://gcm.io/2018/SB564</t>
  </si>
  <si>
    <t>relative to a business tax exemption and a workforce development program for regenerative manufacturing businesses.</t>
  </si>
  <si>
    <t>241Y-50N</t>
  </si>
  <si>
    <t>http://gcm.io/RC/2018/H/197</t>
  </si>
  <si>
    <t>SB383</t>
  </si>
  <si>
    <t>http://gcm.io/2018/SB383</t>
  </si>
  <si>
    <t>(New Title) establishing a commission to recommend policies that will enhance access to affordable health care for all New Hampshire residents.</t>
  </si>
  <si>
    <t>170Y-164N</t>
  </si>
  <si>
    <t>http://gcm.io/RC/2018/H/198</t>
  </si>
  <si>
    <t>SB421</t>
  </si>
  <si>
    <t>http://gcm.io/2018/SB421</t>
  </si>
  <si>
    <t>relative to insurance coverage for prescription contraceptives.</t>
  </si>
  <si>
    <t>219Y-111N</t>
  </si>
  <si>
    <t>http://gcm.io/RC/2018/H/200</t>
  </si>
  <si>
    <t>SB377</t>
  </si>
  <si>
    <t>http://gcm.io/2018/SB377</t>
  </si>
  <si>
    <t>relative to the regulation of dentists and dental hygienists by the board of dental examiners.</t>
  </si>
  <si>
    <t>274Y-49N</t>
  </si>
  <si>
    <t>http://gcm.io/RC/2018/H/206</t>
  </si>
  <si>
    <t>170Y-159N</t>
  </si>
  <si>
    <t>http://gcm.io/RC/2018/H/210</t>
  </si>
  <si>
    <t>165Y-172N</t>
  </si>
  <si>
    <t>http://gcm.io/RC/2018/H/213</t>
  </si>
  <si>
    <t>SB565</t>
  </si>
  <si>
    <t>http://gcm.io/2018/SB565</t>
  </si>
  <si>
    <t>relative to aircraft registration fees and airways tolls.</t>
  </si>
  <si>
    <t>313Y-16N</t>
  </si>
  <si>
    <t>http://gcm.io/RC/2018/H/216</t>
  </si>
  <si>
    <t>SB420</t>
  </si>
  <si>
    <t>http://gcm.io/2018/SB420</t>
  </si>
  <si>
    <t>234Y-95N</t>
  </si>
  <si>
    <t>http://gcm.io/RC/2018/H/218</t>
  </si>
  <si>
    <t>SB365</t>
  </si>
  <si>
    <t>http://gcm.io/2018/SB365</t>
  </si>
  <si>
    <t>(New Title) relative to the use of renewable generation in default service.</t>
  </si>
  <si>
    <t>225Y-108N</t>
  </si>
  <si>
    <t>http://gcm.io/RC/2018/H/219</t>
  </si>
  <si>
    <t>Concur</t>
  </si>
  <si>
    <t>248Y-84N</t>
  </si>
  <si>
    <t>http://gcm.io/RC/2018/H/230</t>
  </si>
  <si>
    <t>Adopt CofC</t>
  </si>
  <si>
    <t>259Y-79N</t>
  </si>
  <si>
    <t>http://gcm.io/RC/2018/H/237</t>
  </si>
  <si>
    <t>HB1415</t>
  </si>
  <si>
    <t>http://gcm.io/2018/HB1415</t>
  </si>
  <si>
    <t>(New Title) making an appropriation to the public school infrastructure fund to improve security in public schools.</t>
  </si>
  <si>
    <t>262Y-76N</t>
  </si>
  <si>
    <t>http://gcm.io/RC/2018/H/239</t>
  </si>
  <si>
    <t>Senate</t>
  </si>
  <si>
    <t>SB189</t>
  </si>
  <si>
    <t>http://gcm.io/2018/SB189</t>
  </si>
  <si>
    <t>requiring insurance policies to cover 3-D mammography.</t>
  </si>
  <si>
    <t>23Y-0N</t>
  </si>
  <si>
    <t>http://gcm.io/RC/2018/S/3</t>
  </si>
  <si>
    <t>HB549</t>
  </si>
  <si>
    <t>http://gcm.io/2018/HB549</t>
  </si>
  <si>
    <t>relative to beverage vendor fees.</t>
  </si>
  <si>
    <t>18Y-5N</t>
  </si>
  <si>
    <t>http://gcm.io/RC/2018/S/4</t>
  </si>
  <si>
    <t>SB112</t>
  </si>
  <si>
    <t>http://gcm.io/2018/SB112</t>
  </si>
  <si>
    <t>establishing a council on the creative economy.</t>
  </si>
  <si>
    <t>21Y-2N</t>
  </si>
  <si>
    <t>http://gcm.io/RC/2018/S/5</t>
  </si>
  <si>
    <t>HB121</t>
  </si>
  <si>
    <t>http://gcm.io/2018/HB121</t>
  </si>
  <si>
    <t>relative to the maximum optional fee for transportation improvements charged by municipalities when collecting motor vehicle registration fees.</t>
  </si>
  <si>
    <t>11Y-12N</t>
  </si>
  <si>
    <t>http://gcm.io/RC/2018/S/8</t>
  </si>
  <si>
    <t>15Y-8N</t>
  </si>
  <si>
    <t>http://gcm.io/RC/2018/S/35</t>
  </si>
  <si>
    <t>SB492</t>
  </si>
  <si>
    <t>http://gcm.io/2018/SB492</t>
  </si>
  <si>
    <t>prohibiting bump stocks in New Hampshire.</t>
  </si>
  <si>
    <t>Refer to Interim Study</t>
  </si>
  <si>
    <t>14Y-9N</t>
  </si>
  <si>
    <t>http://gcm.io/RC/2018/S/36</t>
  </si>
  <si>
    <t>SB554</t>
  </si>
  <si>
    <t>http://gcm.io/2018/SB554</t>
  </si>
  <si>
    <t>relative to the minimum hourly rate and employer-sponsored health benefits.</t>
  </si>
  <si>
    <t>14Y-10N</t>
  </si>
  <si>
    <t>http://gcm.io/RC/2018/S/40</t>
  </si>
  <si>
    <t>SB542</t>
  </si>
  <si>
    <t>http://gcm.io/2018/SB542</t>
  </si>
  <si>
    <t>relative to the use of funds in the revenue stabilization reserve account for public health emergencies.</t>
  </si>
  <si>
    <t>http://gcm.io/RC/2018/S/46</t>
  </si>
  <si>
    <t>SB381</t>
  </si>
  <si>
    <t>http://gcm.io/2018/SB381</t>
  </si>
  <si>
    <t>deleting immunization/vaccination requirements for Hepatitis B.</t>
  </si>
  <si>
    <t>15Y-9N</t>
  </si>
  <si>
    <t>http://gcm.io/RC/2018/S/48</t>
  </si>
  <si>
    <t>SB334</t>
  </si>
  <si>
    <t>http://gcm.io/2018/SB334</t>
  </si>
  <si>
    <t>(New Title) relative to temporary licenses for occupations and professions for persons from other states.</t>
  </si>
  <si>
    <t>14Y-8N</t>
  </si>
  <si>
    <t>http://gcm.io/RC/2018/S/50</t>
  </si>
  <si>
    <t>SB404</t>
  </si>
  <si>
    <t>http://gcm.io/2018/SB404</t>
  </si>
  <si>
    <t>phasing out the tax on interest and dividends.</t>
  </si>
  <si>
    <t>12Y-9N</t>
  </si>
  <si>
    <t>http://gcm.io/RC/2018/S/62</t>
  </si>
  <si>
    <t>18Y-4N</t>
  </si>
  <si>
    <t>http://gcm.io/RC/2018/S/63</t>
  </si>
  <si>
    <t>SB431</t>
  </si>
  <si>
    <t>http://gcm.io/2018/SB431</t>
  </si>
  <si>
    <t>relative to non-academic surveys required to be filed by school districts to maintain federal funding.</t>
  </si>
  <si>
    <t>13Y-11N</t>
  </si>
  <si>
    <t>http://gcm.io/RC/2018/S/64</t>
  </si>
  <si>
    <t>SB463</t>
  </si>
  <si>
    <t>http://gcm.io/2018/SB463</t>
  </si>
  <si>
    <t>establishing an architectural paint can recycling program.</t>
  </si>
  <si>
    <t>23Y-1N</t>
  </si>
  <si>
    <t>http://gcm.io/RC/2018/S/94</t>
  </si>
  <si>
    <t>SB461</t>
  </si>
  <si>
    <t>http://gcm.io/2018/SB461</t>
  </si>
  <si>
    <t>relative to continuing education for real estate brokers and salespersons.</t>
  </si>
  <si>
    <t>12Y-12N</t>
  </si>
  <si>
    <t>http://gcm.io/RC/2018/S/101</t>
  </si>
  <si>
    <t>http://gcm.io/RC/2018/S/109</t>
  </si>
  <si>
    <t>Lay on Table</t>
  </si>
  <si>
    <t>12Y-11N</t>
  </si>
  <si>
    <t>http://gcm.io/RC/2018/S/110</t>
  </si>
  <si>
    <t>SB543</t>
  </si>
  <si>
    <t>http://gcm.io/2018/SB543</t>
  </si>
  <si>
    <t>relative to health care premium payments for certain retired state workers.</t>
  </si>
  <si>
    <t>http://gcm.io/RC/2018/S/111</t>
  </si>
  <si>
    <t>http://gcm.io/RC/2018/S/116</t>
  </si>
  <si>
    <t>20Y-4N</t>
  </si>
  <si>
    <t>http://gcm.io/RC/2018/S/124</t>
  </si>
  <si>
    <t>21Y-3N</t>
  </si>
  <si>
    <t>http://gcm.io/RC/2018/S/126</t>
  </si>
  <si>
    <t>http://gcm.io/RC/2018/S/129</t>
  </si>
  <si>
    <t>SB526</t>
  </si>
  <si>
    <t>http://gcm.io/2018/SB526</t>
  </si>
  <si>
    <t>(Second New Title) relative to school food and nutrition programs.</t>
  </si>
  <si>
    <t>Lay On Table</t>
  </si>
  <si>
    <t>13Y-10N</t>
  </si>
  <si>
    <t>http://gcm.io/RC/2018/S/136</t>
  </si>
  <si>
    <t>20Y-3N</t>
  </si>
  <si>
    <t>http://gcm.io/RC/2018/S/152</t>
  </si>
  <si>
    <t>http://gcm.io/RC/2018/S/167</t>
  </si>
  <si>
    <t>HB1217</t>
  </si>
  <si>
    <t>http://gcm.io/2018/HB1217</t>
  </si>
  <si>
    <t>amending the certification requirements for school nurses.</t>
  </si>
  <si>
    <t>8Y-14N</t>
  </si>
  <si>
    <t>http://gcm.io/RC/2018/S/174</t>
  </si>
  <si>
    <t>HB1744</t>
  </si>
  <si>
    <t>http://gcm.io/2018/HB1744</t>
  </si>
  <si>
    <t>authorizing a parent to exempt his or her child from participating in the statewide assessment program.</t>
  </si>
  <si>
    <t>http://gcm.io/RC/2018/S/176</t>
  </si>
  <si>
    <t>HB1283</t>
  </si>
  <si>
    <t>http://gcm.io/2018/HB1283</t>
  </si>
  <si>
    <t>prohibiting sobriety checkpoints.</t>
  </si>
  <si>
    <t>15Y-7N</t>
  </si>
  <si>
    <t>http://gcm.io/RC/2018/S/183</t>
  </si>
  <si>
    <t>HB1484</t>
  </si>
  <si>
    <t>http://gcm.io/2018/HB1484</t>
  </si>
  <si>
    <t>(New Title) relative to late fees in manufactured housing parks.</t>
  </si>
  <si>
    <t>16Y-6N</t>
  </si>
  <si>
    <t>http://gcm.io/RC/2018/S/184</t>
  </si>
  <si>
    <t>17Y-7N</t>
  </si>
  <si>
    <t>http://gcm.io/RC/2018/S/185</t>
  </si>
  <si>
    <t>HB1715</t>
  </si>
  <si>
    <t>http://gcm.io/2018/HB1715</t>
  </si>
  <si>
    <t>(New Title) establishing a committee to study options for tenants to dispute a rent increase in a manufactured housing park if such increase was arbitrary and unreasonable.</t>
  </si>
  <si>
    <t>http://gcm.io/RC/2018/S/186</t>
  </si>
  <si>
    <t>http://gcm.io/RC/2018/S/191</t>
  </si>
  <si>
    <t>(New Title) relative to a one-time allowance for certain state retirees.</t>
  </si>
  <si>
    <t>11Y-13N</t>
  </si>
  <si>
    <t>http://gcm.io/RC/2018/S/194</t>
  </si>
  <si>
    <t>19Y-5N</t>
  </si>
  <si>
    <t>http://gcm.io/RC/2018/S/212</t>
  </si>
  <si>
    <t>http://gcm.io/RC/2018/S/214</t>
  </si>
  <si>
    <t>CACR16</t>
  </si>
  <si>
    <t>http://gcm.io/2018/CACR16</t>
  </si>
  <si>
    <t>(New Title) Relating to privacy. Providing that an individual's right to live free of governmental intrusion is natural, essential, and inherent.</t>
  </si>
  <si>
    <t>http://gcm.io/RC/2018/S/215</t>
  </si>
  <si>
    <t>22Y-2N</t>
  </si>
  <si>
    <t>http://gcm.io/RC/2018/S/216</t>
  </si>
  <si>
    <t>Committee Amendment 1621</t>
  </si>
  <si>
    <t>http://gcm.io/RC/2018/S/217</t>
  </si>
  <si>
    <t>HB1476</t>
  </si>
  <si>
    <t>http://gcm.io/2018/HB1476</t>
  </si>
  <si>
    <t>permitting qualifying patients and designated caregivers to cultivate cannabis for therapeutic use.</t>
  </si>
  <si>
    <t>http://gcm.io/RC/2018/S/225</t>
  </si>
  <si>
    <t>16Y-8N</t>
  </si>
  <si>
    <t>http://gcm.io/RC/2018/S/226</t>
  </si>
  <si>
    <t>http://gcm.io/RC/2018/S/251</t>
  </si>
  <si>
    <t>Year</t>
  </si>
  <si>
    <t>Support</t>
  </si>
  <si>
    <t>Weight</t>
  </si>
  <si>
    <t>Include</t>
  </si>
  <si>
    <t>Has Roll Call</t>
  </si>
  <si>
    <t>Link</t>
  </si>
  <si>
    <t>Bill Title</t>
  </si>
  <si>
    <t>relating to legal actions. Providing that taxpayers have standing to bring actions against the government.</t>
  </si>
  <si>
    <t>relating to right to govern. Providing that the people of the state may enact local laws that protect health, safety and welfare.</t>
  </si>
  <si>
    <t>relating to rights for crime victims. Providing that crime victims shall be afforded constitutional rights.</t>
  </si>
  <si>
    <t>(New Title) relative to changes in the system benefits charge.</t>
  </si>
  <si>
    <t>HB366</t>
  </si>
  <si>
    <t>http://gcm.io/2018/HB366</t>
  </si>
  <si>
    <t>relative to the calculation of average final compensation under the retirement system for certain members.</t>
  </si>
  <si>
    <t>HB1201</t>
  </si>
  <si>
    <t>http://gcm.io/2018/HB1201</t>
  </si>
  <si>
    <t>relative to an employee's earned but unused vacation time.</t>
  </si>
  <si>
    <t>HB1214</t>
  </si>
  <si>
    <t>http://gcm.io/2018/HB1214</t>
  </si>
  <si>
    <t>prohibiting the sale of certain furniture with flame retardant chemicals.</t>
  </si>
  <si>
    <t>HB1222</t>
  </si>
  <si>
    <t>http://gcm.io/2018/HB1222</t>
  </si>
  <si>
    <t>relative to inquiries concerning salary history by prospective employers.</t>
  </si>
  <si>
    <t>HB1239</t>
  </si>
  <si>
    <t>http://gcm.io/2018/HB1239</t>
  </si>
  <si>
    <t>relative to nomination of political organizations.</t>
  </si>
  <si>
    <t>HB1246</t>
  </si>
  <si>
    <t>http://gcm.io/2018/HB1246</t>
  </si>
  <si>
    <t>relative to the minimum hourly rate for tipped employees.</t>
  </si>
  <si>
    <t>HB1258</t>
  </si>
  <si>
    <t>http://gcm.io/2018/HB1258</t>
  </si>
  <si>
    <t>relative to the advanced manufacturing education advisory council.</t>
  </si>
  <si>
    <t>HB1275</t>
  </si>
  <si>
    <t>http://gcm.io/2018/HB1275</t>
  </si>
  <si>
    <t>relative to the placement of minors at the Sununu Youth Drug Treatment Center.</t>
  </si>
  <si>
    <t>HB1276</t>
  </si>
  <si>
    <t>http://gcm.io/2018/HB1276</t>
  </si>
  <si>
    <t>(New Title) adding an exemption for certain raffles conducted by charitable organizations and relative to charitable gaming licenses.</t>
  </si>
  <si>
    <t>HB1285</t>
  </si>
  <si>
    <t>http://gcm.io/2018/HB1285</t>
  </si>
  <si>
    <t>(New Title) relative to dancers and entertainers in premises serving alcoholic beverages.</t>
  </si>
  <si>
    <t>HB1301</t>
  </si>
  <si>
    <t>http://gcm.io/2018/HB1301</t>
  </si>
  <si>
    <t>including the legislature as a public employer under the public employee labor relations act.</t>
  </si>
  <si>
    <t>HB1333</t>
  </si>
  <si>
    <t>http://gcm.io/2018/HB1333</t>
  </si>
  <si>
    <t>relative to the criteria for teachers in charter schools.</t>
  </si>
  <si>
    <t>HB1347</t>
  </si>
  <si>
    <t>http://gcm.io/2018/HB1347</t>
  </si>
  <si>
    <t>relative to information to be included in the minutes under the right-to-know law.</t>
  </si>
  <si>
    <t>HB1350</t>
  </si>
  <si>
    <t>http://gcm.io/2018/HB1350</t>
  </si>
  <si>
    <t>requiring headlight use when windshield wipers are in use.</t>
  </si>
  <si>
    <t>HB1382</t>
  </si>
  <si>
    <t>http://gcm.io/2018/HB1382</t>
  </si>
  <si>
    <t>repealing the requirement that restaurants provide separate bathrooms for each sex.</t>
  </si>
  <si>
    <t>HB1419</t>
  </si>
  <si>
    <t>http://gcm.io/2018/HB1419</t>
  </si>
  <si>
    <t>relative to biennial motorcycle inspections.</t>
  </si>
  <si>
    <t>HB1420</t>
  </si>
  <si>
    <t>http://gcm.io/2018/HB1420</t>
  </si>
  <si>
    <t>relative to a criminal penalty for driving after certification as an habitual offender.</t>
  </si>
  <si>
    <t>HB1448</t>
  </si>
  <si>
    <t>http://gcm.io/2018/HB1448</t>
  </si>
  <si>
    <t>relative to the definition of "party" for election purposes.</t>
  </si>
  <si>
    <t>HB1483</t>
  </si>
  <si>
    <t>http://gcm.io/2018/HB1483</t>
  </si>
  <si>
    <t>amending the wiretapping and eavesdropping statute to include private communication networks.</t>
  </si>
  <si>
    <t>HB1507</t>
  </si>
  <si>
    <t>http://gcm.io/2018/HB1507</t>
  </si>
  <si>
    <t>relative to state inspection of new motor vehicles.</t>
  </si>
  <si>
    <t>HB1516</t>
  </si>
  <si>
    <t>http://gcm.io/2018/HB1516</t>
  </si>
  <si>
    <t>establishing a commission to examine the feasibility of the New England states entering into a compact for a single payor health care program.</t>
  </si>
  <si>
    <t>HB1581</t>
  </si>
  <si>
    <t>http://gcm.io/2018/HB1581</t>
  </si>
  <si>
    <t>relative to commencement of an administrative license suspension.</t>
  </si>
  <si>
    <t>HB1610</t>
  </si>
  <si>
    <t>http://gcm.io/2018/HB1610</t>
  </si>
  <si>
    <t>requiring sellers of real property to disclose certain information concerning environmental hazards.</t>
  </si>
  <si>
    <t>HB1628</t>
  </si>
  <si>
    <t>http://gcm.io/2018/HB1628</t>
  </si>
  <si>
    <t>relative to number plates for motor vehicles.</t>
  </si>
  <si>
    <t>(New Title) relative to the interest charged on late and delinquent property tax payments and relative to prorated assessments for damaged buildings.</t>
  </si>
  <si>
    <t>HB1676</t>
  </si>
  <si>
    <t>http://gcm.io/2018/HB1676</t>
  </si>
  <si>
    <t>repealing the licensing requirement for open-air shows and repealing the laws related to the keeping of billiard tables.</t>
  </si>
  <si>
    <t>HB1709</t>
  </si>
  <si>
    <t>http://gcm.io/2018/HB1709</t>
  </si>
  <si>
    <t>relative to physical force in defense of a person.</t>
  </si>
  <si>
    <t>HB1710</t>
  </si>
  <si>
    <t>http://gcm.io/2018/HB1710</t>
  </si>
  <si>
    <t>relative to the provision allowing operators to retain a portion of meals and rooms taxes collected and the appropriation of meals and rooms tax revenues to school building aid.</t>
  </si>
  <si>
    <t>HB1771</t>
  </si>
  <si>
    <t>http://gcm.io/2018/HB1771</t>
  </si>
  <si>
    <t>relative to hiring a state toxicologist and making an appropriation therefor.</t>
  </si>
  <si>
    <t>HB1788</t>
  </si>
  <si>
    <t>http://gcm.io/2018/HB1788</t>
  </si>
  <si>
    <t>relative to costs charged under the right-to-know law.</t>
  </si>
  <si>
    <t>HB1790</t>
  </si>
  <si>
    <t>http://gcm.io/2018/HB1790</t>
  </si>
  <si>
    <t>establishing a New Hampshire health access corporation.</t>
  </si>
  <si>
    <t>HB1793</t>
  </si>
  <si>
    <t>http://gcm.io/2018/HB1793</t>
  </si>
  <si>
    <t>establishing a New Hampshire single payer health care system.</t>
  </si>
  <si>
    <t>HB1807</t>
  </si>
  <si>
    <t>http://gcm.io/2018/HB1807</t>
  </si>
  <si>
    <t>relative to exploitation of elderly, disabled, or impaired adults and establishing a protective order for vulnerable adults.</t>
  </si>
  <si>
    <t>SB33</t>
  </si>
  <si>
    <t>http://gcm.io/2018/SB33</t>
  </si>
  <si>
    <t>relative to the definition of political advocacy organization.</t>
  </si>
  <si>
    <t>SB87</t>
  </si>
  <si>
    <t>http://gcm.io/2018/SB87</t>
  </si>
  <si>
    <t>relative to on-premises sales by liquor manufacturers.</t>
  </si>
  <si>
    <t>SB154</t>
  </si>
  <si>
    <t>http://gcm.io/2018/SB154</t>
  </si>
  <si>
    <t>making oral contraceptives available without a prescription.</t>
  </si>
  <si>
    <t>(Second New Title) relative to temporary licensure of allied health professionals from nearby states, and reciprocal and temporary licensure for occupations and professions for persons from other states.</t>
  </si>
  <si>
    <t>SB372</t>
  </si>
  <si>
    <t>http://gcm.io/2018/SB372</t>
  </si>
  <si>
    <t>establishing positions in the office of professional licensure and certification and making an appropriation therefor.</t>
  </si>
  <si>
    <t>SB384</t>
  </si>
  <si>
    <t>http://gcm.io/2018/SB384</t>
  </si>
  <si>
    <t>relative to written certification under the use of cannabis for therapeutic purposes law.</t>
  </si>
  <si>
    <t>SB448</t>
  </si>
  <si>
    <t>http://gcm.io/2018/SB448</t>
  </si>
  <si>
    <t>establishing a commission to study the establishment of a state department of energy.</t>
  </si>
  <si>
    <t>SB475</t>
  </si>
  <si>
    <t>http://gcm.io/2018/SB475</t>
  </si>
  <si>
    <t>relative to testing for Lyme disease.</t>
  </si>
  <si>
    <t>SB509</t>
  </si>
  <si>
    <t>http://gcm.io/2018/SB509</t>
  </si>
  <si>
    <t>allowing municipalities to require income and expense information of business properties for tax appraisals.</t>
  </si>
  <si>
    <t>SB516</t>
  </si>
  <si>
    <t>http://gcm.io/2018/SB516</t>
  </si>
  <si>
    <t>(New Title) prohibiting motorcycle-only checkpoints.</t>
  </si>
  <si>
    <t>SB545</t>
  </si>
  <si>
    <t>http://gcm.io/2018/SB545</t>
  </si>
  <si>
    <t>increasing the age for sales and possession of tobacco products.</t>
  </si>
  <si>
    <t>(New Title) relative to aircraft registration fees.</t>
  </si>
  <si>
    <t>SB586</t>
  </si>
  <si>
    <t>http://gcm.io/2018/SB586</t>
  </si>
  <si>
    <t>relative to casino gambling.</t>
  </si>
  <si>
    <t>Impact (same as weight)</t>
  </si>
  <si>
    <t>Type</t>
  </si>
  <si>
    <t>Average %</t>
  </si>
  <si>
    <t>Name</t>
  </si>
  <si>
    <t>Voting %</t>
  </si>
  <si>
    <t>Sponsor</t>
  </si>
  <si>
    <t>** Reformatted for document-&gt;</t>
  </si>
  <si>
    <t>True</t>
  </si>
  <si>
    <t>Name+Party</t>
  </si>
  <si>
    <t>Sponsor % Boost</t>
  </si>
  <si>
    <t>Maloney, Michael</t>
  </si>
  <si>
    <t>Vaillancourt, Steve</t>
  </si>
  <si>
    <t>Testerman, Dave</t>
  </si>
  <si>
    <t>Fisher, Robert</t>
  </si>
  <si>
    <t>Polewarczyk, William</t>
  </si>
  <si>
    <t>Flanders, Donald</t>
  </si>
  <si>
    <t>Doucette, Fred</t>
  </si>
  <si>
    <t>Shackett, Jeffrey</t>
  </si>
  <si>
    <t>Jasper, Shawn</t>
  </si>
  <si>
    <t>deTreville, Andrew</t>
  </si>
  <si>
    <t>Katsiantonis, Thomas</t>
  </si>
  <si>
    <t>Parker, Harold</t>
  </si>
  <si>
    <t>Belanger, Ronald</t>
  </si>
  <si>
    <t>Rice, Chip</t>
  </si>
  <si>
    <t>Snow, Kendall</t>
  </si>
  <si>
    <t>Schmidt, Andrew</t>
  </si>
  <si>
    <t>Epstein, Isaac</t>
  </si>
  <si>
    <t>Nutting, Allison</t>
  </si>
  <si>
    <t>Hannon, Joseph</t>
  </si>
  <si>
    <t>McGuire, Dan</t>
  </si>
  <si>
    <t>Jones, Laura</t>
  </si>
  <si>
    <t>Edelblut, Frank</t>
  </si>
  <si>
    <t>Eastman, Eric</t>
  </si>
  <si>
    <t>Simmons, Tammy</t>
  </si>
  <si>
    <t>Groen, Warren</t>
  </si>
  <si>
    <t>Boehm, Ralph</t>
  </si>
  <si>
    <t>Adams, Christopher</t>
  </si>
  <si>
    <t>Ingbretson, Paul</t>
  </si>
  <si>
    <t>Abramson, Max</t>
  </si>
  <si>
    <t>Kappler, Lawrence</t>
  </si>
  <si>
    <t>Rideout, Leon</t>
  </si>
  <si>
    <t>Estevez, Eric</t>
  </si>
  <si>
    <t>Schroadter, Adam</t>
  </si>
  <si>
    <t>Johnson, Eric</t>
  </si>
  <si>
    <t>Martin, John</t>
  </si>
  <si>
    <t>Duarte, Joe</t>
  </si>
  <si>
    <t>Parison, James</t>
  </si>
  <si>
    <t>Harris, Jeffrey</t>
  </si>
  <si>
    <t>Hodgdon, Bruce</t>
  </si>
  <si>
    <t>Hogan, Edith</t>
  </si>
  <si>
    <t>DeLemus, Susan</t>
  </si>
  <si>
    <t>Potucek, John</t>
  </si>
  <si>
    <t>Tasker, Kyle</t>
  </si>
  <si>
    <t>Prudhomme-O'Brien, Katherine</t>
  </si>
  <si>
    <t>Leeman, Don</t>
  </si>
  <si>
    <t>Cheney, Catherine</t>
  </si>
  <si>
    <t>Coffey, James</t>
  </si>
  <si>
    <t>Hurt, George</t>
  </si>
  <si>
    <t>Tucker, Pamela</t>
  </si>
  <si>
    <t>Wright, Ted</t>
  </si>
  <si>
    <t>Gionet, Edmond</t>
  </si>
  <si>
    <t>Lachance, Joseph</t>
  </si>
  <si>
    <t>LeBreche, Shari</t>
  </si>
  <si>
    <t>Bush, Carol</t>
  </si>
  <si>
    <t>Dumais, Russell</t>
  </si>
  <si>
    <t>Sweeney, Joe</t>
  </si>
  <si>
    <t>Gallagher, Brian</t>
  </si>
  <si>
    <t>Ward, Joanne</t>
  </si>
  <si>
    <t>Introne, Robert</t>
  </si>
  <si>
    <t>McClarren, Donald</t>
  </si>
  <si>
    <t>Ferrante, Beverly</t>
  </si>
  <si>
    <t>Parent, Jason</t>
  </si>
  <si>
    <t>O'Brien, William</t>
  </si>
  <si>
    <t>Marston, Dick</t>
  </si>
  <si>
    <t>Rice, Frederick</t>
  </si>
  <si>
    <t>Knowles, Robert</t>
  </si>
  <si>
    <t>Sweeney, Shawn</t>
  </si>
  <si>
    <t>Scontsas, Lisa</t>
  </si>
  <si>
    <t>Peckham, Michele</t>
  </si>
  <si>
    <t>Whitehouse, Joshua</t>
  </si>
  <si>
    <t>Oligny, Jeffrey</t>
  </si>
  <si>
    <t>Stepanek, Stephen</t>
  </si>
  <si>
    <t>McCarthy, Peggy</t>
  </si>
  <si>
    <t>Bickford, David</t>
  </si>
  <si>
    <t>Luther, Robert</t>
  </si>
  <si>
    <t>Rappaport, Laurence</t>
  </si>
  <si>
    <t>Goulette, William</t>
  </si>
  <si>
    <t>Balcom, John</t>
  </si>
  <si>
    <t>Tamburello, Daniel</t>
  </si>
  <si>
    <t>Rowe, Robert</t>
  </si>
  <si>
    <t>Peterson, Ken</t>
  </si>
  <si>
    <t>Martel, Andre</t>
  </si>
  <si>
    <t>Cardon, G. Thomas</t>
  </si>
  <si>
    <t>Gonzalez, Carlos</t>
  </si>
  <si>
    <t>Straight, Phillip</t>
  </si>
  <si>
    <t>Christie, Andrew</t>
  </si>
  <si>
    <t>Flanagan, Jack</t>
  </si>
  <si>
    <t>Haefner, Robert</t>
  </si>
  <si>
    <t>Russell, David</t>
  </si>
  <si>
    <t>Infantine, William</t>
  </si>
  <si>
    <t>Christiansen, Lars</t>
  </si>
  <si>
    <t>Devine, James</t>
  </si>
  <si>
    <t>Silva, Peter</t>
  </si>
  <si>
    <t>Palmer, Barry</t>
  </si>
  <si>
    <t>Tilton, Benjamin</t>
  </si>
  <si>
    <t>Tholl, John</t>
  </si>
  <si>
    <t>Emerson, Susan</t>
  </si>
  <si>
    <t>Sanders, Elisabeth</t>
  </si>
  <si>
    <t>Bridge, Ernest</t>
  </si>
  <si>
    <t>Comtois, Guy</t>
  </si>
  <si>
    <t>Hess, David</t>
  </si>
  <si>
    <t>Kellogg, Shem</t>
  </si>
  <si>
    <t>Priestley, Anne</t>
  </si>
  <si>
    <t>Rokas, Ted</t>
  </si>
  <si>
    <t>Brown, Chris</t>
  </si>
  <si>
    <t>Moody, Marcia</t>
  </si>
  <si>
    <t>Kidder, David</t>
  </si>
  <si>
    <t>Takesian, Charlene</t>
  </si>
  <si>
    <t>Brown, Rebecca</t>
  </si>
  <si>
    <t>Gardner, Janice</t>
  </si>
  <si>
    <t>Verschueren, James</t>
  </si>
  <si>
    <t>O'Hearne, Andrew</t>
  </si>
  <si>
    <t>Piper, Wendy</t>
  </si>
  <si>
    <t>Roberts, Kris</t>
  </si>
  <si>
    <t>Booras, Efstathia</t>
  </si>
  <si>
    <t>Phillips, Larry</t>
  </si>
  <si>
    <t>Ward, Kenneth</t>
  </si>
  <si>
    <t>Wheeler, Deborah</t>
  </si>
  <si>
    <t>Hirsch, Geoffrey</t>
  </si>
  <si>
    <t>Woodbury, David</t>
  </si>
  <si>
    <t>Converse, Larry</t>
  </si>
  <si>
    <t>Ticehurst, Susan</t>
  </si>
  <si>
    <t>Deloge, Helen</t>
  </si>
  <si>
    <t>Stevens, Audrey</t>
  </si>
  <si>
    <t>Froburg, Alethea</t>
  </si>
  <si>
    <t>Sherman, Thomas</t>
  </si>
  <si>
    <t>French, Barbara</t>
  </si>
  <si>
    <t>Robertson, Timothy</t>
  </si>
  <si>
    <t>Heffron, Frank</t>
  </si>
  <si>
    <t>Kaen, Naida</t>
  </si>
  <si>
    <t>Guerette, C. Lee</t>
  </si>
  <si>
    <t>Simpson, Alexis</t>
  </si>
  <si>
    <t>Cohen, Alan</t>
  </si>
  <si>
    <t>Cushing, Robert</t>
  </si>
  <si>
    <t>DiFranco, Debbie</t>
  </si>
  <si>
    <t>DiSesa, Len</t>
  </si>
  <si>
    <t>Ratzki, Mario</t>
  </si>
  <si>
    <t>Shattuck, Gilman</t>
  </si>
  <si>
    <t>Saunderson, George</t>
  </si>
  <si>
    <t>Sad, Tara</t>
  </si>
  <si>
    <t>Karrick, David</t>
  </si>
  <si>
    <t>Bradley, Paula</t>
  </si>
  <si>
    <t>Rollo, Deanna</t>
  </si>
  <si>
    <t>Hansberry, Daniel</t>
  </si>
  <si>
    <t>Gorman, Mary</t>
  </si>
  <si>
    <t>Baber, William</t>
  </si>
  <si>
    <t>Borden, David</t>
  </si>
  <si>
    <t>Frazer, June</t>
  </si>
  <si>
    <t>Brown, Pamela</t>
  </si>
  <si>
    <t>Cooney, Mary</t>
  </si>
  <si>
    <t>Chase, Cynthia</t>
  </si>
  <si>
    <t>Townsend, Charles</t>
  </si>
  <si>
    <t>Ford, Susan</t>
  </si>
  <si>
    <t>McGilvray, Scott</t>
  </si>
  <si>
    <t>Prescott, Russell</t>
  </si>
  <si>
    <t>Forrester, Jeanie</t>
  </si>
  <si>
    <t>Cataldo, Sam</t>
  </si>
  <si>
    <t>Little, Gerald</t>
  </si>
  <si>
    <t>Boutin, David</t>
  </si>
  <si>
    <t>Stiles, Nancy</t>
  </si>
  <si>
    <t>Hosmer, Andrew</t>
  </si>
  <si>
    <t>Kelly, Molly</t>
  </si>
  <si>
    <t>Howard, Jr., Raymond</t>
  </si>
  <si>
    <t>Kaczynski, Jr., Thomas</t>
  </si>
  <si>
    <t>Wood, David</t>
  </si>
  <si>
    <t>Parsons, Robbie</t>
  </si>
  <si>
    <t>Sweeney, Dennis</t>
  </si>
  <si>
    <t>Howe, Ann</t>
  </si>
  <si>
    <t>Dobson, Brian</t>
  </si>
  <si>
    <t>Der</t>
  </si>
  <si>
    <t>Bragdon, Peter</t>
  </si>
  <si>
    <t>Rausch, Jim</t>
  </si>
  <si>
    <t>Odell, Bob</t>
  </si>
  <si>
    <t>Larsen, Sylvia</t>
  </si>
  <si>
    <t>Gilmour, Peggy</t>
  </si>
  <si>
    <t>Sandblade, Emily</t>
  </si>
  <si>
    <t>Warden, Mark</t>
  </si>
  <si>
    <t>Comerford, Timothy</t>
  </si>
  <si>
    <t>Villeneuve, Moe</t>
  </si>
  <si>
    <t>Palmer, Stephen</t>
  </si>
  <si>
    <t>Lambert, George</t>
  </si>
  <si>
    <t>Peterson, Lenette</t>
  </si>
  <si>
    <t>Wright, Donald</t>
  </si>
  <si>
    <t>O'Flaherty, Tim</t>
  </si>
  <si>
    <t>Osgood, Joe</t>
  </si>
  <si>
    <t>Greemore, Robert</t>
  </si>
  <si>
    <t>Pratt, Calvin</t>
  </si>
  <si>
    <t>Holmes, Stephen</t>
  </si>
  <si>
    <t>Garcia, Bianca</t>
  </si>
  <si>
    <t>Hikel, John</t>
  </si>
  <si>
    <t>Garcia, Michael</t>
  </si>
  <si>
    <t>Bick, Patrick</t>
  </si>
  <si>
    <t>Murphy, Kelleigh</t>
  </si>
  <si>
    <t>Cormier, Jane</t>
  </si>
  <si>
    <t>Winters, Joel</t>
  </si>
  <si>
    <t>Burchell, Richard</t>
  </si>
  <si>
    <t>Worsman, Colette</t>
  </si>
  <si>
    <t>Cebrowski, John</t>
  </si>
  <si>
    <t>Sedensky, John</t>
  </si>
  <si>
    <t>Fink, Charles</t>
  </si>
  <si>
    <t>Garcia, Marilinda</t>
  </si>
  <si>
    <t>Waterhouse, Kevin</t>
  </si>
  <si>
    <t>Willette, Robert</t>
  </si>
  <si>
    <t>Ahlgren, Christopher</t>
  </si>
  <si>
    <t>Pellegrino, Tony</t>
  </si>
  <si>
    <t>Stroud, Kathleen</t>
  </si>
  <si>
    <t>Danais, Romeo</t>
  </si>
  <si>
    <t>Dumaine, Dudley</t>
  </si>
  <si>
    <t>Smith, Todd</t>
  </si>
  <si>
    <t>Culbert, Patrick</t>
  </si>
  <si>
    <t>Doolan, Ralph</t>
  </si>
  <si>
    <t>Perkins, Lawrence</t>
  </si>
  <si>
    <t>Bishop, Franklin</t>
  </si>
  <si>
    <t>St.James, Kevin</t>
  </si>
  <si>
    <t>Grace, Curtis</t>
  </si>
  <si>
    <t>Merrow, Harry</t>
  </si>
  <si>
    <t>Reilly, Harold</t>
  </si>
  <si>
    <t>Johnson, Jane</t>
  </si>
  <si>
    <t>LeVasseur, Richard</t>
  </si>
  <si>
    <t>Meaney, Richard</t>
  </si>
  <si>
    <t>Palangas, Eric</t>
  </si>
  <si>
    <t>Reed, Dennis</t>
  </si>
  <si>
    <t>Charron, Gene</t>
  </si>
  <si>
    <t>Norelli, Terie</t>
  </si>
  <si>
    <t>Hayes, Jack</t>
  </si>
  <si>
    <t>Boisvert, Ronald</t>
  </si>
  <si>
    <t>Scarlotto, Joe</t>
  </si>
  <si>
    <t>Carroll, Douglas</t>
  </si>
  <si>
    <t>Aguiar, James</t>
  </si>
  <si>
    <t>Helmstetter, Barbara</t>
  </si>
  <si>
    <t>Lockwood, Priscilla</t>
  </si>
  <si>
    <t>Ramsey, Peter</t>
  </si>
  <si>
    <t>Spainhower, Dale</t>
  </si>
  <si>
    <t>Dobson, Jeremy</t>
  </si>
  <si>
    <t>White, Syndi</t>
  </si>
  <si>
    <t>Hunt, Jane</t>
  </si>
  <si>
    <t>Lefebvre, Benjamin</t>
  </si>
  <si>
    <t>Arsenault, Beth</t>
  </si>
  <si>
    <t>Copeland, Timothy</t>
  </si>
  <si>
    <t>Ketel, Stephen</t>
  </si>
  <si>
    <t>Burtis, Elizabeth</t>
  </si>
  <si>
    <t>Andrews, Christopher</t>
  </si>
  <si>
    <t>Lerandeau, Alfred</t>
  </si>
  <si>
    <t>Hooper, Dorothea</t>
  </si>
  <si>
    <t>Menear, H. Robert</t>
  </si>
  <si>
    <t>Nelson, Mary</t>
  </si>
  <si>
    <t>Kelley, John</t>
  </si>
  <si>
    <t>Coulombe, Gary</t>
  </si>
  <si>
    <t>Lavender, Tom</t>
  </si>
  <si>
    <t>Miller, David</t>
  </si>
  <si>
    <t>Pastor, Beatriz</t>
  </si>
  <si>
    <t>Rhodes, Brian</t>
  </si>
  <si>
    <t>McCloskey, David</t>
  </si>
  <si>
    <t>Watrous, Rick</t>
  </si>
  <si>
    <t>Schamberg, Thomas</t>
  </si>
  <si>
    <t>Enman, Larry</t>
  </si>
  <si>
    <t>Lovett, Sid</t>
  </si>
  <si>
    <t>Vail, Suzanne</t>
  </si>
  <si>
    <t>Weed, Charles</t>
  </si>
  <si>
    <t>Burke, Rachel</t>
  </si>
  <si>
    <t>Burns, Scott</t>
  </si>
  <si>
    <t>Friedrich, Carol</t>
  </si>
  <si>
    <t>Andrews-Ahearn, E. Elaine</t>
  </si>
  <si>
    <t>Kopka, Angeline</t>
  </si>
  <si>
    <t>Emerson-Brown, Rebecca</t>
  </si>
  <si>
    <t>Pelletier, Marsha</t>
  </si>
  <si>
    <t>Carey, Lorrie</t>
  </si>
  <si>
    <t>Sweeney, Cynthia</t>
  </si>
  <si>
    <t>Sullivan, Peter</t>
  </si>
  <si>
    <t>Hammon, Marcia</t>
  </si>
  <si>
    <t>Katsiantonis, George</t>
  </si>
  <si>
    <t>Kelly, Sally</t>
  </si>
  <si>
    <t>Till, Mary</t>
  </si>
  <si>
    <t>Hubbard, Pamela</t>
  </si>
  <si>
    <t>Whittemore, Lisa</t>
  </si>
  <si>
    <t>Eaton, Richard</t>
  </si>
  <si>
    <t>Wazlaw, Brian</t>
  </si>
  <si>
    <t>Benn, Bernard</t>
  </si>
  <si>
    <t>Bouchard, Candace</t>
  </si>
  <si>
    <t>Gulick, Ruth</t>
  </si>
  <si>
    <t>Hackel, Paul</t>
  </si>
  <si>
    <t>Mann, Maureen</t>
  </si>
  <si>
    <t>Briden, Steven</t>
  </si>
  <si>
    <t>Harriott-Gathright, Linda</t>
  </si>
  <si>
    <t>Mulholland, Catherine</t>
  </si>
  <si>
    <t>Young, Harry</t>
  </si>
  <si>
    <t>Merrill, Amanda</t>
  </si>
  <si>
    <t>Bradley, Lester</t>
  </si>
  <si>
    <t>Perkins, Amy</t>
  </si>
  <si>
    <t>Wall, Janet (</t>
  </si>
  <si>
    <t>Heden, Ruth</t>
  </si>
  <si>
    <t>Burdwood, Greg</t>
  </si>
  <si>
    <t>Grady, Brenda</t>
  </si>
  <si>
    <t>Flockhart, Eileen</t>
  </si>
  <si>
    <t>Gale, Sylvia</t>
  </si>
  <si>
    <t>Schlachman, Donna</t>
  </si>
  <si>
    <t>Muns, Chris</t>
  </si>
  <si>
    <t>Raymond, Ian</t>
  </si>
  <si>
    <t>Perry, Robert</t>
  </si>
  <si>
    <t>Frambach, Mary</t>
  </si>
  <si>
    <t>Spratt, Stephen</t>
  </si>
  <si>
    <t>Richardson, Gary</t>
  </si>
  <si>
    <t>Connor, Evelyn</t>
  </si>
  <si>
    <t>Campbell, David</t>
  </si>
  <si>
    <t>Gage, Ruth</t>
  </si>
  <si>
    <t>Grossman, Kenneth</t>
  </si>
  <si>
    <t>Davis, Frank</t>
  </si>
  <si>
    <t>Hammond, Jill</t>
  </si>
  <si>
    <t>Webb, Leigh</t>
  </si>
  <si>
    <t>DiMartino, Lisa</t>
  </si>
  <si>
    <t>Grassie, Anne</t>
  </si>
  <si>
    <t>Rogers, Rose Marie</t>
  </si>
  <si>
    <t>Butynski, William</t>
  </si>
  <si>
    <t>Harding, Laurie</t>
  </si>
  <si>
    <t>Levesque, Melanie</t>
  </si>
  <si>
    <t>Knowles, Mary Ann</t>
  </si>
  <si>
    <t>Williams, Carol</t>
  </si>
  <si>
    <t>Lauer, Linda</t>
  </si>
  <si>
    <t>Calc</t>
  </si>
  <si>
    <t>John T.</t>
  </si>
  <si>
    <t>John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</si>
</sst>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FFFFFF"/>
      <name val="Arial"/>
      <family val="2"/>
    </font>
    <font>
      <sz val="10"/>
      <color theme="1"/>
      <name val="Arial"/>
      <family val="2"/>
    </font>
    <font>
      <u/>
      <sz val="11"/>
      <color theme="10"/>
      <name val="Calibri"/>
      <family val="2"/>
      <scheme val="minor"/>
    </font>
    <font>
      <sz val="7"/>
      <color theme="1"/>
      <name val="Arial"/>
      <family val="2"/>
    </font>
    <font>
      <b/>
      <sz val="7"/>
      <color theme="1"/>
      <name val="Arial"/>
      <family val="2"/>
    </font>
    <font>
      <sz val="9"/>
      <color indexed="81"/>
      <name val="Tahoma"/>
      <family val="2"/>
    </font>
    <font>
      <b/>
      <sz val="9"/>
      <color indexed="81"/>
      <name val="Tahoma"/>
      <family val="2"/>
    </font>
    <font>
      <sz val="12"/>
      <color theme="1"/>
      <name val="Calibri"/>
      <family val="2"/>
      <scheme val="minor"/>
    </font>
    <font>
      <u/>
      <sz val="12"/>
      <color theme="10"/>
      <name val="Calibri"/>
      <family val="2"/>
      <scheme val="minor"/>
    </font>
    <font>
      <sz val="11"/>
      <color rgb="FF000000"/>
      <name val="Calibri"/>
      <family val="2"/>
    </font>
    <font>
      <sz val="10"/>
      <name val="Arial"/>
      <family val="2"/>
    </font>
    <font>
      <sz val="10"/>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999999"/>
        <bgColor indexed="64"/>
      </patternFill>
    </fill>
    <fill>
      <patternFill patternType="solid">
        <fgColor rgb="FFEFEFEF"/>
        <bgColor indexed="64"/>
      </patternFill>
    </fill>
    <fill>
      <patternFill patternType="solid">
        <fgColor rgb="FFFFFFFF"/>
        <bgColor indexed="64"/>
      </patternFill>
    </fill>
    <fill>
      <patternFill patternType="solid">
        <fgColor theme="5" tint="0.399975585192419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D0D7E5"/>
      </left>
      <right style="thin">
        <color rgb="FFD0D7E5"/>
      </right>
      <top style="thin">
        <color rgb="FFD0D7E5"/>
      </top>
      <bottom style="thin">
        <color rgb="FFD0D7E5"/>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6" fillId="0" borderId="0" applyNumberFormat="0" applyFill="0" applyBorder="0" applyAlignment="0" applyProtection="0"/>
    <xf numFmtId="0" fontId="25" fillId="0" borderId="0"/>
    <xf numFmtId="0" fontId="28" fillId="0" borderId="0"/>
    <xf numFmtId="0" fontId="29" fillId="0" borderId="0"/>
    <xf numFmtId="0" fontId="1" fillId="0" borderId="0"/>
    <xf numFmtId="0" fontId="1" fillId="0" borderId="0"/>
  </cellStyleXfs>
  <cellXfs count="45">
    <xf numFmtId="0" fontId="0" fillId="0" borderId="0" xfId="0"/>
    <xf numFmtId="0" fontId="0" fillId="33" borderId="0" xfId="0" applyFill="1"/>
    <xf numFmtId="0" fontId="0" fillId="0" borderId="0" xfId="0" applyAlignment="1">
      <alignment wrapText="1"/>
    </xf>
    <xf numFmtId="164" fontId="0" fillId="0" borderId="0" xfId="0" applyNumberFormat="1"/>
    <xf numFmtId="14" fontId="0" fillId="0" borderId="0" xfId="0" applyNumberFormat="1"/>
    <xf numFmtId="0" fontId="18" fillId="34" borderId="10" xfId="0" applyFont="1" applyFill="1" applyBorder="1" applyAlignment="1">
      <alignment wrapText="1"/>
    </xf>
    <xf numFmtId="0" fontId="18" fillId="34" borderId="11" xfId="0" applyFont="1" applyFill="1" applyBorder="1" applyAlignment="1">
      <alignment wrapText="1"/>
    </xf>
    <xf numFmtId="0" fontId="18" fillId="34" borderId="11" xfId="0" applyFont="1" applyFill="1" applyBorder="1" applyAlignment="1">
      <alignment horizontal="center" wrapText="1"/>
    </xf>
    <xf numFmtId="0" fontId="19" fillId="35" borderId="12" xfId="0" applyFont="1" applyFill="1" applyBorder="1" applyAlignment="1">
      <alignment horizontal="right" wrapText="1"/>
    </xf>
    <xf numFmtId="0" fontId="19" fillId="35" borderId="13" xfId="0" applyFont="1" applyFill="1" applyBorder="1" applyAlignment="1">
      <alignment wrapText="1"/>
    </xf>
    <xf numFmtId="0" fontId="19" fillId="36" borderId="13" xfId="0" applyFont="1" applyFill="1" applyBorder="1" applyAlignment="1">
      <alignment horizontal="right" wrapText="1"/>
    </xf>
    <xf numFmtId="0" fontId="19" fillId="35" borderId="13" xfId="0" applyFont="1" applyFill="1" applyBorder="1" applyAlignment="1">
      <alignment horizontal="right" wrapText="1"/>
    </xf>
    <xf numFmtId="0" fontId="20" fillId="35" borderId="13" xfId="42" applyFill="1" applyBorder="1" applyAlignment="1">
      <alignment wrapText="1"/>
    </xf>
    <xf numFmtId="0" fontId="19" fillId="35" borderId="14" xfId="0" applyFont="1" applyFill="1" applyBorder="1" applyAlignment="1">
      <alignment vertical="center"/>
    </xf>
    <xf numFmtId="0" fontId="19" fillId="0" borderId="15" xfId="0" applyFont="1" applyBorder="1" applyAlignment="1">
      <alignment wrapText="1"/>
    </xf>
    <xf numFmtId="0" fontId="18" fillId="34" borderId="0" xfId="0" applyFont="1" applyFill="1" applyBorder="1" applyAlignment="1">
      <alignment wrapText="1"/>
    </xf>
    <xf numFmtId="0" fontId="19" fillId="0" borderId="0" xfId="0" applyFont="1" applyBorder="1" applyAlignment="1">
      <alignment wrapText="1"/>
    </xf>
    <xf numFmtId="4" fontId="19" fillId="35" borderId="0" xfId="0" applyNumberFormat="1" applyFont="1" applyFill="1" applyBorder="1" applyAlignment="1">
      <alignment wrapText="1"/>
    </xf>
    <xf numFmtId="0" fontId="0" fillId="37" borderId="0" xfId="0" applyFill="1"/>
    <xf numFmtId="0" fontId="22" fillId="0" borderId="0" xfId="0" applyFont="1" applyAlignment="1">
      <alignment horizontal="left"/>
    </xf>
    <xf numFmtId="0" fontId="21" fillId="0" borderId="0" xfId="0" applyFont="1" applyAlignment="1">
      <alignment horizontal="left"/>
    </xf>
    <xf numFmtId="165" fontId="22" fillId="0" borderId="0" xfId="0" applyNumberFormat="1" applyFont="1" applyAlignment="1">
      <alignment horizontal="left"/>
    </xf>
    <xf numFmtId="165" fontId="21" fillId="0" borderId="0" xfId="0" applyNumberFormat="1" applyFont="1" applyAlignment="1">
      <alignment horizontal="left"/>
    </xf>
    <xf numFmtId="49" fontId="0" fillId="0" borderId="0" xfId="0" applyNumberFormat="1"/>
    <xf numFmtId="165" fontId="0" fillId="0" borderId="0" xfId="0" applyNumberFormat="1"/>
    <xf numFmtId="0" fontId="25" fillId="0" borderId="0" xfId="44"/>
    <xf numFmtId="0" fontId="25" fillId="0" borderId="0" xfId="44"/>
    <xf numFmtId="0" fontId="25" fillId="0" borderId="0" xfId="44"/>
    <xf numFmtId="0" fontId="0" fillId="0" borderId="0" xfId="0"/>
    <xf numFmtId="0" fontId="0" fillId="0" borderId="0" xfId="0"/>
    <xf numFmtId="0" fontId="25" fillId="0" borderId="0" xfId="44"/>
    <xf numFmtId="0" fontId="27" fillId="0" borderId="16" xfId="0" applyFont="1" applyFill="1" applyBorder="1" applyAlignment="1" applyProtection="1">
      <alignment horizontal="left" vertical="center" wrapText="1"/>
    </xf>
    <xf numFmtId="0" fontId="21" fillId="0" borderId="0" xfId="0" applyFont="1"/>
    <xf numFmtId="0" fontId="21" fillId="0" borderId="0" xfId="0" applyFont="1"/>
    <xf numFmtId="0" fontId="27" fillId="0" borderId="16" xfId="0" applyFont="1" applyFill="1" applyBorder="1" applyAlignment="1" applyProtection="1">
      <alignment vertical="center" wrapText="1"/>
    </xf>
    <xf numFmtId="0" fontId="27" fillId="0" borderId="16" xfId="0" applyFont="1" applyFill="1" applyBorder="1" applyAlignment="1" applyProtection="1">
      <alignment vertical="center" wrapText="1"/>
    </xf>
    <xf numFmtId="0" fontId="27" fillId="0" borderId="16" xfId="0" applyFont="1" applyFill="1" applyBorder="1" applyAlignment="1" applyProtection="1">
      <alignment vertical="center" wrapText="1"/>
    </xf>
    <xf numFmtId="0" fontId="27" fillId="0" borderId="0" xfId="0" applyFont="1" applyFill="1" applyBorder="1" applyAlignment="1" applyProtection="1">
      <alignment vertical="center" wrapText="1"/>
    </xf>
    <xf numFmtId="0" fontId="0" fillId="0" borderId="0" xfId="0"/>
    <xf numFmtId="0" fontId="27" fillId="0" borderId="16" xfId="0" applyFont="1" applyFill="1" applyBorder="1" applyAlignment="1" applyProtection="1">
      <alignment vertical="center" wrapText="1"/>
    </xf>
    <xf numFmtId="0" fontId="0" fillId="38" borderId="0" xfId="0" applyFill="1"/>
    <xf numFmtId="0" fontId="27" fillId="0" borderId="16" xfId="0" applyFont="1" applyFill="1" applyBorder="1" applyAlignment="1" applyProtection="1">
      <alignment vertical="center" wrapText="1"/>
    </xf>
    <xf numFmtId="0" fontId="27" fillId="0" borderId="16" xfId="47" applyFont="1" applyFill="1" applyBorder="1" applyAlignment="1" applyProtection="1">
      <alignment vertical="center" wrapText="1"/>
    </xf>
    <xf numFmtId="0" fontId="0" fillId="0" borderId="0" xfId="0"/>
    <xf numFmtId="0" fontId="27" fillId="0" borderId="16" xfId="47" applyFont="1" applyFill="1" applyBorder="1" applyAlignment="1" applyProtection="1">
      <alignment vertical="center"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3" xr:uid="{00000000-0005-0000-0000-000022000000}"/>
    <cellStyle name="Input" xfId="9" builtinId="20" customBuiltin="1"/>
    <cellStyle name="Linked Cell" xfId="12" builtinId="24" customBuiltin="1"/>
    <cellStyle name="Neutral" xfId="8" builtinId="28" customBuiltin="1"/>
    <cellStyle name="Normal" xfId="0" builtinId="0"/>
    <cellStyle name="Normal 2" xfId="44" xr:uid="{00000000-0005-0000-0000-000027000000}"/>
    <cellStyle name="Normal 2 2" xfId="45" xr:uid="{00000000-0005-0000-0000-000028000000}"/>
    <cellStyle name="Normal 2 3" xfId="47" xr:uid="{00000000-0005-0000-0000-000029000000}"/>
    <cellStyle name="Normal 3" xfId="48" xr:uid="{00000000-0005-0000-0000-00002A000000}"/>
    <cellStyle name="Normal 4" xfId="46" xr:uid="{00000000-0005-0000-0000-00002B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6" Type="http://schemas.openxmlformats.org/officeDocument/2006/relationships/hyperlink" Target="http://gcm.io/2018/HB1270" TargetMode="External"/><Relationship Id="rId117" Type="http://schemas.openxmlformats.org/officeDocument/2006/relationships/hyperlink" Target="http://gcm.io/2018/SB586" TargetMode="External"/><Relationship Id="rId21" Type="http://schemas.openxmlformats.org/officeDocument/2006/relationships/hyperlink" Target="http://gcm.io/2018/HB1227" TargetMode="External"/><Relationship Id="rId42" Type="http://schemas.openxmlformats.org/officeDocument/2006/relationships/hyperlink" Target="http://gcm.io/2018/HB1367" TargetMode="External"/><Relationship Id="rId47" Type="http://schemas.openxmlformats.org/officeDocument/2006/relationships/hyperlink" Target="http://gcm.io/2018/HB1422" TargetMode="External"/><Relationship Id="rId63" Type="http://schemas.openxmlformats.org/officeDocument/2006/relationships/hyperlink" Target="http://gcm.io/2018/HB1554" TargetMode="External"/><Relationship Id="rId68" Type="http://schemas.openxmlformats.org/officeDocument/2006/relationships/hyperlink" Target="http://gcm.io/2018/HB1609" TargetMode="External"/><Relationship Id="rId84" Type="http://schemas.openxmlformats.org/officeDocument/2006/relationships/hyperlink" Target="http://gcm.io/2018/HB1771" TargetMode="External"/><Relationship Id="rId89" Type="http://schemas.openxmlformats.org/officeDocument/2006/relationships/hyperlink" Target="http://gcm.io/2018/HB1797" TargetMode="External"/><Relationship Id="rId112" Type="http://schemas.openxmlformats.org/officeDocument/2006/relationships/hyperlink" Target="http://gcm.io/2018/SB542" TargetMode="External"/><Relationship Id="rId16" Type="http://schemas.openxmlformats.org/officeDocument/2006/relationships/hyperlink" Target="http://gcm.io/2018/HB656" TargetMode="External"/><Relationship Id="rId107" Type="http://schemas.openxmlformats.org/officeDocument/2006/relationships/hyperlink" Target="http://gcm.io/2018/SB475" TargetMode="External"/><Relationship Id="rId11" Type="http://schemas.openxmlformats.org/officeDocument/2006/relationships/hyperlink" Target="http://gcm.io/2018/HB399" TargetMode="External"/><Relationship Id="rId24" Type="http://schemas.openxmlformats.org/officeDocument/2006/relationships/hyperlink" Target="http://gcm.io/2018/HB1258" TargetMode="External"/><Relationship Id="rId32" Type="http://schemas.openxmlformats.org/officeDocument/2006/relationships/hyperlink" Target="http://gcm.io/2018/HB1295" TargetMode="External"/><Relationship Id="rId37" Type="http://schemas.openxmlformats.org/officeDocument/2006/relationships/hyperlink" Target="http://gcm.io/2018/HB1333" TargetMode="External"/><Relationship Id="rId40" Type="http://schemas.openxmlformats.org/officeDocument/2006/relationships/hyperlink" Target="http://gcm.io/2018/HB1350" TargetMode="External"/><Relationship Id="rId45" Type="http://schemas.openxmlformats.org/officeDocument/2006/relationships/hyperlink" Target="http://gcm.io/2018/HB1419" TargetMode="External"/><Relationship Id="rId53" Type="http://schemas.openxmlformats.org/officeDocument/2006/relationships/hyperlink" Target="http://gcm.io/2018/HB1462" TargetMode="External"/><Relationship Id="rId58" Type="http://schemas.openxmlformats.org/officeDocument/2006/relationships/hyperlink" Target="http://gcm.io/2018/HB1507" TargetMode="External"/><Relationship Id="rId66" Type="http://schemas.openxmlformats.org/officeDocument/2006/relationships/hyperlink" Target="http://gcm.io/2018/HB1579" TargetMode="External"/><Relationship Id="rId74" Type="http://schemas.openxmlformats.org/officeDocument/2006/relationships/hyperlink" Target="http://gcm.io/2018/HB1672" TargetMode="External"/><Relationship Id="rId79" Type="http://schemas.openxmlformats.org/officeDocument/2006/relationships/hyperlink" Target="http://gcm.io/2018/HB1709" TargetMode="External"/><Relationship Id="rId87" Type="http://schemas.openxmlformats.org/officeDocument/2006/relationships/hyperlink" Target="http://gcm.io/2018/HB1790" TargetMode="External"/><Relationship Id="rId102" Type="http://schemas.openxmlformats.org/officeDocument/2006/relationships/hyperlink" Target="http://gcm.io/2018/SB404" TargetMode="External"/><Relationship Id="rId110" Type="http://schemas.openxmlformats.org/officeDocument/2006/relationships/hyperlink" Target="http://gcm.io/2018/SB509" TargetMode="External"/><Relationship Id="rId115" Type="http://schemas.openxmlformats.org/officeDocument/2006/relationships/hyperlink" Target="http://gcm.io/2018/SB554" TargetMode="External"/><Relationship Id="rId5" Type="http://schemas.openxmlformats.org/officeDocument/2006/relationships/hyperlink" Target="http://gcm.io/2018/HB92" TargetMode="External"/><Relationship Id="rId61" Type="http://schemas.openxmlformats.org/officeDocument/2006/relationships/hyperlink" Target="http://gcm.io/2018/HB1527" TargetMode="External"/><Relationship Id="rId82" Type="http://schemas.openxmlformats.org/officeDocument/2006/relationships/hyperlink" Target="http://gcm.io/2018/HB1749" TargetMode="External"/><Relationship Id="rId90" Type="http://schemas.openxmlformats.org/officeDocument/2006/relationships/hyperlink" Target="http://gcm.io/2018/HB1807" TargetMode="External"/><Relationship Id="rId95" Type="http://schemas.openxmlformats.org/officeDocument/2006/relationships/hyperlink" Target="http://gcm.io/2018/SB154" TargetMode="External"/><Relationship Id="rId19" Type="http://schemas.openxmlformats.org/officeDocument/2006/relationships/hyperlink" Target="http://gcm.io/2018/HB1217" TargetMode="External"/><Relationship Id="rId14" Type="http://schemas.openxmlformats.org/officeDocument/2006/relationships/hyperlink" Target="http://gcm.io/2018/HB559" TargetMode="External"/><Relationship Id="rId22" Type="http://schemas.openxmlformats.org/officeDocument/2006/relationships/hyperlink" Target="http://gcm.io/2018/HB1239" TargetMode="External"/><Relationship Id="rId27" Type="http://schemas.openxmlformats.org/officeDocument/2006/relationships/hyperlink" Target="http://gcm.io/2018/HB1275" TargetMode="External"/><Relationship Id="rId30" Type="http://schemas.openxmlformats.org/officeDocument/2006/relationships/hyperlink" Target="http://gcm.io/2018/HB1283" TargetMode="External"/><Relationship Id="rId35" Type="http://schemas.openxmlformats.org/officeDocument/2006/relationships/hyperlink" Target="http://gcm.io/2018/HB1323" TargetMode="External"/><Relationship Id="rId43" Type="http://schemas.openxmlformats.org/officeDocument/2006/relationships/hyperlink" Target="http://gcm.io/2018/HB1382" TargetMode="External"/><Relationship Id="rId48" Type="http://schemas.openxmlformats.org/officeDocument/2006/relationships/hyperlink" Target="http://gcm.io/2018/HB1425" TargetMode="External"/><Relationship Id="rId56" Type="http://schemas.openxmlformats.org/officeDocument/2006/relationships/hyperlink" Target="http://gcm.io/2018/HB1484" TargetMode="External"/><Relationship Id="rId64" Type="http://schemas.openxmlformats.org/officeDocument/2006/relationships/hyperlink" Target="http://gcm.io/2018/HB1557" TargetMode="External"/><Relationship Id="rId69" Type="http://schemas.openxmlformats.org/officeDocument/2006/relationships/hyperlink" Target="http://gcm.io/2018/HB1610" TargetMode="External"/><Relationship Id="rId77" Type="http://schemas.openxmlformats.org/officeDocument/2006/relationships/hyperlink" Target="http://gcm.io/2018/HB1678" TargetMode="External"/><Relationship Id="rId100" Type="http://schemas.openxmlformats.org/officeDocument/2006/relationships/hyperlink" Target="http://gcm.io/2018/SB381" TargetMode="External"/><Relationship Id="rId105" Type="http://schemas.openxmlformats.org/officeDocument/2006/relationships/hyperlink" Target="http://gcm.io/2018/SB448" TargetMode="External"/><Relationship Id="rId113" Type="http://schemas.openxmlformats.org/officeDocument/2006/relationships/hyperlink" Target="http://gcm.io/2018/SB543" TargetMode="External"/><Relationship Id="rId118" Type="http://schemas.openxmlformats.org/officeDocument/2006/relationships/hyperlink" Target="http://gcm.io/2018/SB593" TargetMode="External"/><Relationship Id="rId8" Type="http://schemas.openxmlformats.org/officeDocument/2006/relationships/hyperlink" Target="http://gcm.io/2018/HB287" TargetMode="External"/><Relationship Id="rId51" Type="http://schemas.openxmlformats.org/officeDocument/2006/relationships/hyperlink" Target="http://gcm.io/2018/HB1443" TargetMode="External"/><Relationship Id="rId72" Type="http://schemas.openxmlformats.org/officeDocument/2006/relationships/hyperlink" Target="http://gcm.io/2018/HB1650" TargetMode="External"/><Relationship Id="rId80" Type="http://schemas.openxmlformats.org/officeDocument/2006/relationships/hyperlink" Target="http://gcm.io/2018/HB1710" TargetMode="External"/><Relationship Id="rId85" Type="http://schemas.openxmlformats.org/officeDocument/2006/relationships/hyperlink" Target="http://gcm.io/2018/HB1773" TargetMode="External"/><Relationship Id="rId93" Type="http://schemas.openxmlformats.org/officeDocument/2006/relationships/hyperlink" Target="http://gcm.io/2018/SB87" TargetMode="External"/><Relationship Id="rId98" Type="http://schemas.openxmlformats.org/officeDocument/2006/relationships/hyperlink" Target="http://gcm.io/2018/SB372" TargetMode="External"/><Relationship Id="rId3" Type="http://schemas.openxmlformats.org/officeDocument/2006/relationships/hyperlink" Target="http://gcm.io/2018/CACR19" TargetMode="External"/><Relationship Id="rId12" Type="http://schemas.openxmlformats.org/officeDocument/2006/relationships/hyperlink" Target="http://gcm.io/2018/HB413" TargetMode="External"/><Relationship Id="rId17" Type="http://schemas.openxmlformats.org/officeDocument/2006/relationships/hyperlink" Target="http://gcm.io/2018/HB1201" TargetMode="External"/><Relationship Id="rId25" Type="http://schemas.openxmlformats.org/officeDocument/2006/relationships/hyperlink" Target="http://gcm.io/2018/HB1259" TargetMode="External"/><Relationship Id="rId33" Type="http://schemas.openxmlformats.org/officeDocument/2006/relationships/hyperlink" Target="http://gcm.io/2018/HB1301" TargetMode="External"/><Relationship Id="rId38" Type="http://schemas.openxmlformats.org/officeDocument/2006/relationships/hyperlink" Target="http://gcm.io/2018/HB1344" TargetMode="External"/><Relationship Id="rId46" Type="http://schemas.openxmlformats.org/officeDocument/2006/relationships/hyperlink" Target="http://gcm.io/2018/HB1420" TargetMode="External"/><Relationship Id="rId59" Type="http://schemas.openxmlformats.org/officeDocument/2006/relationships/hyperlink" Target="http://gcm.io/2018/HB1514" TargetMode="External"/><Relationship Id="rId67" Type="http://schemas.openxmlformats.org/officeDocument/2006/relationships/hyperlink" Target="http://gcm.io/2018/HB1581" TargetMode="External"/><Relationship Id="rId103" Type="http://schemas.openxmlformats.org/officeDocument/2006/relationships/hyperlink" Target="http://gcm.io/2018/SB420" TargetMode="External"/><Relationship Id="rId108" Type="http://schemas.openxmlformats.org/officeDocument/2006/relationships/hyperlink" Target="http://gcm.io/2018/SB492" TargetMode="External"/><Relationship Id="rId116" Type="http://schemas.openxmlformats.org/officeDocument/2006/relationships/hyperlink" Target="http://gcm.io/2018/SB565" TargetMode="External"/><Relationship Id="rId20" Type="http://schemas.openxmlformats.org/officeDocument/2006/relationships/hyperlink" Target="http://gcm.io/2018/HB1222" TargetMode="External"/><Relationship Id="rId41" Type="http://schemas.openxmlformats.org/officeDocument/2006/relationships/hyperlink" Target="http://gcm.io/2018/HB1362" TargetMode="External"/><Relationship Id="rId54" Type="http://schemas.openxmlformats.org/officeDocument/2006/relationships/hyperlink" Target="http://gcm.io/2018/HB1476" TargetMode="External"/><Relationship Id="rId62" Type="http://schemas.openxmlformats.org/officeDocument/2006/relationships/hyperlink" Target="http://gcm.io/2018/HB1542" TargetMode="External"/><Relationship Id="rId70" Type="http://schemas.openxmlformats.org/officeDocument/2006/relationships/hyperlink" Target="http://gcm.io/2018/HB1628" TargetMode="External"/><Relationship Id="rId75" Type="http://schemas.openxmlformats.org/officeDocument/2006/relationships/hyperlink" Target="http://gcm.io/2018/HB1673" TargetMode="External"/><Relationship Id="rId83" Type="http://schemas.openxmlformats.org/officeDocument/2006/relationships/hyperlink" Target="http://gcm.io/2018/HB1756" TargetMode="External"/><Relationship Id="rId88" Type="http://schemas.openxmlformats.org/officeDocument/2006/relationships/hyperlink" Target="http://gcm.io/2018/HB1793" TargetMode="External"/><Relationship Id="rId91" Type="http://schemas.openxmlformats.org/officeDocument/2006/relationships/hyperlink" Target="http://gcm.io/2018/HB1818" TargetMode="External"/><Relationship Id="rId96" Type="http://schemas.openxmlformats.org/officeDocument/2006/relationships/hyperlink" Target="http://gcm.io/2018/SB316" TargetMode="External"/><Relationship Id="rId111" Type="http://schemas.openxmlformats.org/officeDocument/2006/relationships/hyperlink" Target="http://gcm.io/2018/SB516" TargetMode="External"/><Relationship Id="rId1" Type="http://schemas.openxmlformats.org/officeDocument/2006/relationships/hyperlink" Target="http://gcm.io/2018/CACR15" TargetMode="External"/><Relationship Id="rId6" Type="http://schemas.openxmlformats.org/officeDocument/2006/relationships/hyperlink" Target="http://gcm.io/2018/HB121" TargetMode="External"/><Relationship Id="rId15" Type="http://schemas.openxmlformats.org/officeDocument/2006/relationships/hyperlink" Target="http://gcm.io/2018/HB628" TargetMode="External"/><Relationship Id="rId23" Type="http://schemas.openxmlformats.org/officeDocument/2006/relationships/hyperlink" Target="http://gcm.io/2018/HB1246" TargetMode="External"/><Relationship Id="rId28" Type="http://schemas.openxmlformats.org/officeDocument/2006/relationships/hyperlink" Target="http://gcm.io/2018/HB1276" TargetMode="External"/><Relationship Id="rId36" Type="http://schemas.openxmlformats.org/officeDocument/2006/relationships/hyperlink" Target="http://gcm.io/2018/HB1328" TargetMode="External"/><Relationship Id="rId49" Type="http://schemas.openxmlformats.org/officeDocument/2006/relationships/hyperlink" Target="http://gcm.io/2018/HB1432" TargetMode="External"/><Relationship Id="rId57" Type="http://schemas.openxmlformats.org/officeDocument/2006/relationships/hyperlink" Target="http://gcm.io/2018/HB1485" TargetMode="External"/><Relationship Id="rId106" Type="http://schemas.openxmlformats.org/officeDocument/2006/relationships/hyperlink" Target="http://gcm.io/2018/SB463" TargetMode="External"/><Relationship Id="rId114" Type="http://schemas.openxmlformats.org/officeDocument/2006/relationships/hyperlink" Target="http://gcm.io/2018/SB545" TargetMode="External"/><Relationship Id="rId10" Type="http://schemas.openxmlformats.org/officeDocument/2006/relationships/hyperlink" Target="http://gcm.io/2018/HB366" TargetMode="External"/><Relationship Id="rId31" Type="http://schemas.openxmlformats.org/officeDocument/2006/relationships/hyperlink" Target="http://gcm.io/2018/HB1285" TargetMode="External"/><Relationship Id="rId44" Type="http://schemas.openxmlformats.org/officeDocument/2006/relationships/hyperlink" Target="http://gcm.io/2018/HB1393" TargetMode="External"/><Relationship Id="rId52" Type="http://schemas.openxmlformats.org/officeDocument/2006/relationships/hyperlink" Target="http://gcm.io/2018/HB1448" TargetMode="External"/><Relationship Id="rId60" Type="http://schemas.openxmlformats.org/officeDocument/2006/relationships/hyperlink" Target="http://gcm.io/2018/HB1516" TargetMode="External"/><Relationship Id="rId65" Type="http://schemas.openxmlformats.org/officeDocument/2006/relationships/hyperlink" Target="http://gcm.io/2018/HB1566" TargetMode="External"/><Relationship Id="rId73" Type="http://schemas.openxmlformats.org/officeDocument/2006/relationships/hyperlink" Target="http://gcm.io/2018/HB1668" TargetMode="External"/><Relationship Id="rId78" Type="http://schemas.openxmlformats.org/officeDocument/2006/relationships/hyperlink" Target="http://gcm.io/2018/HB1685" TargetMode="External"/><Relationship Id="rId81" Type="http://schemas.openxmlformats.org/officeDocument/2006/relationships/hyperlink" Target="http://gcm.io/2018/HB1716" TargetMode="External"/><Relationship Id="rId86" Type="http://schemas.openxmlformats.org/officeDocument/2006/relationships/hyperlink" Target="http://gcm.io/2018/HB1788" TargetMode="External"/><Relationship Id="rId94" Type="http://schemas.openxmlformats.org/officeDocument/2006/relationships/hyperlink" Target="http://gcm.io/2018/SB112" TargetMode="External"/><Relationship Id="rId99" Type="http://schemas.openxmlformats.org/officeDocument/2006/relationships/hyperlink" Target="http://gcm.io/2018/SB377" TargetMode="External"/><Relationship Id="rId101" Type="http://schemas.openxmlformats.org/officeDocument/2006/relationships/hyperlink" Target="http://gcm.io/2018/SB384" TargetMode="External"/><Relationship Id="rId4" Type="http://schemas.openxmlformats.org/officeDocument/2006/relationships/hyperlink" Target="http://gcm.io/2018/CACR22" TargetMode="External"/><Relationship Id="rId9" Type="http://schemas.openxmlformats.org/officeDocument/2006/relationships/hyperlink" Target="http://gcm.io/2018/HB317" TargetMode="External"/><Relationship Id="rId13" Type="http://schemas.openxmlformats.org/officeDocument/2006/relationships/hyperlink" Target="http://gcm.io/2018/HB427" TargetMode="External"/><Relationship Id="rId18" Type="http://schemas.openxmlformats.org/officeDocument/2006/relationships/hyperlink" Target="http://gcm.io/2018/HB1214" TargetMode="External"/><Relationship Id="rId39" Type="http://schemas.openxmlformats.org/officeDocument/2006/relationships/hyperlink" Target="http://gcm.io/2018/HB1347" TargetMode="External"/><Relationship Id="rId109" Type="http://schemas.openxmlformats.org/officeDocument/2006/relationships/hyperlink" Target="http://gcm.io/2018/SB499" TargetMode="External"/><Relationship Id="rId34" Type="http://schemas.openxmlformats.org/officeDocument/2006/relationships/hyperlink" Target="http://gcm.io/2018/HB1313" TargetMode="External"/><Relationship Id="rId50" Type="http://schemas.openxmlformats.org/officeDocument/2006/relationships/hyperlink" Target="http://gcm.io/2018/HB1442" TargetMode="External"/><Relationship Id="rId55" Type="http://schemas.openxmlformats.org/officeDocument/2006/relationships/hyperlink" Target="http://gcm.io/2018/HB1483" TargetMode="External"/><Relationship Id="rId76" Type="http://schemas.openxmlformats.org/officeDocument/2006/relationships/hyperlink" Target="http://gcm.io/2018/HB1676" TargetMode="External"/><Relationship Id="rId97" Type="http://schemas.openxmlformats.org/officeDocument/2006/relationships/hyperlink" Target="http://gcm.io/2018/SB334" TargetMode="External"/><Relationship Id="rId104" Type="http://schemas.openxmlformats.org/officeDocument/2006/relationships/hyperlink" Target="http://gcm.io/2018/SB431" TargetMode="External"/><Relationship Id="rId7" Type="http://schemas.openxmlformats.org/officeDocument/2006/relationships/hyperlink" Target="http://gcm.io/2018/HB249" TargetMode="External"/><Relationship Id="rId71" Type="http://schemas.openxmlformats.org/officeDocument/2006/relationships/hyperlink" Target="http://gcm.io/2018/HB1632" TargetMode="External"/><Relationship Id="rId92" Type="http://schemas.openxmlformats.org/officeDocument/2006/relationships/hyperlink" Target="http://gcm.io/2018/SB33" TargetMode="External"/><Relationship Id="rId2" Type="http://schemas.openxmlformats.org/officeDocument/2006/relationships/hyperlink" Target="http://gcm.io/2018/CACR16" TargetMode="External"/><Relationship Id="rId29" Type="http://schemas.openxmlformats.org/officeDocument/2006/relationships/hyperlink" Target="http://gcm.io/2018/HB1279"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92"/>
  <sheetViews>
    <sheetView tabSelected="1" topLeftCell="N171" workbookViewId="0">
      <selection activeCell="AC183" sqref="AC183"/>
    </sheetView>
  </sheetViews>
  <sheetFormatPr defaultRowHeight="15" x14ac:dyDescent="0.25"/>
  <cols>
    <col min="1" max="1" width="25.140625" customWidth="1"/>
    <col min="2" max="2" width="21.42578125" bestFit="1" customWidth="1"/>
    <col min="3" max="3" width="13.140625" customWidth="1"/>
    <col min="4" max="4" width="9.140625" customWidth="1"/>
    <col min="5" max="5" width="5.42578125" customWidth="1"/>
    <col min="6" max="14" width="9.140625" customWidth="1"/>
    <col min="15" max="15" width="14.7109375" customWidth="1"/>
    <col min="16" max="16" width="18.42578125" customWidth="1"/>
    <col min="17" max="17" width="9.140625" customWidth="1"/>
    <col min="18" max="18" width="15.28515625" customWidth="1"/>
    <col min="19" max="19" width="15.85546875" customWidth="1"/>
    <col min="22" max="22" width="9.140625" style="24"/>
    <col min="25" max="25" width="22.85546875" customWidth="1"/>
    <col min="26" max="26" width="13.42578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24" t="s">
        <v>2408</v>
      </c>
      <c r="W1" t="s">
        <v>21</v>
      </c>
      <c r="X1" t="s">
        <v>22</v>
      </c>
      <c r="Y1" s="18" t="s">
        <v>2405</v>
      </c>
      <c r="Z1" s="19" t="s">
        <v>2402</v>
      </c>
      <c r="AA1" s="19" t="s">
        <v>2403</v>
      </c>
      <c r="AB1" s="21" t="s">
        <v>2404</v>
      </c>
      <c r="AC1" s="19" t="s">
        <v>1697</v>
      </c>
    </row>
    <row r="2" spans="1:29" x14ac:dyDescent="0.25">
      <c r="A2" t="s">
        <v>23</v>
      </c>
      <c r="B2" t="s">
        <v>24</v>
      </c>
      <c r="C2" t="s">
        <v>25</v>
      </c>
      <c r="D2" t="s">
        <v>26</v>
      </c>
      <c r="E2" t="s">
        <v>27</v>
      </c>
      <c r="F2" t="s">
        <v>28</v>
      </c>
      <c r="G2">
        <v>6</v>
      </c>
      <c r="H2" t="s">
        <v>29</v>
      </c>
      <c r="I2">
        <v>377177</v>
      </c>
      <c r="J2">
        <v>85</v>
      </c>
      <c r="K2">
        <v>85</v>
      </c>
      <c r="L2">
        <v>81</v>
      </c>
      <c r="M2">
        <v>0</v>
      </c>
      <c r="N2">
        <v>4</v>
      </c>
      <c r="O2">
        <v>0</v>
      </c>
      <c r="P2">
        <v>256</v>
      </c>
      <c r="Q2">
        <v>250.5</v>
      </c>
      <c r="R2">
        <v>4.7</v>
      </c>
      <c r="S2">
        <v>97.9</v>
      </c>
      <c r="T2" t="s">
        <v>30</v>
      </c>
      <c r="U2">
        <v>11.8333335667848</v>
      </c>
      <c r="V2" s="24">
        <f>(U2/256)*100</f>
        <v>4.6223959245253123</v>
      </c>
      <c r="W2">
        <v>102.5</v>
      </c>
      <c r="X2" t="s">
        <v>30</v>
      </c>
      <c r="Y2" s="18"/>
      <c r="Z2" s="20" t="str">
        <f t="shared" ref="Z2" si="0">_xlfn.CONCAT(D2,", ", C2)</f>
        <v>Sylvia, Michael</v>
      </c>
      <c r="AA2" s="20">
        <f t="shared" ref="AA2" si="1">S2</f>
        <v>97.9</v>
      </c>
      <c r="AB2" s="22">
        <f t="shared" ref="AB2" si="2">U2</f>
        <v>11.8333335667848</v>
      </c>
      <c r="AC2" s="20" t="str">
        <f t="shared" ref="AC2" si="3">X2</f>
        <v>A+</v>
      </c>
    </row>
    <row r="3" spans="1:29" x14ac:dyDescent="0.25">
      <c r="A3" t="s">
        <v>31</v>
      </c>
      <c r="B3" t="s">
        <v>32</v>
      </c>
      <c r="C3" t="s">
        <v>33</v>
      </c>
      <c r="D3" t="s">
        <v>34</v>
      </c>
      <c r="E3" t="s">
        <v>27</v>
      </c>
      <c r="F3" t="s">
        <v>35</v>
      </c>
      <c r="G3">
        <v>37</v>
      </c>
      <c r="H3" t="s">
        <v>36</v>
      </c>
      <c r="I3">
        <v>408359</v>
      </c>
      <c r="J3">
        <v>85</v>
      </c>
      <c r="K3">
        <v>85</v>
      </c>
      <c r="L3">
        <v>85</v>
      </c>
      <c r="M3">
        <v>0</v>
      </c>
      <c r="N3">
        <v>0</v>
      </c>
      <c r="O3">
        <v>0</v>
      </c>
      <c r="P3">
        <v>256</v>
      </c>
      <c r="Q3">
        <v>256</v>
      </c>
      <c r="R3">
        <v>0</v>
      </c>
      <c r="S3">
        <v>100</v>
      </c>
      <c r="T3" t="s">
        <v>30</v>
      </c>
      <c r="U3">
        <v>3.0000000894069601</v>
      </c>
      <c r="V3" s="24">
        <f t="shared" ref="V3:V66" si="4">(U3/256)*100</f>
        <v>1.1718750349245939</v>
      </c>
      <c r="W3">
        <v>101.2</v>
      </c>
      <c r="X3" t="s">
        <v>30</v>
      </c>
      <c r="Y3" s="18"/>
      <c r="Z3" s="20" t="str">
        <f t="shared" ref="Z3:Z66" si="5">_xlfn.CONCAT(D3,", ", C3)</f>
        <v>Prout, Andrew</v>
      </c>
      <c r="AA3" s="20">
        <f t="shared" ref="AA3:AA66" si="6">S3</f>
        <v>100</v>
      </c>
      <c r="AB3" s="22">
        <f t="shared" ref="AB3:AB66" si="7">U3</f>
        <v>3.0000000894069601</v>
      </c>
      <c r="AC3" s="20" t="str">
        <f t="shared" ref="AC3:AC66" si="8">X3</f>
        <v>A+</v>
      </c>
    </row>
    <row r="4" spans="1:29" x14ac:dyDescent="0.25">
      <c r="A4" t="s">
        <v>37</v>
      </c>
      <c r="B4" t="s">
        <v>38</v>
      </c>
      <c r="C4" t="s">
        <v>39</v>
      </c>
      <c r="D4" t="s">
        <v>40</v>
      </c>
      <c r="E4" t="s">
        <v>27</v>
      </c>
      <c r="F4" t="s">
        <v>35</v>
      </c>
      <c r="G4">
        <v>5</v>
      </c>
      <c r="H4" t="s">
        <v>41</v>
      </c>
      <c r="I4">
        <v>408313</v>
      </c>
      <c r="J4">
        <v>85</v>
      </c>
      <c r="K4">
        <v>85</v>
      </c>
      <c r="L4">
        <v>84</v>
      </c>
      <c r="M4">
        <v>0</v>
      </c>
      <c r="N4">
        <v>1</v>
      </c>
      <c r="O4">
        <v>0</v>
      </c>
      <c r="P4">
        <v>256</v>
      </c>
      <c r="Q4">
        <v>255.5</v>
      </c>
      <c r="R4">
        <v>1.2</v>
      </c>
      <c r="S4">
        <v>99.8</v>
      </c>
      <c r="T4" t="s">
        <v>30</v>
      </c>
      <c r="U4">
        <v>3.3333334326744</v>
      </c>
      <c r="V4" s="24">
        <f t="shared" si="4"/>
        <v>1.3020833721384375</v>
      </c>
      <c r="W4">
        <v>101.1</v>
      </c>
      <c r="X4" t="s">
        <v>30</v>
      </c>
      <c r="Y4" s="18"/>
      <c r="Z4" s="20" t="str">
        <f t="shared" si="5"/>
        <v>Dickey, Glen</v>
      </c>
      <c r="AA4" s="20">
        <f t="shared" si="6"/>
        <v>99.8</v>
      </c>
      <c r="AB4" s="22">
        <f t="shared" si="7"/>
        <v>3.3333334326744</v>
      </c>
      <c r="AC4" s="20" t="str">
        <f t="shared" si="8"/>
        <v>A+</v>
      </c>
    </row>
    <row r="5" spans="1:29" x14ac:dyDescent="0.25">
      <c r="A5" t="s">
        <v>42</v>
      </c>
      <c r="B5" t="s">
        <v>43</v>
      </c>
      <c r="C5" t="s">
        <v>44</v>
      </c>
      <c r="D5" t="s">
        <v>45</v>
      </c>
      <c r="E5" t="s">
        <v>27</v>
      </c>
      <c r="F5" t="s">
        <v>35</v>
      </c>
      <c r="G5">
        <v>39</v>
      </c>
      <c r="H5" t="s">
        <v>46</v>
      </c>
      <c r="I5">
        <v>376912</v>
      </c>
      <c r="J5">
        <v>85</v>
      </c>
      <c r="K5">
        <v>85</v>
      </c>
      <c r="L5">
        <v>85</v>
      </c>
      <c r="M5">
        <v>0</v>
      </c>
      <c r="N5">
        <v>0</v>
      </c>
      <c r="O5">
        <v>0</v>
      </c>
      <c r="P5">
        <v>256</v>
      </c>
      <c r="Q5">
        <v>256</v>
      </c>
      <c r="R5">
        <v>0</v>
      </c>
      <c r="S5">
        <v>100</v>
      </c>
      <c r="T5" t="s">
        <v>30</v>
      </c>
      <c r="U5">
        <v>2.3333335369825301</v>
      </c>
      <c r="V5" s="24">
        <f t="shared" si="4"/>
        <v>0.91145841288380081</v>
      </c>
      <c r="W5">
        <v>100.9</v>
      </c>
      <c r="X5" t="s">
        <v>30</v>
      </c>
      <c r="Y5" s="18"/>
      <c r="Z5" s="20" t="str">
        <f t="shared" si="5"/>
        <v>Burt, John</v>
      </c>
      <c r="AA5" s="20">
        <f t="shared" si="6"/>
        <v>100</v>
      </c>
      <c r="AB5" s="22">
        <f t="shared" si="7"/>
        <v>2.3333335369825301</v>
      </c>
      <c r="AC5" s="20" t="str">
        <f t="shared" si="8"/>
        <v>A+</v>
      </c>
    </row>
    <row r="6" spans="1:29" x14ac:dyDescent="0.25">
      <c r="A6" t="s">
        <v>47</v>
      </c>
      <c r="B6" t="s">
        <v>48</v>
      </c>
      <c r="C6" t="s">
        <v>49</v>
      </c>
      <c r="D6" t="s">
        <v>50</v>
      </c>
      <c r="E6" t="s">
        <v>27</v>
      </c>
      <c r="F6" t="s">
        <v>35</v>
      </c>
      <c r="G6">
        <v>28</v>
      </c>
      <c r="H6" t="s">
        <v>51</v>
      </c>
      <c r="I6">
        <v>377224</v>
      </c>
      <c r="J6">
        <v>85</v>
      </c>
      <c r="K6">
        <v>85</v>
      </c>
      <c r="L6">
        <v>82</v>
      </c>
      <c r="M6">
        <v>3</v>
      </c>
      <c r="N6">
        <v>0</v>
      </c>
      <c r="O6">
        <v>0</v>
      </c>
      <c r="P6">
        <v>256</v>
      </c>
      <c r="Q6">
        <v>249</v>
      </c>
      <c r="R6">
        <v>0</v>
      </c>
      <c r="S6">
        <v>97.3</v>
      </c>
      <c r="T6" t="s">
        <v>30</v>
      </c>
      <c r="U6">
        <v>2.3333333432674399</v>
      </c>
      <c r="V6" s="24">
        <f t="shared" si="4"/>
        <v>0.91145833721384373</v>
      </c>
      <c r="W6">
        <v>98.2</v>
      </c>
      <c r="X6" t="s">
        <v>30</v>
      </c>
      <c r="Y6" s="18"/>
      <c r="Z6" s="20" t="str">
        <f t="shared" si="5"/>
        <v>Ferreira, Elizabeth</v>
      </c>
      <c r="AA6" s="20">
        <f t="shared" si="6"/>
        <v>97.3</v>
      </c>
      <c r="AB6" s="22">
        <f t="shared" si="7"/>
        <v>2.3333333432674399</v>
      </c>
      <c r="AC6" s="20" t="str">
        <f t="shared" si="8"/>
        <v>A+</v>
      </c>
    </row>
    <row r="7" spans="1:29" x14ac:dyDescent="0.25">
      <c r="A7" t="s">
        <v>52</v>
      </c>
      <c r="B7" t="s">
        <v>53</v>
      </c>
      <c r="C7" t="s">
        <v>54</v>
      </c>
      <c r="D7" t="s">
        <v>55</v>
      </c>
      <c r="E7" t="s">
        <v>27</v>
      </c>
      <c r="F7" t="s">
        <v>56</v>
      </c>
      <c r="G7">
        <v>10</v>
      </c>
      <c r="H7" t="s">
        <v>57</v>
      </c>
      <c r="I7">
        <v>376357</v>
      </c>
      <c r="J7">
        <v>85</v>
      </c>
      <c r="K7">
        <v>85</v>
      </c>
      <c r="L7">
        <v>77</v>
      </c>
      <c r="M7">
        <v>1</v>
      </c>
      <c r="N7">
        <v>7</v>
      </c>
      <c r="O7">
        <v>0</v>
      </c>
      <c r="P7">
        <v>256</v>
      </c>
      <c r="Q7">
        <v>241.5</v>
      </c>
      <c r="R7">
        <v>8.1999999999999993</v>
      </c>
      <c r="S7">
        <v>94.3</v>
      </c>
      <c r="T7" t="s">
        <v>58</v>
      </c>
      <c r="U7">
        <v>9.1666669398546201</v>
      </c>
      <c r="V7" s="24">
        <f t="shared" si="4"/>
        <v>3.5807292733807108</v>
      </c>
      <c r="W7">
        <v>97.9</v>
      </c>
      <c r="X7" t="s">
        <v>30</v>
      </c>
      <c r="Y7" s="18"/>
      <c r="Z7" s="20" t="str">
        <f t="shared" si="5"/>
        <v>Itse, Daniel</v>
      </c>
      <c r="AA7" s="20">
        <f t="shared" si="6"/>
        <v>94.3</v>
      </c>
      <c r="AB7" s="22">
        <f t="shared" si="7"/>
        <v>9.1666669398546201</v>
      </c>
      <c r="AC7" s="20" t="str">
        <f t="shared" si="8"/>
        <v>A+</v>
      </c>
    </row>
    <row r="8" spans="1:29" x14ac:dyDescent="0.25">
      <c r="A8" t="s">
        <v>59</v>
      </c>
      <c r="B8" t="s">
        <v>60</v>
      </c>
      <c r="C8" t="s">
        <v>39</v>
      </c>
      <c r="D8" t="s">
        <v>61</v>
      </c>
      <c r="E8" t="s">
        <v>27</v>
      </c>
      <c r="F8" t="s">
        <v>28</v>
      </c>
      <c r="G8">
        <v>2</v>
      </c>
      <c r="H8" t="s">
        <v>62</v>
      </c>
      <c r="I8">
        <v>377203</v>
      </c>
      <c r="J8">
        <v>85</v>
      </c>
      <c r="K8">
        <v>85</v>
      </c>
      <c r="L8">
        <v>80</v>
      </c>
      <c r="M8">
        <v>5</v>
      </c>
      <c r="N8">
        <v>0</v>
      </c>
      <c r="O8">
        <v>0</v>
      </c>
      <c r="P8">
        <v>256</v>
      </c>
      <c r="Q8">
        <v>243</v>
      </c>
      <c r="R8">
        <v>0</v>
      </c>
      <c r="S8">
        <v>94.9</v>
      </c>
      <c r="T8" t="s">
        <v>58</v>
      </c>
      <c r="U8">
        <v>6.6666665077209402</v>
      </c>
      <c r="V8" s="24">
        <f t="shared" si="4"/>
        <v>2.6041666045784924</v>
      </c>
      <c r="W8">
        <v>97.5</v>
      </c>
      <c r="X8" t="s">
        <v>30</v>
      </c>
      <c r="Y8" s="18"/>
      <c r="Z8" s="20" t="str">
        <f t="shared" si="5"/>
        <v>Aldrich, Glen</v>
      </c>
      <c r="AA8" s="20">
        <f t="shared" si="6"/>
        <v>94.9</v>
      </c>
      <c r="AB8" s="22">
        <f t="shared" si="7"/>
        <v>6.6666665077209402</v>
      </c>
      <c r="AC8" s="20" t="str">
        <f t="shared" si="8"/>
        <v>A+</v>
      </c>
    </row>
    <row r="9" spans="1:29" x14ac:dyDescent="0.25">
      <c r="A9" t="s">
        <v>63</v>
      </c>
      <c r="B9" t="s">
        <v>64</v>
      </c>
      <c r="C9" t="s">
        <v>65</v>
      </c>
      <c r="D9" t="s">
        <v>66</v>
      </c>
      <c r="E9" t="s">
        <v>27</v>
      </c>
      <c r="F9" t="s">
        <v>67</v>
      </c>
      <c r="G9">
        <v>20</v>
      </c>
      <c r="H9" t="s">
        <v>68</v>
      </c>
      <c r="I9">
        <v>377023</v>
      </c>
      <c r="J9">
        <v>85</v>
      </c>
      <c r="K9">
        <v>85</v>
      </c>
      <c r="L9">
        <v>82</v>
      </c>
      <c r="M9">
        <v>2</v>
      </c>
      <c r="N9">
        <v>1</v>
      </c>
      <c r="O9">
        <v>0</v>
      </c>
      <c r="P9">
        <v>256</v>
      </c>
      <c r="Q9">
        <v>247</v>
      </c>
      <c r="R9">
        <v>1.2</v>
      </c>
      <c r="S9">
        <v>96.5</v>
      </c>
      <c r="T9" t="s">
        <v>58</v>
      </c>
      <c r="U9">
        <v>1.6666667163372</v>
      </c>
      <c r="V9" s="24">
        <f t="shared" si="4"/>
        <v>0.65104168606921875</v>
      </c>
      <c r="W9">
        <v>97.2</v>
      </c>
      <c r="X9" t="s">
        <v>30</v>
      </c>
      <c r="Y9" s="18"/>
      <c r="Z9" s="20" t="str">
        <f t="shared" si="5"/>
        <v>Seaworth, Brian</v>
      </c>
      <c r="AA9" s="20">
        <f t="shared" si="6"/>
        <v>96.5</v>
      </c>
      <c r="AB9" s="22">
        <f t="shared" si="7"/>
        <v>1.6666667163372</v>
      </c>
      <c r="AC9" s="20" t="str">
        <f t="shared" si="8"/>
        <v>A+</v>
      </c>
    </row>
    <row r="10" spans="1:29" x14ac:dyDescent="0.25">
      <c r="A10" t="s">
        <v>69</v>
      </c>
      <c r="B10" t="s">
        <v>70</v>
      </c>
      <c r="C10" t="s">
        <v>44</v>
      </c>
      <c r="D10" t="s">
        <v>71</v>
      </c>
      <c r="E10" t="s">
        <v>27</v>
      </c>
      <c r="F10" t="s">
        <v>72</v>
      </c>
      <c r="G10">
        <v>11</v>
      </c>
      <c r="H10" t="s">
        <v>73</v>
      </c>
      <c r="I10">
        <v>408284</v>
      </c>
      <c r="J10">
        <v>85</v>
      </c>
      <c r="K10">
        <v>85</v>
      </c>
      <c r="L10">
        <v>80</v>
      </c>
      <c r="M10">
        <v>5</v>
      </c>
      <c r="N10">
        <v>0</v>
      </c>
      <c r="O10">
        <v>0</v>
      </c>
      <c r="P10">
        <v>256</v>
      </c>
      <c r="Q10">
        <v>248</v>
      </c>
      <c r="R10">
        <v>0</v>
      </c>
      <c r="S10">
        <v>96.9</v>
      </c>
      <c r="T10" t="s">
        <v>58</v>
      </c>
      <c r="U10">
        <v>-1.5</v>
      </c>
      <c r="V10" s="24">
        <f t="shared" si="4"/>
        <v>-0.5859375</v>
      </c>
      <c r="W10">
        <v>96.3</v>
      </c>
      <c r="X10" t="s">
        <v>58</v>
      </c>
      <c r="Y10" s="18"/>
      <c r="Z10" s="20" t="str">
        <f t="shared" si="5"/>
        <v>O'Day, John</v>
      </c>
      <c r="AA10" s="20">
        <f t="shared" si="6"/>
        <v>96.9</v>
      </c>
      <c r="AB10" s="22">
        <f t="shared" si="7"/>
        <v>-1.5</v>
      </c>
      <c r="AC10" s="20" t="str">
        <f t="shared" si="8"/>
        <v>A</v>
      </c>
    </row>
    <row r="11" spans="1:29" x14ac:dyDescent="0.25">
      <c r="A11" t="s">
        <v>74</v>
      </c>
      <c r="B11" t="s">
        <v>75</v>
      </c>
      <c r="C11" t="s">
        <v>76</v>
      </c>
      <c r="D11" t="s">
        <v>77</v>
      </c>
      <c r="E11" t="s">
        <v>27</v>
      </c>
      <c r="F11" t="s">
        <v>78</v>
      </c>
      <c r="G11">
        <v>5</v>
      </c>
      <c r="H11" t="s">
        <v>79</v>
      </c>
      <c r="I11">
        <v>377205</v>
      </c>
      <c r="J11">
        <v>85</v>
      </c>
      <c r="K11">
        <v>85</v>
      </c>
      <c r="L11">
        <v>81</v>
      </c>
      <c r="M11">
        <v>3</v>
      </c>
      <c r="N11">
        <v>1</v>
      </c>
      <c r="O11">
        <v>0</v>
      </c>
      <c r="P11">
        <v>256</v>
      </c>
      <c r="Q11">
        <v>246</v>
      </c>
      <c r="R11">
        <v>1.2</v>
      </c>
      <c r="S11">
        <v>96.1</v>
      </c>
      <c r="T11" t="s">
        <v>58</v>
      </c>
      <c r="U11">
        <v>0</v>
      </c>
      <c r="V11" s="24">
        <f t="shared" si="4"/>
        <v>0</v>
      </c>
      <c r="W11">
        <v>96.1</v>
      </c>
      <c r="X11" t="s">
        <v>58</v>
      </c>
      <c r="Y11" s="18"/>
      <c r="Z11" s="20" t="str">
        <f t="shared" si="5"/>
        <v>Avellani, Lino</v>
      </c>
      <c r="AA11" s="20">
        <f t="shared" si="6"/>
        <v>96.1</v>
      </c>
      <c r="AB11" s="22">
        <f t="shared" si="7"/>
        <v>0</v>
      </c>
      <c r="AC11" s="20" t="str">
        <f t="shared" si="8"/>
        <v>A</v>
      </c>
    </row>
    <row r="12" spans="1:29" x14ac:dyDescent="0.25">
      <c r="A12" t="s">
        <v>80</v>
      </c>
      <c r="B12" t="s">
        <v>81</v>
      </c>
      <c r="C12" t="s">
        <v>82</v>
      </c>
      <c r="D12" t="s">
        <v>83</v>
      </c>
      <c r="E12" t="s">
        <v>27</v>
      </c>
      <c r="F12" t="s">
        <v>28</v>
      </c>
      <c r="G12">
        <v>7</v>
      </c>
      <c r="H12" t="s">
        <v>84</v>
      </c>
      <c r="I12">
        <v>408274</v>
      </c>
      <c r="J12">
        <v>85</v>
      </c>
      <c r="K12">
        <v>85</v>
      </c>
      <c r="L12">
        <v>79</v>
      </c>
      <c r="M12">
        <v>2</v>
      </c>
      <c r="N12">
        <v>4</v>
      </c>
      <c r="O12">
        <v>0</v>
      </c>
      <c r="P12">
        <v>256</v>
      </c>
      <c r="Q12">
        <v>246</v>
      </c>
      <c r="R12">
        <v>4.7</v>
      </c>
      <c r="S12">
        <v>96.1</v>
      </c>
      <c r="T12" t="s">
        <v>58</v>
      </c>
      <c r="U12">
        <v>0</v>
      </c>
      <c r="V12" s="24">
        <f t="shared" si="4"/>
        <v>0</v>
      </c>
      <c r="W12">
        <v>96.1</v>
      </c>
      <c r="X12" t="s">
        <v>58</v>
      </c>
      <c r="Y12" s="18"/>
      <c r="Z12" s="20" t="str">
        <f t="shared" si="5"/>
        <v>Comtois, Barbara</v>
      </c>
      <c r="AA12" s="20">
        <f t="shared" si="6"/>
        <v>96.1</v>
      </c>
      <c r="AB12" s="22">
        <f t="shared" si="7"/>
        <v>0</v>
      </c>
      <c r="AC12" s="20" t="str">
        <f t="shared" si="8"/>
        <v>A</v>
      </c>
    </row>
    <row r="13" spans="1:29" x14ac:dyDescent="0.25">
      <c r="A13" t="s">
        <v>85</v>
      </c>
      <c r="B13" t="s">
        <v>86</v>
      </c>
      <c r="C13" t="s">
        <v>87</v>
      </c>
      <c r="D13" s="23" t="s">
        <v>2406</v>
      </c>
      <c r="E13" t="s">
        <v>27</v>
      </c>
      <c r="F13" t="s">
        <v>56</v>
      </c>
      <c r="G13">
        <v>4</v>
      </c>
      <c r="H13" t="s">
        <v>88</v>
      </c>
      <c r="I13">
        <v>377268</v>
      </c>
      <c r="J13">
        <v>85</v>
      </c>
      <c r="K13">
        <v>85</v>
      </c>
      <c r="L13">
        <v>78</v>
      </c>
      <c r="M13">
        <v>7</v>
      </c>
      <c r="N13">
        <v>0</v>
      </c>
      <c r="O13">
        <v>0</v>
      </c>
      <c r="P13">
        <v>256</v>
      </c>
      <c r="Q13">
        <v>237</v>
      </c>
      <c r="R13">
        <v>0</v>
      </c>
      <c r="S13">
        <v>92.6</v>
      </c>
      <c r="T13" t="s">
        <v>58</v>
      </c>
      <c r="U13">
        <v>8.3333334624767303</v>
      </c>
      <c r="V13" s="24">
        <f t="shared" si="4"/>
        <v>3.2552083837799728</v>
      </c>
      <c r="W13">
        <v>95.9</v>
      </c>
      <c r="X13" t="s">
        <v>58</v>
      </c>
      <c r="Y13" s="18"/>
      <c r="Z13" s="20" t="str">
        <f t="shared" si="5"/>
        <v>True, Chris</v>
      </c>
      <c r="AA13" s="20">
        <f t="shared" si="6"/>
        <v>92.6</v>
      </c>
      <c r="AB13" s="22">
        <f t="shared" si="7"/>
        <v>8.3333334624767303</v>
      </c>
      <c r="AC13" s="20" t="str">
        <f t="shared" si="8"/>
        <v>A</v>
      </c>
    </row>
    <row r="14" spans="1:29" x14ac:dyDescent="0.25">
      <c r="A14" t="s">
        <v>89</v>
      </c>
      <c r="B14" t="s">
        <v>90</v>
      </c>
      <c r="C14" t="s">
        <v>91</v>
      </c>
      <c r="D14" t="s">
        <v>92</v>
      </c>
      <c r="E14" t="s">
        <v>27</v>
      </c>
      <c r="F14" t="s">
        <v>67</v>
      </c>
      <c r="G14">
        <v>29</v>
      </c>
      <c r="H14" t="s">
        <v>93</v>
      </c>
      <c r="I14">
        <v>376841</v>
      </c>
      <c r="J14">
        <v>85</v>
      </c>
      <c r="K14">
        <v>85</v>
      </c>
      <c r="L14">
        <v>75</v>
      </c>
      <c r="M14">
        <v>4</v>
      </c>
      <c r="N14">
        <v>6</v>
      </c>
      <c r="O14">
        <v>0</v>
      </c>
      <c r="P14">
        <v>256</v>
      </c>
      <c r="Q14">
        <v>239</v>
      </c>
      <c r="R14">
        <v>7.1</v>
      </c>
      <c r="S14">
        <v>93.4</v>
      </c>
      <c r="T14" t="s">
        <v>58</v>
      </c>
      <c r="U14">
        <v>6.1666667163372004</v>
      </c>
      <c r="V14" s="24">
        <f t="shared" si="4"/>
        <v>2.408854186069219</v>
      </c>
      <c r="W14">
        <v>95.8</v>
      </c>
      <c r="X14" t="s">
        <v>58</v>
      </c>
      <c r="Y14" s="18"/>
      <c r="Z14" s="20" t="str">
        <f t="shared" si="5"/>
        <v>McGuire, Carol</v>
      </c>
      <c r="AA14" s="20">
        <f t="shared" si="6"/>
        <v>93.4</v>
      </c>
      <c r="AB14" s="22">
        <f t="shared" si="7"/>
        <v>6.1666667163372004</v>
      </c>
      <c r="AC14" s="20" t="str">
        <f t="shared" si="8"/>
        <v>A</v>
      </c>
    </row>
    <row r="15" spans="1:29" x14ac:dyDescent="0.25">
      <c r="A15" t="s">
        <v>94</v>
      </c>
      <c r="B15" t="s">
        <v>95</v>
      </c>
      <c r="C15" t="s">
        <v>96</v>
      </c>
      <c r="D15" t="s">
        <v>97</v>
      </c>
      <c r="E15" t="s">
        <v>27</v>
      </c>
      <c r="F15" t="s">
        <v>35</v>
      </c>
      <c r="G15">
        <v>40</v>
      </c>
      <c r="H15" t="s">
        <v>98</v>
      </c>
      <c r="I15">
        <v>377204</v>
      </c>
      <c r="J15">
        <v>85</v>
      </c>
      <c r="K15">
        <v>85</v>
      </c>
      <c r="L15">
        <v>73</v>
      </c>
      <c r="M15">
        <v>0</v>
      </c>
      <c r="N15">
        <v>12</v>
      </c>
      <c r="O15">
        <v>0</v>
      </c>
      <c r="P15">
        <v>256</v>
      </c>
      <c r="Q15">
        <v>239</v>
      </c>
      <c r="R15">
        <v>14.1</v>
      </c>
      <c r="S15">
        <v>93.4</v>
      </c>
      <c r="T15" t="s">
        <v>58</v>
      </c>
      <c r="U15">
        <v>5.6666667461395201</v>
      </c>
      <c r="V15" s="24">
        <f t="shared" si="4"/>
        <v>2.2135416977107503</v>
      </c>
      <c r="W15">
        <v>95.6</v>
      </c>
      <c r="X15" t="s">
        <v>58</v>
      </c>
      <c r="Y15" s="18"/>
      <c r="Z15" s="20" t="str">
        <f t="shared" si="5"/>
        <v>Ammon, Keith</v>
      </c>
      <c r="AA15" s="20">
        <f t="shared" si="6"/>
        <v>93.4</v>
      </c>
      <c r="AB15" s="22">
        <f t="shared" si="7"/>
        <v>5.6666667461395201</v>
      </c>
      <c r="AC15" s="20" t="str">
        <f t="shared" si="8"/>
        <v>A</v>
      </c>
    </row>
    <row r="16" spans="1:29" x14ac:dyDescent="0.25">
      <c r="A16" t="s">
        <v>99</v>
      </c>
      <c r="B16" t="s">
        <v>100</v>
      </c>
      <c r="C16" t="s">
        <v>101</v>
      </c>
      <c r="D16" t="s">
        <v>102</v>
      </c>
      <c r="E16" t="s">
        <v>103</v>
      </c>
      <c r="F16" t="s">
        <v>104</v>
      </c>
      <c r="G16">
        <v>24</v>
      </c>
      <c r="H16" t="s">
        <v>105</v>
      </c>
      <c r="I16">
        <v>408447</v>
      </c>
      <c r="J16">
        <v>85</v>
      </c>
      <c r="K16">
        <v>85</v>
      </c>
      <c r="L16">
        <v>71</v>
      </c>
      <c r="M16">
        <v>2</v>
      </c>
      <c r="N16">
        <v>12</v>
      </c>
      <c r="O16">
        <v>0</v>
      </c>
      <c r="P16">
        <v>256</v>
      </c>
      <c r="Q16">
        <v>235.5</v>
      </c>
      <c r="R16">
        <v>14.1</v>
      </c>
      <c r="S16">
        <v>92</v>
      </c>
      <c r="T16" t="s">
        <v>58</v>
      </c>
      <c r="U16">
        <v>8.6666667163372004</v>
      </c>
      <c r="V16" s="24">
        <f t="shared" si="4"/>
        <v>3.385416686069219</v>
      </c>
      <c r="W16">
        <v>95.4</v>
      </c>
      <c r="X16" t="s">
        <v>58</v>
      </c>
      <c r="Y16" s="18"/>
      <c r="Z16" s="20" t="str">
        <f t="shared" si="5"/>
        <v>Phinney, Brandon</v>
      </c>
      <c r="AA16" s="20">
        <f t="shared" si="6"/>
        <v>92</v>
      </c>
      <c r="AB16" s="22">
        <f t="shared" si="7"/>
        <v>8.6666667163372004</v>
      </c>
      <c r="AC16" s="20" t="str">
        <f t="shared" si="8"/>
        <v>A</v>
      </c>
    </row>
    <row r="17" spans="1:29" x14ac:dyDescent="0.25">
      <c r="A17" t="s">
        <v>106</v>
      </c>
      <c r="B17" t="s">
        <v>107</v>
      </c>
      <c r="C17" t="s">
        <v>44</v>
      </c>
      <c r="D17" t="s">
        <v>108</v>
      </c>
      <c r="E17" t="s">
        <v>27</v>
      </c>
      <c r="F17" t="s">
        <v>35</v>
      </c>
      <c r="G17">
        <v>26</v>
      </c>
      <c r="H17" t="s">
        <v>109</v>
      </c>
      <c r="I17">
        <v>408346</v>
      </c>
      <c r="J17">
        <v>85</v>
      </c>
      <c r="K17">
        <v>85</v>
      </c>
      <c r="L17">
        <v>80</v>
      </c>
      <c r="M17">
        <v>5</v>
      </c>
      <c r="N17">
        <v>0</v>
      </c>
      <c r="O17">
        <v>0</v>
      </c>
      <c r="P17">
        <v>256</v>
      </c>
      <c r="Q17">
        <v>244</v>
      </c>
      <c r="R17">
        <v>0</v>
      </c>
      <c r="S17">
        <v>95.3</v>
      </c>
      <c r="T17" t="s">
        <v>58</v>
      </c>
      <c r="U17">
        <v>0</v>
      </c>
      <c r="V17" s="24">
        <f t="shared" si="4"/>
        <v>0</v>
      </c>
      <c r="W17">
        <v>95.3</v>
      </c>
      <c r="X17" t="s">
        <v>58</v>
      </c>
      <c r="Y17" s="18"/>
      <c r="Z17" s="20" t="str">
        <f t="shared" si="5"/>
        <v>Lewicke, John</v>
      </c>
      <c r="AA17" s="20">
        <f t="shared" si="6"/>
        <v>95.3</v>
      </c>
      <c r="AB17" s="22">
        <f t="shared" si="7"/>
        <v>0</v>
      </c>
      <c r="AC17" s="20" t="str">
        <f t="shared" si="8"/>
        <v>A</v>
      </c>
    </row>
    <row r="18" spans="1:29" x14ac:dyDescent="0.25">
      <c r="A18" t="s">
        <v>110</v>
      </c>
      <c r="B18" t="s">
        <v>111</v>
      </c>
      <c r="C18" t="s">
        <v>112</v>
      </c>
      <c r="D18" t="s">
        <v>113</v>
      </c>
      <c r="E18" t="s">
        <v>27</v>
      </c>
      <c r="F18" t="s">
        <v>78</v>
      </c>
      <c r="G18">
        <v>5</v>
      </c>
      <c r="H18" t="s">
        <v>79</v>
      </c>
      <c r="I18">
        <v>377215</v>
      </c>
      <c r="J18">
        <v>85</v>
      </c>
      <c r="K18">
        <v>85</v>
      </c>
      <c r="L18">
        <v>77</v>
      </c>
      <c r="M18">
        <v>5</v>
      </c>
      <c r="N18">
        <v>3</v>
      </c>
      <c r="O18">
        <v>0</v>
      </c>
      <c r="P18">
        <v>256</v>
      </c>
      <c r="Q18">
        <v>241</v>
      </c>
      <c r="R18">
        <v>3.5</v>
      </c>
      <c r="S18">
        <v>94.1</v>
      </c>
      <c r="T18" t="s">
        <v>58</v>
      </c>
      <c r="U18">
        <v>1.50000004470348</v>
      </c>
      <c r="V18" s="24">
        <f t="shared" si="4"/>
        <v>0.58593751746229694</v>
      </c>
      <c r="W18">
        <v>94.7</v>
      </c>
      <c r="X18" t="s">
        <v>58</v>
      </c>
      <c r="Y18" s="18"/>
      <c r="Z18" s="20" t="str">
        <f t="shared" si="5"/>
        <v>Comeau, Ed</v>
      </c>
      <c r="AA18" s="20">
        <f t="shared" si="6"/>
        <v>94.1</v>
      </c>
      <c r="AB18" s="22">
        <f t="shared" si="7"/>
        <v>1.50000004470348</v>
      </c>
      <c r="AC18" s="20" t="str">
        <f t="shared" si="8"/>
        <v>A</v>
      </c>
    </row>
    <row r="19" spans="1:29" x14ac:dyDescent="0.25">
      <c r="A19" t="s">
        <v>114</v>
      </c>
      <c r="B19" t="s">
        <v>115</v>
      </c>
      <c r="C19" t="s">
        <v>25</v>
      </c>
      <c r="D19" t="s">
        <v>116</v>
      </c>
      <c r="E19" t="s">
        <v>27</v>
      </c>
      <c r="F19" t="s">
        <v>104</v>
      </c>
      <c r="G19">
        <v>3</v>
      </c>
      <c r="H19" t="s">
        <v>117</v>
      </c>
      <c r="I19">
        <v>376347</v>
      </c>
      <c r="J19">
        <v>85</v>
      </c>
      <c r="K19">
        <v>85</v>
      </c>
      <c r="L19">
        <v>74</v>
      </c>
      <c r="M19">
        <v>0</v>
      </c>
      <c r="N19">
        <v>11</v>
      </c>
      <c r="O19">
        <v>0</v>
      </c>
      <c r="P19">
        <v>256</v>
      </c>
      <c r="Q19">
        <v>239.5</v>
      </c>
      <c r="R19">
        <v>12.9</v>
      </c>
      <c r="S19">
        <v>93.6</v>
      </c>
      <c r="T19" t="s">
        <v>58</v>
      </c>
      <c r="U19">
        <v>2.6666666865348798</v>
      </c>
      <c r="V19" s="24">
        <f t="shared" si="4"/>
        <v>1.0416666744276875</v>
      </c>
      <c r="W19">
        <v>94.6</v>
      </c>
      <c r="X19" t="s">
        <v>58</v>
      </c>
      <c r="Y19" s="18"/>
      <c r="Z19" s="20" t="str">
        <f t="shared" si="5"/>
        <v>Harrington, Michael</v>
      </c>
      <c r="AA19" s="20">
        <f t="shared" si="6"/>
        <v>93.6</v>
      </c>
      <c r="AB19" s="22">
        <f t="shared" si="7"/>
        <v>2.6666666865348798</v>
      </c>
      <c r="AC19" s="20" t="str">
        <f t="shared" si="8"/>
        <v>A</v>
      </c>
    </row>
    <row r="20" spans="1:29" x14ac:dyDescent="0.25">
      <c r="A20" t="s">
        <v>118</v>
      </c>
      <c r="B20" t="s">
        <v>119</v>
      </c>
      <c r="C20" t="s">
        <v>120</v>
      </c>
      <c r="D20" t="s">
        <v>121</v>
      </c>
      <c r="E20" t="s">
        <v>27</v>
      </c>
      <c r="F20" t="s">
        <v>67</v>
      </c>
      <c r="G20">
        <v>24</v>
      </c>
      <c r="H20" t="s">
        <v>122</v>
      </c>
      <c r="I20">
        <v>376245</v>
      </c>
      <c r="J20">
        <v>85</v>
      </c>
      <c r="K20">
        <v>85</v>
      </c>
      <c r="L20">
        <v>74</v>
      </c>
      <c r="M20">
        <v>4</v>
      </c>
      <c r="N20">
        <v>7</v>
      </c>
      <c r="O20">
        <v>0</v>
      </c>
      <c r="P20">
        <v>256</v>
      </c>
      <c r="Q20">
        <v>235.5</v>
      </c>
      <c r="R20">
        <v>8.1999999999999993</v>
      </c>
      <c r="S20">
        <v>92</v>
      </c>
      <c r="T20" t="s">
        <v>58</v>
      </c>
      <c r="U20">
        <v>5.3333334922790501</v>
      </c>
      <c r="V20" s="24">
        <f t="shared" si="4"/>
        <v>2.0833333954215041</v>
      </c>
      <c r="W20">
        <v>94.1</v>
      </c>
      <c r="X20" t="s">
        <v>58</v>
      </c>
      <c r="Y20" s="18"/>
      <c r="Z20" s="20" t="str">
        <f t="shared" si="5"/>
        <v>Marple, Richard</v>
      </c>
      <c r="AA20" s="20">
        <f t="shared" si="6"/>
        <v>92</v>
      </c>
      <c r="AB20" s="22">
        <f t="shared" si="7"/>
        <v>5.3333334922790501</v>
      </c>
      <c r="AC20" s="20" t="str">
        <f t="shared" si="8"/>
        <v>A</v>
      </c>
    </row>
    <row r="21" spans="1:29" x14ac:dyDescent="0.25">
      <c r="A21" t="s">
        <v>123</v>
      </c>
      <c r="B21" t="s">
        <v>124</v>
      </c>
      <c r="C21" t="s">
        <v>125</v>
      </c>
      <c r="D21" t="s">
        <v>126</v>
      </c>
      <c r="E21" t="s">
        <v>27</v>
      </c>
      <c r="F21" t="s">
        <v>67</v>
      </c>
      <c r="G21">
        <v>23</v>
      </c>
      <c r="H21" t="s">
        <v>127</v>
      </c>
      <c r="I21">
        <v>376949</v>
      </c>
      <c r="J21">
        <v>85</v>
      </c>
      <c r="K21">
        <v>85</v>
      </c>
      <c r="L21">
        <v>67</v>
      </c>
      <c r="M21">
        <v>1</v>
      </c>
      <c r="N21">
        <v>17</v>
      </c>
      <c r="O21">
        <v>0</v>
      </c>
      <c r="P21">
        <v>256</v>
      </c>
      <c r="Q21">
        <v>229.5</v>
      </c>
      <c r="R21">
        <v>20</v>
      </c>
      <c r="S21">
        <v>89.6</v>
      </c>
      <c r="T21" t="s">
        <v>128</v>
      </c>
      <c r="U21">
        <v>11.333333656191799</v>
      </c>
      <c r="V21" s="24">
        <f t="shared" si="4"/>
        <v>4.4270834594499213</v>
      </c>
      <c r="W21">
        <v>94</v>
      </c>
      <c r="X21" t="s">
        <v>58</v>
      </c>
      <c r="Y21" s="18"/>
      <c r="Z21" s="20" t="str">
        <f t="shared" si="5"/>
        <v>Hoell, J.R.</v>
      </c>
      <c r="AA21" s="20">
        <f t="shared" si="6"/>
        <v>89.6</v>
      </c>
      <c r="AB21" s="22">
        <f t="shared" si="7"/>
        <v>11.333333656191799</v>
      </c>
      <c r="AC21" s="20" t="str">
        <f t="shared" si="8"/>
        <v>A</v>
      </c>
    </row>
    <row r="22" spans="1:29" x14ac:dyDescent="0.25">
      <c r="A22" t="s">
        <v>129</v>
      </c>
      <c r="B22" t="s">
        <v>130</v>
      </c>
      <c r="C22" t="s">
        <v>131</v>
      </c>
      <c r="D22" t="s">
        <v>132</v>
      </c>
      <c r="E22" t="s">
        <v>27</v>
      </c>
      <c r="F22" t="s">
        <v>35</v>
      </c>
      <c r="G22">
        <v>6</v>
      </c>
      <c r="H22" t="s">
        <v>133</v>
      </c>
      <c r="I22">
        <v>377214</v>
      </c>
      <c r="J22">
        <v>85</v>
      </c>
      <c r="K22">
        <v>85</v>
      </c>
      <c r="L22">
        <v>79</v>
      </c>
      <c r="M22">
        <v>6</v>
      </c>
      <c r="N22">
        <v>0</v>
      </c>
      <c r="O22">
        <v>0</v>
      </c>
      <c r="P22">
        <v>256</v>
      </c>
      <c r="Q22">
        <v>240</v>
      </c>
      <c r="R22">
        <v>0</v>
      </c>
      <c r="S22">
        <v>93.8</v>
      </c>
      <c r="T22" t="s">
        <v>58</v>
      </c>
      <c r="U22">
        <v>0</v>
      </c>
      <c r="V22" s="24">
        <f t="shared" si="4"/>
        <v>0</v>
      </c>
      <c r="W22">
        <v>93.8</v>
      </c>
      <c r="X22" t="s">
        <v>58</v>
      </c>
      <c r="Y22" s="18"/>
      <c r="Z22" s="20" t="str">
        <f t="shared" si="5"/>
        <v>Christie, Rick</v>
      </c>
      <c r="AA22" s="20">
        <f t="shared" si="6"/>
        <v>93.8</v>
      </c>
      <c r="AB22" s="22">
        <f t="shared" si="7"/>
        <v>0</v>
      </c>
      <c r="AC22" s="20" t="str">
        <f t="shared" si="8"/>
        <v>A</v>
      </c>
    </row>
    <row r="23" spans="1:29" x14ac:dyDescent="0.25">
      <c r="A23" t="s">
        <v>134</v>
      </c>
      <c r="B23" t="s">
        <v>135</v>
      </c>
      <c r="C23" t="s">
        <v>136</v>
      </c>
      <c r="D23" t="s">
        <v>137</v>
      </c>
      <c r="E23" t="s">
        <v>27</v>
      </c>
      <c r="F23" t="s">
        <v>35</v>
      </c>
      <c r="G23">
        <v>21</v>
      </c>
      <c r="H23" t="s">
        <v>138</v>
      </c>
      <c r="I23">
        <v>408333</v>
      </c>
      <c r="J23">
        <v>85</v>
      </c>
      <c r="K23">
        <v>85</v>
      </c>
      <c r="L23">
        <v>64</v>
      </c>
      <c r="M23">
        <v>0</v>
      </c>
      <c r="N23">
        <v>21</v>
      </c>
      <c r="O23">
        <v>0</v>
      </c>
      <c r="P23">
        <v>256</v>
      </c>
      <c r="Q23">
        <v>230</v>
      </c>
      <c r="R23">
        <v>24.7</v>
      </c>
      <c r="S23">
        <v>89.8</v>
      </c>
      <c r="T23" t="s">
        <v>128</v>
      </c>
      <c r="U23">
        <v>8.8333335369825292</v>
      </c>
      <c r="V23" s="24">
        <f t="shared" si="4"/>
        <v>3.4505209128838006</v>
      </c>
      <c r="W23">
        <v>93.3</v>
      </c>
      <c r="X23" t="s">
        <v>58</v>
      </c>
      <c r="Y23" s="18"/>
      <c r="Z23" s="20" t="str">
        <f t="shared" si="5"/>
        <v>Hynes, Dan</v>
      </c>
      <c r="AA23" s="20">
        <f t="shared" si="6"/>
        <v>89.8</v>
      </c>
      <c r="AB23" s="22">
        <f t="shared" si="7"/>
        <v>8.8333335369825292</v>
      </c>
      <c r="AC23" s="20" t="str">
        <f t="shared" si="8"/>
        <v>A</v>
      </c>
    </row>
    <row r="24" spans="1:29" x14ac:dyDescent="0.25">
      <c r="A24" t="s">
        <v>139</v>
      </c>
      <c r="B24" t="s">
        <v>140</v>
      </c>
      <c r="C24" t="s">
        <v>141</v>
      </c>
      <c r="D24" t="s">
        <v>142</v>
      </c>
      <c r="E24" t="s">
        <v>27</v>
      </c>
      <c r="F24" t="s">
        <v>56</v>
      </c>
      <c r="G24">
        <v>33</v>
      </c>
      <c r="H24" t="s">
        <v>143</v>
      </c>
      <c r="I24">
        <v>408431</v>
      </c>
      <c r="J24">
        <v>85</v>
      </c>
      <c r="K24">
        <v>85</v>
      </c>
      <c r="L24">
        <v>76</v>
      </c>
      <c r="M24">
        <v>2</v>
      </c>
      <c r="N24">
        <v>7</v>
      </c>
      <c r="O24">
        <v>0</v>
      </c>
      <c r="P24">
        <v>256</v>
      </c>
      <c r="Q24">
        <v>240.5</v>
      </c>
      <c r="R24">
        <v>8.1999999999999993</v>
      </c>
      <c r="S24">
        <v>93.9</v>
      </c>
      <c r="T24" t="s">
        <v>58</v>
      </c>
      <c r="U24">
        <v>-3.5000000149011599</v>
      </c>
      <c r="V24" s="24">
        <f t="shared" si="4"/>
        <v>-1.3671875058207656</v>
      </c>
      <c r="W24">
        <v>92.5</v>
      </c>
      <c r="X24" t="s">
        <v>58</v>
      </c>
      <c r="Y24" s="18"/>
      <c r="Z24" s="20" t="str">
        <f t="shared" si="5"/>
        <v>Wallace, Scott</v>
      </c>
      <c r="AA24" s="20">
        <f t="shared" si="6"/>
        <v>93.9</v>
      </c>
      <c r="AB24" s="22">
        <f t="shared" si="7"/>
        <v>-3.5000000149011599</v>
      </c>
      <c r="AC24" s="20" t="str">
        <f t="shared" si="8"/>
        <v>A</v>
      </c>
    </row>
    <row r="25" spans="1:29" x14ac:dyDescent="0.25">
      <c r="A25" t="s">
        <v>144</v>
      </c>
      <c r="B25" t="s">
        <v>145</v>
      </c>
      <c r="C25" t="s">
        <v>146</v>
      </c>
      <c r="D25" t="s">
        <v>147</v>
      </c>
      <c r="E25" t="s">
        <v>27</v>
      </c>
      <c r="F25" t="s">
        <v>35</v>
      </c>
      <c r="G25">
        <v>5</v>
      </c>
      <c r="H25" t="s">
        <v>41</v>
      </c>
      <c r="I25">
        <v>408314</v>
      </c>
      <c r="J25">
        <v>85</v>
      </c>
      <c r="K25">
        <v>85</v>
      </c>
      <c r="L25">
        <v>78</v>
      </c>
      <c r="M25">
        <v>7</v>
      </c>
      <c r="N25">
        <v>0</v>
      </c>
      <c r="O25">
        <v>0</v>
      </c>
      <c r="P25">
        <v>256</v>
      </c>
      <c r="Q25">
        <v>235</v>
      </c>
      <c r="R25">
        <v>0</v>
      </c>
      <c r="S25">
        <v>91.8</v>
      </c>
      <c r="T25" t="s">
        <v>128</v>
      </c>
      <c r="U25">
        <v>0</v>
      </c>
      <c r="V25" s="24">
        <f t="shared" si="4"/>
        <v>0</v>
      </c>
      <c r="W25">
        <v>91.8</v>
      </c>
      <c r="X25" t="s">
        <v>128</v>
      </c>
      <c r="Y25" s="18"/>
      <c r="Z25" s="20" t="str">
        <f t="shared" si="5"/>
        <v>Griffin, Gerald</v>
      </c>
      <c r="AA25" s="20">
        <f t="shared" si="6"/>
        <v>91.8</v>
      </c>
      <c r="AB25" s="22">
        <f t="shared" si="7"/>
        <v>0</v>
      </c>
      <c r="AC25" s="20" t="str">
        <f t="shared" si="8"/>
        <v>A-</v>
      </c>
    </row>
    <row r="26" spans="1:29" x14ac:dyDescent="0.25">
      <c r="A26" t="s">
        <v>148</v>
      </c>
      <c r="B26" t="s">
        <v>149</v>
      </c>
      <c r="C26" t="s">
        <v>150</v>
      </c>
      <c r="D26" t="s">
        <v>151</v>
      </c>
      <c r="E26" t="s">
        <v>27</v>
      </c>
      <c r="F26" t="s">
        <v>56</v>
      </c>
      <c r="G26">
        <v>14</v>
      </c>
      <c r="H26" t="s">
        <v>152</v>
      </c>
      <c r="I26">
        <v>408418</v>
      </c>
      <c r="J26">
        <v>85</v>
      </c>
      <c r="K26">
        <v>85</v>
      </c>
      <c r="L26">
        <v>79</v>
      </c>
      <c r="M26">
        <v>6</v>
      </c>
      <c r="N26">
        <v>0</v>
      </c>
      <c r="O26">
        <v>0</v>
      </c>
      <c r="P26">
        <v>256</v>
      </c>
      <c r="Q26">
        <v>235</v>
      </c>
      <c r="R26">
        <v>0</v>
      </c>
      <c r="S26">
        <v>91.8</v>
      </c>
      <c r="T26" t="s">
        <v>128</v>
      </c>
      <c r="U26">
        <v>0</v>
      </c>
      <c r="V26" s="24">
        <f t="shared" si="4"/>
        <v>0</v>
      </c>
      <c r="W26">
        <v>91.8</v>
      </c>
      <c r="X26" t="s">
        <v>128</v>
      </c>
      <c r="Y26" s="18"/>
      <c r="Z26" s="20" t="str">
        <f t="shared" si="5"/>
        <v>Torosian, Peter</v>
      </c>
      <c r="AA26" s="20">
        <f t="shared" si="6"/>
        <v>91.8</v>
      </c>
      <c r="AB26" s="22">
        <f t="shared" si="7"/>
        <v>0</v>
      </c>
      <c r="AC26" s="20" t="str">
        <f t="shared" si="8"/>
        <v>A-</v>
      </c>
    </row>
    <row r="27" spans="1:29" x14ac:dyDescent="0.25">
      <c r="A27" t="s">
        <v>153</v>
      </c>
      <c r="B27" t="s">
        <v>154</v>
      </c>
      <c r="C27" t="s">
        <v>155</v>
      </c>
      <c r="D27" t="s">
        <v>156</v>
      </c>
      <c r="E27" t="s">
        <v>27</v>
      </c>
      <c r="F27" t="s">
        <v>67</v>
      </c>
      <c r="G27">
        <v>26</v>
      </c>
      <c r="H27" t="s">
        <v>157</v>
      </c>
      <c r="I27">
        <v>408383</v>
      </c>
      <c r="J27">
        <v>85</v>
      </c>
      <c r="K27">
        <v>85</v>
      </c>
      <c r="L27">
        <v>75</v>
      </c>
      <c r="M27">
        <v>8</v>
      </c>
      <c r="N27">
        <v>2</v>
      </c>
      <c r="O27">
        <v>0</v>
      </c>
      <c r="P27">
        <v>256</v>
      </c>
      <c r="Q27">
        <v>234</v>
      </c>
      <c r="R27">
        <v>2.4</v>
      </c>
      <c r="S27">
        <v>91.4</v>
      </c>
      <c r="T27" t="s">
        <v>128</v>
      </c>
      <c r="U27">
        <v>0</v>
      </c>
      <c r="V27" s="24">
        <f t="shared" si="4"/>
        <v>0</v>
      </c>
      <c r="W27">
        <v>91.4</v>
      </c>
      <c r="X27" t="s">
        <v>128</v>
      </c>
      <c r="Y27" s="18"/>
      <c r="Z27" s="20" t="str">
        <f t="shared" si="5"/>
        <v>Pearl, Howard</v>
      </c>
      <c r="AA27" s="20">
        <f t="shared" si="6"/>
        <v>91.4</v>
      </c>
      <c r="AB27" s="22">
        <f t="shared" si="7"/>
        <v>0</v>
      </c>
      <c r="AC27" s="20" t="str">
        <f t="shared" si="8"/>
        <v>A-</v>
      </c>
    </row>
    <row r="28" spans="1:29" x14ac:dyDescent="0.25">
      <c r="A28" t="s">
        <v>158</v>
      </c>
      <c r="B28" t="s">
        <v>159</v>
      </c>
      <c r="C28" t="s">
        <v>160</v>
      </c>
      <c r="D28" t="s">
        <v>161</v>
      </c>
      <c r="E28" t="s">
        <v>27</v>
      </c>
      <c r="F28" t="s">
        <v>56</v>
      </c>
      <c r="G28">
        <v>4</v>
      </c>
      <c r="H28" t="s">
        <v>88</v>
      </c>
      <c r="I28">
        <v>408392</v>
      </c>
      <c r="J28">
        <v>85</v>
      </c>
      <c r="K28">
        <v>85</v>
      </c>
      <c r="L28">
        <v>75</v>
      </c>
      <c r="M28">
        <v>10</v>
      </c>
      <c r="N28">
        <v>0</v>
      </c>
      <c r="O28">
        <v>0</v>
      </c>
      <c r="P28">
        <v>256</v>
      </c>
      <c r="Q28">
        <v>233</v>
      </c>
      <c r="R28">
        <v>0</v>
      </c>
      <c r="S28">
        <v>91</v>
      </c>
      <c r="T28" t="s">
        <v>128</v>
      </c>
      <c r="U28">
        <v>0.66666668653488104</v>
      </c>
      <c r="V28" s="24">
        <f t="shared" si="4"/>
        <v>0.2604166744276879</v>
      </c>
      <c r="W28">
        <v>91.3</v>
      </c>
      <c r="X28" t="s">
        <v>128</v>
      </c>
      <c r="Y28" s="18"/>
      <c r="Z28" s="20" t="str">
        <f t="shared" si="5"/>
        <v>Edwards, Jess</v>
      </c>
      <c r="AA28" s="20">
        <f t="shared" si="6"/>
        <v>91</v>
      </c>
      <c r="AB28" s="22">
        <f t="shared" si="7"/>
        <v>0.66666668653488104</v>
      </c>
      <c r="AC28" s="20" t="str">
        <f t="shared" si="8"/>
        <v>A-</v>
      </c>
    </row>
    <row r="29" spans="1:29" x14ac:dyDescent="0.25">
      <c r="A29" t="s">
        <v>162</v>
      </c>
      <c r="B29" t="s">
        <v>163</v>
      </c>
      <c r="C29" t="s">
        <v>164</v>
      </c>
      <c r="D29" t="s">
        <v>165</v>
      </c>
      <c r="E29" t="s">
        <v>27</v>
      </c>
      <c r="F29" t="s">
        <v>35</v>
      </c>
      <c r="G29">
        <v>21</v>
      </c>
      <c r="H29" t="s">
        <v>138</v>
      </c>
      <c r="I29">
        <v>376991</v>
      </c>
      <c r="J29">
        <v>85</v>
      </c>
      <c r="K29">
        <v>85</v>
      </c>
      <c r="L29">
        <v>76</v>
      </c>
      <c r="M29">
        <v>7</v>
      </c>
      <c r="N29">
        <v>2</v>
      </c>
      <c r="O29">
        <v>0</v>
      </c>
      <c r="P29">
        <v>256</v>
      </c>
      <c r="Q29">
        <v>231</v>
      </c>
      <c r="R29">
        <v>2.4</v>
      </c>
      <c r="S29">
        <v>90.2</v>
      </c>
      <c r="T29" t="s">
        <v>128</v>
      </c>
      <c r="U29">
        <v>1.50000004470348</v>
      </c>
      <c r="V29" s="24">
        <f t="shared" si="4"/>
        <v>0.58593751746229694</v>
      </c>
      <c r="W29">
        <v>90.8</v>
      </c>
      <c r="X29" t="s">
        <v>128</v>
      </c>
      <c r="Y29" s="18"/>
      <c r="Z29" s="20" t="str">
        <f t="shared" si="5"/>
        <v>Notter, Jeanine</v>
      </c>
      <c r="AA29" s="20">
        <f t="shared" si="6"/>
        <v>90.2</v>
      </c>
      <c r="AB29" s="22">
        <f t="shared" si="7"/>
        <v>1.50000004470348</v>
      </c>
      <c r="AC29" s="20" t="str">
        <f t="shared" si="8"/>
        <v>A-</v>
      </c>
    </row>
    <row r="30" spans="1:29" x14ac:dyDescent="0.25">
      <c r="A30" t="s">
        <v>166</v>
      </c>
      <c r="B30" t="s">
        <v>167</v>
      </c>
      <c r="C30" t="s">
        <v>168</v>
      </c>
      <c r="D30" t="s">
        <v>169</v>
      </c>
      <c r="E30" t="s">
        <v>27</v>
      </c>
      <c r="F30" t="s">
        <v>35</v>
      </c>
      <c r="G30">
        <v>44</v>
      </c>
      <c r="H30" t="s">
        <v>170</v>
      </c>
      <c r="I30">
        <v>377251</v>
      </c>
      <c r="J30">
        <v>85</v>
      </c>
      <c r="K30">
        <v>85</v>
      </c>
      <c r="L30">
        <v>75</v>
      </c>
      <c r="M30">
        <v>6</v>
      </c>
      <c r="N30">
        <v>4</v>
      </c>
      <c r="O30">
        <v>0</v>
      </c>
      <c r="P30">
        <v>256</v>
      </c>
      <c r="Q30">
        <v>231.5</v>
      </c>
      <c r="R30">
        <v>4.7</v>
      </c>
      <c r="S30">
        <v>90.4</v>
      </c>
      <c r="T30" t="s">
        <v>128</v>
      </c>
      <c r="U30">
        <v>0.83333334326744002</v>
      </c>
      <c r="V30" s="24">
        <f t="shared" si="4"/>
        <v>0.32552083721384378</v>
      </c>
      <c r="W30">
        <v>90.7</v>
      </c>
      <c r="X30" t="s">
        <v>128</v>
      </c>
      <c r="Y30" s="18"/>
      <c r="Z30" s="20" t="str">
        <f t="shared" si="5"/>
        <v>McLean, Mark</v>
      </c>
      <c r="AA30" s="20">
        <f t="shared" si="6"/>
        <v>90.4</v>
      </c>
      <c r="AB30" s="22">
        <f t="shared" si="7"/>
        <v>0.83333334326744002</v>
      </c>
      <c r="AC30" s="20" t="str">
        <f t="shared" si="8"/>
        <v>A-</v>
      </c>
    </row>
    <row r="31" spans="1:29" x14ac:dyDescent="0.25">
      <c r="A31" t="s">
        <v>171</v>
      </c>
      <c r="B31" t="s">
        <v>172</v>
      </c>
      <c r="C31" t="s">
        <v>173</v>
      </c>
      <c r="D31" t="s">
        <v>155</v>
      </c>
      <c r="E31" t="s">
        <v>27</v>
      </c>
      <c r="F31" t="s">
        <v>28</v>
      </c>
      <c r="G31">
        <v>8</v>
      </c>
      <c r="H31" t="s">
        <v>174</v>
      </c>
      <c r="I31">
        <v>377237</v>
      </c>
      <c r="J31">
        <v>85</v>
      </c>
      <c r="K31">
        <v>85</v>
      </c>
      <c r="L31">
        <v>70</v>
      </c>
      <c r="M31">
        <v>3</v>
      </c>
      <c r="N31">
        <v>12</v>
      </c>
      <c r="O31">
        <v>0</v>
      </c>
      <c r="P31">
        <v>256</v>
      </c>
      <c r="Q31">
        <v>233.5</v>
      </c>
      <c r="R31">
        <v>14.1</v>
      </c>
      <c r="S31">
        <v>91.2</v>
      </c>
      <c r="T31" t="s">
        <v>128</v>
      </c>
      <c r="U31">
        <v>-2.5</v>
      </c>
      <c r="V31" s="24">
        <f t="shared" si="4"/>
        <v>-0.9765625</v>
      </c>
      <c r="W31">
        <v>90.2</v>
      </c>
      <c r="X31" t="s">
        <v>128</v>
      </c>
      <c r="Y31" s="18"/>
      <c r="Z31" s="20" t="str">
        <f t="shared" si="5"/>
        <v>Howard, Raymond</v>
      </c>
      <c r="AA31" s="20">
        <f t="shared" si="6"/>
        <v>91.2</v>
      </c>
      <c r="AB31" s="22">
        <f t="shared" si="7"/>
        <v>-2.5</v>
      </c>
      <c r="AC31" s="20" t="str">
        <f t="shared" si="8"/>
        <v>A-</v>
      </c>
    </row>
    <row r="32" spans="1:29" x14ac:dyDescent="0.25">
      <c r="A32" t="s">
        <v>175</v>
      </c>
      <c r="B32" t="s">
        <v>176</v>
      </c>
      <c r="C32" t="s">
        <v>25</v>
      </c>
      <c r="D32" t="s">
        <v>177</v>
      </c>
      <c r="E32" t="s">
        <v>27</v>
      </c>
      <c r="F32" t="s">
        <v>56</v>
      </c>
      <c r="G32">
        <v>3</v>
      </c>
      <c r="H32" t="s">
        <v>178</v>
      </c>
      <c r="I32">
        <v>408389</v>
      </c>
      <c r="J32">
        <v>85</v>
      </c>
      <c r="K32">
        <v>85</v>
      </c>
      <c r="L32">
        <v>68</v>
      </c>
      <c r="M32">
        <v>1</v>
      </c>
      <c r="N32">
        <v>16</v>
      </c>
      <c r="O32">
        <v>0</v>
      </c>
      <c r="P32">
        <v>256</v>
      </c>
      <c r="Q32">
        <v>228.5</v>
      </c>
      <c r="R32">
        <v>18.8</v>
      </c>
      <c r="S32">
        <v>89.3</v>
      </c>
      <c r="T32" t="s">
        <v>128</v>
      </c>
      <c r="U32">
        <v>1.6666666269302299</v>
      </c>
      <c r="V32" s="24">
        <f t="shared" si="4"/>
        <v>0.65104165114462109</v>
      </c>
      <c r="W32">
        <v>90</v>
      </c>
      <c r="X32" t="s">
        <v>128</v>
      </c>
      <c r="Y32" s="18"/>
      <c r="Z32" s="20" t="str">
        <f t="shared" si="5"/>
        <v>Costable, Michael</v>
      </c>
      <c r="AA32" s="20">
        <f t="shared" si="6"/>
        <v>89.3</v>
      </c>
      <c r="AB32" s="22">
        <f t="shared" si="7"/>
        <v>1.6666666269302299</v>
      </c>
      <c r="AC32" s="20" t="str">
        <f t="shared" si="8"/>
        <v>A-</v>
      </c>
    </row>
    <row r="33" spans="1:29" x14ac:dyDescent="0.25">
      <c r="A33" t="s">
        <v>179</v>
      </c>
      <c r="B33" t="s">
        <v>180</v>
      </c>
      <c r="C33" t="s">
        <v>181</v>
      </c>
      <c r="D33" t="s">
        <v>182</v>
      </c>
      <c r="E33" t="s">
        <v>27</v>
      </c>
      <c r="F33" t="s">
        <v>183</v>
      </c>
      <c r="G33">
        <v>7</v>
      </c>
      <c r="H33" t="s">
        <v>184</v>
      </c>
      <c r="I33">
        <v>408293</v>
      </c>
      <c r="J33">
        <v>85</v>
      </c>
      <c r="K33">
        <v>85</v>
      </c>
      <c r="L33">
        <v>74</v>
      </c>
      <c r="M33">
        <v>5</v>
      </c>
      <c r="N33">
        <v>6</v>
      </c>
      <c r="O33">
        <v>0</v>
      </c>
      <c r="P33">
        <v>256</v>
      </c>
      <c r="Q33">
        <v>230</v>
      </c>
      <c r="R33">
        <v>7.1</v>
      </c>
      <c r="S33">
        <v>89.8</v>
      </c>
      <c r="T33" t="s">
        <v>128</v>
      </c>
      <c r="U33">
        <v>0</v>
      </c>
      <c r="V33" s="24">
        <f t="shared" si="4"/>
        <v>0</v>
      </c>
      <c r="W33">
        <v>89.8</v>
      </c>
      <c r="X33" t="s">
        <v>128</v>
      </c>
      <c r="Y33" s="18"/>
      <c r="Z33" s="20" t="str">
        <f t="shared" si="5"/>
        <v>Johnson, Tiffany</v>
      </c>
      <c r="AA33" s="20">
        <f t="shared" si="6"/>
        <v>89.8</v>
      </c>
      <c r="AB33" s="22">
        <f t="shared" si="7"/>
        <v>0</v>
      </c>
      <c r="AC33" s="20" t="str">
        <f t="shared" si="8"/>
        <v>A-</v>
      </c>
    </row>
    <row r="34" spans="1:29" x14ac:dyDescent="0.25">
      <c r="A34" t="s">
        <v>185</v>
      </c>
      <c r="B34" t="s">
        <v>186</v>
      </c>
      <c r="C34" t="s">
        <v>187</v>
      </c>
      <c r="D34" t="s">
        <v>188</v>
      </c>
      <c r="E34" t="s">
        <v>27</v>
      </c>
      <c r="F34" t="s">
        <v>35</v>
      </c>
      <c r="G34">
        <v>33</v>
      </c>
      <c r="H34" t="s">
        <v>189</v>
      </c>
      <c r="I34">
        <v>408351</v>
      </c>
      <c r="J34">
        <v>85</v>
      </c>
      <c r="K34">
        <v>85</v>
      </c>
      <c r="L34">
        <v>70</v>
      </c>
      <c r="M34">
        <v>9</v>
      </c>
      <c r="N34">
        <v>6</v>
      </c>
      <c r="O34">
        <v>0</v>
      </c>
      <c r="P34">
        <v>256</v>
      </c>
      <c r="Q34">
        <v>222</v>
      </c>
      <c r="R34">
        <v>7.1</v>
      </c>
      <c r="S34">
        <v>86.7</v>
      </c>
      <c r="T34" t="s">
        <v>190</v>
      </c>
      <c r="U34">
        <v>8</v>
      </c>
      <c r="V34" s="24">
        <f t="shared" si="4"/>
        <v>3.125</v>
      </c>
      <c r="W34">
        <v>89.8</v>
      </c>
      <c r="X34" t="s">
        <v>128</v>
      </c>
      <c r="Y34" s="18"/>
      <c r="Z34" s="20" t="str">
        <f t="shared" si="5"/>
        <v>Scully, Kevin</v>
      </c>
      <c r="AA34" s="20">
        <f t="shared" si="6"/>
        <v>86.7</v>
      </c>
      <c r="AB34" s="22">
        <f t="shared" si="7"/>
        <v>8</v>
      </c>
      <c r="AC34" s="20" t="str">
        <f t="shared" si="8"/>
        <v>A-</v>
      </c>
    </row>
    <row r="35" spans="1:29" x14ac:dyDescent="0.25">
      <c r="A35" t="s">
        <v>191</v>
      </c>
      <c r="B35" t="s">
        <v>192</v>
      </c>
      <c r="C35" t="s">
        <v>193</v>
      </c>
      <c r="D35" t="s">
        <v>194</v>
      </c>
      <c r="E35" t="s">
        <v>27</v>
      </c>
      <c r="F35" t="s">
        <v>35</v>
      </c>
      <c r="G35">
        <v>37</v>
      </c>
      <c r="H35" t="s">
        <v>36</v>
      </c>
      <c r="I35">
        <v>376635</v>
      </c>
      <c r="J35">
        <v>85</v>
      </c>
      <c r="K35">
        <v>85</v>
      </c>
      <c r="L35">
        <v>76</v>
      </c>
      <c r="M35">
        <v>9</v>
      </c>
      <c r="N35">
        <v>0</v>
      </c>
      <c r="O35">
        <v>0</v>
      </c>
      <c r="P35">
        <v>256</v>
      </c>
      <c r="Q35">
        <v>228</v>
      </c>
      <c r="R35">
        <v>0</v>
      </c>
      <c r="S35">
        <v>89.1</v>
      </c>
      <c r="T35" t="s">
        <v>128</v>
      </c>
      <c r="U35">
        <v>1.3333333730697601</v>
      </c>
      <c r="V35" s="24">
        <f t="shared" si="4"/>
        <v>0.52083334885537502</v>
      </c>
      <c r="W35">
        <v>89.6</v>
      </c>
      <c r="X35" t="s">
        <v>128</v>
      </c>
      <c r="Y35" s="18"/>
      <c r="Z35" s="20" t="str">
        <f t="shared" si="5"/>
        <v>Ulery, Jordan</v>
      </c>
      <c r="AA35" s="20">
        <f t="shared" si="6"/>
        <v>89.1</v>
      </c>
      <c r="AB35" s="22">
        <f t="shared" si="7"/>
        <v>1.3333333730697601</v>
      </c>
      <c r="AC35" s="20" t="str">
        <f t="shared" si="8"/>
        <v>A-</v>
      </c>
    </row>
    <row r="36" spans="1:29" x14ac:dyDescent="0.25">
      <c r="A36" t="s">
        <v>195</v>
      </c>
      <c r="B36" t="s">
        <v>196</v>
      </c>
      <c r="C36" t="s">
        <v>197</v>
      </c>
      <c r="D36" t="s">
        <v>198</v>
      </c>
      <c r="E36" t="s">
        <v>27</v>
      </c>
      <c r="F36" t="s">
        <v>35</v>
      </c>
      <c r="G36">
        <v>37</v>
      </c>
      <c r="H36" t="s">
        <v>36</v>
      </c>
      <c r="I36">
        <v>376506</v>
      </c>
      <c r="J36">
        <v>85</v>
      </c>
      <c r="K36">
        <v>85</v>
      </c>
      <c r="L36">
        <v>73</v>
      </c>
      <c r="M36">
        <v>6</v>
      </c>
      <c r="N36">
        <v>6</v>
      </c>
      <c r="O36">
        <v>0</v>
      </c>
      <c r="P36">
        <v>256</v>
      </c>
      <c r="Q36">
        <v>227</v>
      </c>
      <c r="R36">
        <v>7.1</v>
      </c>
      <c r="S36">
        <v>88.7</v>
      </c>
      <c r="T36" t="s">
        <v>128</v>
      </c>
      <c r="U36">
        <v>1.3333333730697601</v>
      </c>
      <c r="V36" s="24">
        <f t="shared" si="4"/>
        <v>0.52083334885537502</v>
      </c>
      <c r="W36">
        <v>89.2</v>
      </c>
      <c r="X36" t="s">
        <v>128</v>
      </c>
      <c r="Y36" s="18"/>
      <c r="Z36" s="20" t="str">
        <f t="shared" si="5"/>
        <v>Ober, Russell</v>
      </c>
      <c r="AA36" s="20">
        <f t="shared" si="6"/>
        <v>88.7</v>
      </c>
      <c r="AB36" s="22">
        <f t="shared" si="7"/>
        <v>1.3333333730697601</v>
      </c>
      <c r="AC36" s="20" t="str">
        <f t="shared" si="8"/>
        <v>A-</v>
      </c>
    </row>
    <row r="37" spans="1:29" x14ac:dyDescent="0.25">
      <c r="A37" t="s">
        <v>199</v>
      </c>
      <c r="B37" t="s">
        <v>200</v>
      </c>
      <c r="C37" t="s">
        <v>201</v>
      </c>
      <c r="D37" t="s">
        <v>202</v>
      </c>
      <c r="E37" t="s">
        <v>27</v>
      </c>
      <c r="F37" t="s">
        <v>28</v>
      </c>
      <c r="G37">
        <v>2</v>
      </c>
      <c r="H37" t="s">
        <v>62</v>
      </c>
      <c r="I37">
        <v>408258</v>
      </c>
      <c r="J37">
        <v>85</v>
      </c>
      <c r="K37">
        <v>85</v>
      </c>
      <c r="L37">
        <v>68</v>
      </c>
      <c r="M37">
        <v>2</v>
      </c>
      <c r="N37">
        <v>15</v>
      </c>
      <c r="O37">
        <v>0</v>
      </c>
      <c r="P37">
        <v>256</v>
      </c>
      <c r="Q37">
        <v>227.5</v>
      </c>
      <c r="R37">
        <v>17.600000000000001</v>
      </c>
      <c r="S37">
        <v>88.9</v>
      </c>
      <c r="T37" t="s">
        <v>128</v>
      </c>
      <c r="U37">
        <v>0</v>
      </c>
      <c r="V37" s="24">
        <f t="shared" si="4"/>
        <v>0</v>
      </c>
      <c r="W37">
        <v>88.9</v>
      </c>
      <c r="X37" t="s">
        <v>128</v>
      </c>
      <c r="Y37" s="18"/>
      <c r="Z37" s="20" t="str">
        <f t="shared" si="5"/>
        <v>Silber, Norman</v>
      </c>
      <c r="AA37" s="20">
        <f t="shared" si="6"/>
        <v>88.9</v>
      </c>
      <c r="AB37" s="22">
        <f t="shared" si="7"/>
        <v>0</v>
      </c>
      <c r="AC37" s="20" t="str">
        <f t="shared" si="8"/>
        <v>A-</v>
      </c>
    </row>
    <row r="38" spans="1:29" x14ac:dyDescent="0.25">
      <c r="A38" t="s">
        <v>203</v>
      </c>
      <c r="B38" t="s">
        <v>204</v>
      </c>
      <c r="C38" t="s">
        <v>205</v>
      </c>
      <c r="D38" t="s">
        <v>206</v>
      </c>
      <c r="E38" t="s">
        <v>27</v>
      </c>
      <c r="F38" t="s">
        <v>35</v>
      </c>
      <c r="G38">
        <v>41</v>
      </c>
      <c r="H38" t="s">
        <v>207</v>
      </c>
      <c r="I38">
        <v>377016</v>
      </c>
      <c r="J38">
        <v>85</v>
      </c>
      <c r="K38">
        <v>85</v>
      </c>
      <c r="L38">
        <v>75</v>
      </c>
      <c r="M38">
        <v>8</v>
      </c>
      <c r="N38">
        <v>2</v>
      </c>
      <c r="O38">
        <v>0</v>
      </c>
      <c r="P38">
        <v>256</v>
      </c>
      <c r="Q38">
        <v>227</v>
      </c>
      <c r="R38">
        <v>2.4</v>
      </c>
      <c r="S38">
        <v>88.7</v>
      </c>
      <c r="T38" t="s">
        <v>128</v>
      </c>
      <c r="U38">
        <v>0</v>
      </c>
      <c r="V38" s="24">
        <f t="shared" si="4"/>
        <v>0</v>
      </c>
      <c r="W38">
        <v>88.7</v>
      </c>
      <c r="X38" t="s">
        <v>128</v>
      </c>
      <c r="Y38" s="18"/>
      <c r="Z38" s="20" t="str">
        <f t="shared" si="5"/>
        <v>Sanborn, Laurie</v>
      </c>
      <c r="AA38" s="20">
        <f t="shared" si="6"/>
        <v>88.7</v>
      </c>
      <c r="AB38" s="22">
        <f t="shared" si="7"/>
        <v>0</v>
      </c>
      <c r="AC38" s="20" t="str">
        <f t="shared" si="8"/>
        <v>A-</v>
      </c>
    </row>
    <row r="39" spans="1:29" x14ac:dyDescent="0.25">
      <c r="A39" t="s">
        <v>208</v>
      </c>
      <c r="B39" t="s">
        <v>209</v>
      </c>
      <c r="C39" t="s">
        <v>210</v>
      </c>
      <c r="D39" t="s">
        <v>211</v>
      </c>
      <c r="E39" t="s">
        <v>27</v>
      </c>
      <c r="F39" t="s">
        <v>35</v>
      </c>
      <c r="G39">
        <v>16</v>
      </c>
      <c r="H39" t="s">
        <v>212</v>
      </c>
      <c r="I39">
        <v>377265</v>
      </c>
      <c r="J39">
        <v>85</v>
      </c>
      <c r="K39">
        <v>85</v>
      </c>
      <c r="L39">
        <v>74</v>
      </c>
      <c r="M39">
        <v>9</v>
      </c>
      <c r="N39">
        <v>2</v>
      </c>
      <c r="O39">
        <v>0</v>
      </c>
      <c r="P39">
        <v>256</v>
      </c>
      <c r="Q39">
        <v>225.5</v>
      </c>
      <c r="R39">
        <v>2.4</v>
      </c>
      <c r="S39">
        <v>88.1</v>
      </c>
      <c r="T39" t="s">
        <v>128</v>
      </c>
      <c r="U39">
        <v>1.0000000298023199</v>
      </c>
      <c r="V39" s="24">
        <f t="shared" si="4"/>
        <v>0.39062501164153124</v>
      </c>
      <c r="W39">
        <v>88.5</v>
      </c>
      <c r="X39" t="s">
        <v>128</v>
      </c>
      <c r="Y39" s="18"/>
      <c r="Z39" s="20" t="str">
        <f t="shared" si="5"/>
        <v>Sullivan, Victoria</v>
      </c>
      <c r="AA39" s="20">
        <f t="shared" si="6"/>
        <v>88.1</v>
      </c>
      <c r="AB39" s="22">
        <f t="shared" si="7"/>
        <v>1.0000000298023199</v>
      </c>
      <c r="AC39" s="20" t="str">
        <f t="shared" si="8"/>
        <v>A-</v>
      </c>
    </row>
    <row r="40" spans="1:29" x14ac:dyDescent="0.25">
      <c r="A40" t="s">
        <v>213</v>
      </c>
      <c r="B40" t="s">
        <v>214</v>
      </c>
      <c r="C40" t="s">
        <v>215</v>
      </c>
      <c r="D40" t="s">
        <v>216</v>
      </c>
      <c r="E40" t="s">
        <v>27</v>
      </c>
      <c r="F40" t="s">
        <v>104</v>
      </c>
      <c r="G40">
        <v>3</v>
      </c>
      <c r="H40" t="s">
        <v>117</v>
      </c>
      <c r="I40">
        <v>377277</v>
      </c>
      <c r="J40">
        <v>85</v>
      </c>
      <c r="K40">
        <v>85</v>
      </c>
      <c r="L40">
        <v>72</v>
      </c>
      <c r="M40">
        <v>13</v>
      </c>
      <c r="N40">
        <v>0</v>
      </c>
      <c r="O40">
        <v>0</v>
      </c>
      <c r="P40">
        <v>256</v>
      </c>
      <c r="Q40">
        <v>221</v>
      </c>
      <c r="R40">
        <v>0</v>
      </c>
      <c r="S40">
        <v>86.3</v>
      </c>
      <c r="T40" t="s">
        <v>190</v>
      </c>
      <c r="U40">
        <v>5.3333334922790501</v>
      </c>
      <c r="V40" s="24">
        <f t="shared" si="4"/>
        <v>2.0833333954215041</v>
      </c>
      <c r="W40">
        <v>88.4</v>
      </c>
      <c r="X40" t="s">
        <v>128</v>
      </c>
      <c r="Y40" s="18"/>
      <c r="Z40" s="20" t="str">
        <f t="shared" si="5"/>
        <v>Wuelper, Kurt</v>
      </c>
      <c r="AA40" s="20">
        <f t="shared" si="6"/>
        <v>86.3</v>
      </c>
      <c r="AB40" s="22">
        <f t="shared" si="7"/>
        <v>5.3333334922790501</v>
      </c>
      <c r="AC40" s="20" t="str">
        <f t="shared" si="8"/>
        <v>A-</v>
      </c>
    </row>
    <row r="41" spans="1:29" x14ac:dyDescent="0.25">
      <c r="A41" t="s">
        <v>217</v>
      </c>
      <c r="B41" t="s">
        <v>218</v>
      </c>
      <c r="C41" t="s">
        <v>96</v>
      </c>
      <c r="D41" t="s">
        <v>219</v>
      </c>
      <c r="E41" t="s">
        <v>27</v>
      </c>
      <c r="F41" t="s">
        <v>35</v>
      </c>
      <c r="G41">
        <v>7</v>
      </c>
      <c r="H41" t="s">
        <v>220</v>
      </c>
      <c r="I41">
        <v>376990</v>
      </c>
      <c r="J41">
        <v>85</v>
      </c>
      <c r="K41">
        <v>85</v>
      </c>
      <c r="L41">
        <v>65</v>
      </c>
      <c r="M41">
        <v>0</v>
      </c>
      <c r="N41">
        <v>20</v>
      </c>
      <c r="O41">
        <v>0</v>
      </c>
      <c r="P41">
        <v>256</v>
      </c>
      <c r="Q41">
        <v>226</v>
      </c>
      <c r="R41">
        <v>23.5</v>
      </c>
      <c r="S41">
        <v>88.3</v>
      </c>
      <c r="T41" t="s">
        <v>128</v>
      </c>
      <c r="U41">
        <v>0</v>
      </c>
      <c r="V41" s="24">
        <f t="shared" si="4"/>
        <v>0</v>
      </c>
      <c r="W41">
        <v>88.3</v>
      </c>
      <c r="X41" t="s">
        <v>128</v>
      </c>
      <c r="Y41" s="18"/>
      <c r="Z41" s="20" t="str">
        <f t="shared" si="5"/>
        <v>Murphy, Keith</v>
      </c>
      <c r="AA41" s="20">
        <f t="shared" si="6"/>
        <v>88.3</v>
      </c>
      <c r="AB41" s="22">
        <f t="shared" si="7"/>
        <v>0</v>
      </c>
      <c r="AC41" s="20" t="str">
        <f t="shared" si="8"/>
        <v>A-</v>
      </c>
    </row>
    <row r="42" spans="1:29" x14ac:dyDescent="0.25">
      <c r="A42" t="s">
        <v>221</v>
      </c>
      <c r="B42" t="s">
        <v>222</v>
      </c>
      <c r="C42" t="s">
        <v>223</v>
      </c>
      <c r="D42" t="s">
        <v>224</v>
      </c>
      <c r="E42" t="s">
        <v>27</v>
      </c>
      <c r="F42" t="s">
        <v>56</v>
      </c>
      <c r="G42">
        <v>7</v>
      </c>
      <c r="H42" t="s">
        <v>225</v>
      </c>
      <c r="I42">
        <v>376794</v>
      </c>
      <c r="J42">
        <v>85</v>
      </c>
      <c r="K42">
        <v>85</v>
      </c>
      <c r="L42">
        <v>69</v>
      </c>
      <c r="M42">
        <v>8</v>
      </c>
      <c r="N42">
        <v>8</v>
      </c>
      <c r="O42">
        <v>0</v>
      </c>
      <c r="P42">
        <v>256</v>
      </c>
      <c r="Q42">
        <v>223</v>
      </c>
      <c r="R42">
        <v>9.4</v>
      </c>
      <c r="S42">
        <v>87.1</v>
      </c>
      <c r="T42" t="s">
        <v>128</v>
      </c>
      <c r="U42">
        <v>2</v>
      </c>
      <c r="V42" s="24">
        <f t="shared" si="4"/>
        <v>0.78125</v>
      </c>
      <c r="W42">
        <v>87.9</v>
      </c>
      <c r="X42" t="s">
        <v>128</v>
      </c>
      <c r="Y42" s="18"/>
      <c r="Z42" s="20" t="str">
        <f t="shared" si="5"/>
        <v>Bates, David</v>
      </c>
      <c r="AA42" s="20">
        <f t="shared" si="6"/>
        <v>87.1</v>
      </c>
      <c r="AB42" s="22">
        <f t="shared" si="7"/>
        <v>2</v>
      </c>
      <c r="AC42" s="20" t="str">
        <f t="shared" si="8"/>
        <v>A-</v>
      </c>
    </row>
    <row r="43" spans="1:29" x14ac:dyDescent="0.25">
      <c r="A43" t="s">
        <v>226</v>
      </c>
      <c r="B43" t="s">
        <v>227</v>
      </c>
      <c r="C43" t="s">
        <v>228</v>
      </c>
      <c r="D43" t="s">
        <v>229</v>
      </c>
      <c r="E43" t="s">
        <v>27</v>
      </c>
      <c r="F43" t="s">
        <v>28</v>
      </c>
      <c r="G43">
        <v>2</v>
      </c>
      <c r="H43" t="s">
        <v>62</v>
      </c>
      <c r="I43">
        <v>377184</v>
      </c>
      <c r="J43">
        <v>85</v>
      </c>
      <c r="K43">
        <v>85</v>
      </c>
      <c r="L43">
        <v>73</v>
      </c>
      <c r="M43">
        <v>12</v>
      </c>
      <c r="N43">
        <v>0</v>
      </c>
      <c r="O43">
        <v>0</v>
      </c>
      <c r="P43">
        <v>256</v>
      </c>
      <c r="Q43">
        <v>224</v>
      </c>
      <c r="R43">
        <v>0</v>
      </c>
      <c r="S43">
        <v>87.5</v>
      </c>
      <c r="T43" t="s">
        <v>128</v>
      </c>
      <c r="U43">
        <v>0</v>
      </c>
      <c r="V43" s="24">
        <f t="shared" si="4"/>
        <v>0</v>
      </c>
      <c r="W43">
        <v>87.5</v>
      </c>
      <c r="X43" t="s">
        <v>128</v>
      </c>
      <c r="Y43" s="18"/>
      <c r="Z43" s="20" t="str">
        <f t="shared" si="5"/>
        <v>Vadney, Herbert</v>
      </c>
      <c r="AA43" s="20">
        <f t="shared" si="6"/>
        <v>87.5</v>
      </c>
      <c r="AB43" s="22">
        <f t="shared" si="7"/>
        <v>0</v>
      </c>
      <c r="AC43" s="20" t="str">
        <f t="shared" si="8"/>
        <v>A-</v>
      </c>
    </row>
    <row r="44" spans="1:29" x14ac:dyDescent="0.25">
      <c r="A44" t="s">
        <v>230</v>
      </c>
      <c r="B44" t="s">
        <v>231</v>
      </c>
      <c r="C44" t="s">
        <v>25</v>
      </c>
      <c r="D44" t="s">
        <v>232</v>
      </c>
      <c r="E44" t="s">
        <v>27</v>
      </c>
      <c r="F44" t="s">
        <v>67</v>
      </c>
      <c r="G44">
        <v>9</v>
      </c>
      <c r="H44" t="s">
        <v>233</v>
      </c>
      <c r="I44">
        <v>407144</v>
      </c>
      <c r="J44">
        <v>85</v>
      </c>
      <c r="K44">
        <v>85</v>
      </c>
      <c r="L44">
        <v>72</v>
      </c>
      <c r="M44">
        <v>11</v>
      </c>
      <c r="N44">
        <v>2</v>
      </c>
      <c r="O44">
        <v>0</v>
      </c>
      <c r="P44">
        <v>256</v>
      </c>
      <c r="Q44">
        <v>222</v>
      </c>
      <c r="R44">
        <v>2.4</v>
      </c>
      <c r="S44">
        <v>86.7</v>
      </c>
      <c r="T44" t="s">
        <v>190</v>
      </c>
      <c r="U44">
        <v>0</v>
      </c>
      <c r="V44" s="24">
        <f t="shared" si="4"/>
        <v>0</v>
      </c>
      <c r="W44">
        <v>86.7</v>
      </c>
      <c r="X44" t="s">
        <v>190</v>
      </c>
      <c r="Y44" s="18"/>
      <c r="Z44" s="20" t="str">
        <f t="shared" si="5"/>
        <v>Moffett, Michael</v>
      </c>
      <c r="AA44" s="20">
        <f t="shared" si="6"/>
        <v>86.7</v>
      </c>
      <c r="AB44" s="22">
        <f t="shared" si="7"/>
        <v>0</v>
      </c>
      <c r="AC44" s="20" t="str">
        <f t="shared" si="8"/>
        <v>B+</v>
      </c>
    </row>
    <row r="45" spans="1:29" x14ac:dyDescent="0.25">
      <c r="A45" t="s">
        <v>234</v>
      </c>
      <c r="B45" t="s">
        <v>235</v>
      </c>
      <c r="C45" t="s">
        <v>236</v>
      </c>
      <c r="D45" t="s">
        <v>237</v>
      </c>
      <c r="E45" t="s">
        <v>103</v>
      </c>
      <c r="F45" t="s">
        <v>35</v>
      </c>
      <c r="G45">
        <v>37</v>
      </c>
      <c r="H45" t="s">
        <v>36</v>
      </c>
      <c r="I45">
        <v>408356</v>
      </c>
      <c r="J45">
        <v>85</v>
      </c>
      <c r="K45">
        <v>85</v>
      </c>
      <c r="L45">
        <v>54</v>
      </c>
      <c r="M45">
        <v>1</v>
      </c>
      <c r="N45">
        <v>30</v>
      </c>
      <c r="O45">
        <v>0</v>
      </c>
      <c r="P45">
        <v>256</v>
      </c>
      <c r="Q45">
        <v>210</v>
      </c>
      <c r="R45">
        <v>35.299999999999997</v>
      </c>
      <c r="S45">
        <v>82</v>
      </c>
      <c r="T45" t="s">
        <v>190</v>
      </c>
      <c r="U45">
        <v>11.6666669249534</v>
      </c>
      <c r="V45" s="24">
        <f t="shared" si="4"/>
        <v>4.5572917675599216</v>
      </c>
      <c r="W45">
        <v>86.6</v>
      </c>
      <c r="X45" t="s">
        <v>190</v>
      </c>
      <c r="Y45" s="18"/>
      <c r="Z45" s="20" t="str">
        <f t="shared" si="5"/>
        <v>Dyer, Caleb</v>
      </c>
      <c r="AA45" s="20">
        <f t="shared" si="6"/>
        <v>82</v>
      </c>
      <c r="AB45" s="22">
        <f t="shared" si="7"/>
        <v>11.6666669249534</v>
      </c>
      <c r="AC45" s="20" t="str">
        <f t="shared" si="8"/>
        <v>B+</v>
      </c>
    </row>
    <row r="46" spans="1:29" x14ac:dyDescent="0.25">
      <c r="A46" t="s">
        <v>238</v>
      </c>
      <c r="B46" t="s">
        <v>239</v>
      </c>
      <c r="C46" t="s">
        <v>240</v>
      </c>
      <c r="D46" t="s">
        <v>241</v>
      </c>
      <c r="E46" t="s">
        <v>27</v>
      </c>
      <c r="F46" t="s">
        <v>35</v>
      </c>
      <c r="G46">
        <v>12</v>
      </c>
      <c r="H46" t="s">
        <v>242</v>
      </c>
      <c r="I46">
        <v>408324</v>
      </c>
      <c r="J46">
        <v>85</v>
      </c>
      <c r="K46">
        <v>85</v>
      </c>
      <c r="L46">
        <v>68</v>
      </c>
      <c r="M46">
        <v>13</v>
      </c>
      <c r="N46">
        <v>4</v>
      </c>
      <c r="O46">
        <v>0</v>
      </c>
      <c r="P46">
        <v>256</v>
      </c>
      <c r="Q46">
        <v>220.5</v>
      </c>
      <c r="R46">
        <v>4.7</v>
      </c>
      <c r="S46">
        <v>86.1</v>
      </c>
      <c r="T46" t="s">
        <v>190</v>
      </c>
      <c r="U46">
        <v>0</v>
      </c>
      <c r="V46" s="24">
        <f t="shared" si="4"/>
        <v>0</v>
      </c>
      <c r="W46">
        <v>86.1</v>
      </c>
      <c r="X46" t="s">
        <v>190</v>
      </c>
      <c r="Y46" s="18"/>
      <c r="Z46" s="20" t="str">
        <f t="shared" si="5"/>
        <v>Freeman, Lisa</v>
      </c>
      <c r="AA46" s="20">
        <f t="shared" si="6"/>
        <v>86.1</v>
      </c>
      <c r="AB46" s="22">
        <f t="shared" si="7"/>
        <v>0</v>
      </c>
      <c r="AC46" s="20" t="str">
        <f t="shared" si="8"/>
        <v>B+</v>
      </c>
    </row>
    <row r="47" spans="1:29" x14ac:dyDescent="0.25">
      <c r="A47" t="s">
        <v>243</v>
      </c>
      <c r="B47" t="s">
        <v>244</v>
      </c>
      <c r="C47" t="s">
        <v>25</v>
      </c>
      <c r="D47" t="s">
        <v>245</v>
      </c>
      <c r="E47" t="s">
        <v>27</v>
      </c>
      <c r="F47" t="s">
        <v>56</v>
      </c>
      <c r="G47">
        <v>9</v>
      </c>
      <c r="H47" t="s">
        <v>246</v>
      </c>
      <c r="I47">
        <v>377272</v>
      </c>
      <c r="J47">
        <v>85</v>
      </c>
      <c r="K47">
        <v>85</v>
      </c>
      <c r="L47">
        <v>67</v>
      </c>
      <c r="M47">
        <v>17</v>
      </c>
      <c r="N47">
        <v>1</v>
      </c>
      <c r="O47">
        <v>0</v>
      </c>
      <c r="P47">
        <v>256</v>
      </c>
      <c r="Q47">
        <v>212</v>
      </c>
      <c r="R47">
        <v>1.2</v>
      </c>
      <c r="S47">
        <v>82.8</v>
      </c>
      <c r="T47" t="s">
        <v>190</v>
      </c>
      <c r="U47">
        <v>8</v>
      </c>
      <c r="V47" s="24">
        <f t="shared" si="4"/>
        <v>3.125</v>
      </c>
      <c r="W47">
        <v>85.9</v>
      </c>
      <c r="X47" t="s">
        <v>190</v>
      </c>
      <c r="Y47" s="18"/>
      <c r="Z47" s="20" t="str">
        <f t="shared" si="5"/>
        <v>Vose, Michael</v>
      </c>
      <c r="AA47" s="20">
        <f t="shared" si="6"/>
        <v>82.8</v>
      </c>
      <c r="AB47" s="22">
        <f t="shared" si="7"/>
        <v>8</v>
      </c>
      <c r="AC47" s="20" t="str">
        <f t="shared" si="8"/>
        <v>B+</v>
      </c>
    </row>
    <row r="48" spans="1:29" x14ac:dyDescent="0.25">
      <c r="A48" t="s">
        <v>247</v>
      </c>
      <c r="B48" t="s">
        <v>248</v>
      </c>
      <c r="C48" t="s">
        <v>249</v>
      </c>
      <c r="D48" t="s">
        <v>250</v>
      </c>
      <c r="E48" t="s">
        <v>27</v>
      </c>
      <c r="F48" t="s">
        <v>72</v>
      </c>
      <c r="G48">
        <v>12</v>
      </c>
      <c r="H48" t="s">
        <v>251</v>
      </c>
      <c r="I48">
        <v>377287</v>
      </c>
      <c r="J48">
        <v>85</v>
      </c>
      <c r="K48">
        <v>85</v>
      </c>
      <c r="L48">
        <v>72</v>
      </c>
      <c r="M48">
        <v>13</v>
      </c>
      <c r="N48">
        <v>0</v>
      </c>
      <c r="O48">
        <v>0</v>
      </c>
      <c r="P48">
        <v>256</v>
      </c>
      <c r="Q48">
        <v>227</v>
      </c>
      <c r="R48">
        <v>0</v>
      </c>
      <c r="S48">
        <v>88.7</v>
      </c>
      <c r="T48" t="s">
        <v>128</v>
      </c>
      <c r="U48">
        <v>-7.4999999552965102</v>
      </c>
      <c r="V48" s="24">
        <f t="shared" si="4"/>
        <v>-2.9296874825376995</v>
      </c>
      <c r="W48">
        <v>85.8</v>
      </c>
      <c r="X48" t="s">
        <v>190</v>
      </c>
      <c r="Y48" s="18"/>
      <c r="Z48" s="20" t="str">
        <f t="shared" si="5"/>
        <v>McConnell, James</v>
      </c>
      <c r="AA48" s="20">
        <f t="shared" si="6"/>
        <v>88.7</v>
      </c>
      <c r="AB48" s="22">
        <f t="shared" si="7"/>
        <v>-7.4999999552965102</v>
      </c>
      <c r="AC48" s="20" t="str">
        <f t="shared" si="8"/>
        <v>B+</v>
      </c>
    </row>
    <row r="49" spans="1:29" x14ac:dyDescent="0.25">
      <c r="A49" t="s">
        <v>252</v>
      </c>
      <c r="B49" t="s">
        <v>253</v>
      </c>
      <c r="C49" t="s">
        <v>254</v>
      </c>
      <c r="D49" t="s">
        <v>255</v>
      </c>
      <c r="E49" t="s">
        <v>27</v>
      </c>
      <c r="F49" t="s">
        <v>104</v>
      </c>
      <c r="G49">
        <v>22</v>
      </c>
      <c r="H49" t="s">
        <v>256</v>
      </c>
      <c r="I49">
        <v>377241</v>
      </c>
      <c r="J49">
        <v>85</v>
      </c>
      <c r="K49">
        <v>85</v>
      </c>
      <c r="L49">
        <v>64</v>
      </c>
      <c r="M49">
        <v>4</v>
      </c>
      <c r="N49">
        <v>17</v>
      </c>
      <c r="O49">
        <v>0</v>
      </c>
      <c r="P49">
        <v>256</v>
      </c>
      <c r="Q49">
        <v>218.5</v>
      </c>
      <c r="R49">
        <v>20</v>
      </c>
      <c r="S49">
        <v>85.4</v>
      </c>
      <c r="T49" t="s">
        <v>190</v>
      </c>
      <c r="U49">
        <v>0</v>
      </c>
      <c r="V49" s="24">
        <f t="shared" si="4"/>
        <v>0</v>
      </c>
      <c r="W49">
        <v>85.4</v>
      </c>
      <c r="X49" t="s">
        <v>190</v>
      </c>
      <c r="Y49" s="18"/>
      <c r="Z49" s="20" t="str">
        <f t="shared" si="5"/>
        <v>Kaczynski, Thomas</v>
      </c>
      <c r="AA49" s="20">
        <f t="shared" si="6"/>
        <v>85.4</v>
      </c>
      <c r="AB49" s="22">
        <f t="shared" si="7"/>
        <v>0</v>
      </c>
      <c r="AC49" s="20" t="str">
        <f t="shared" si="8"/>
        <v>B+</v>
      </c>
    </row>
    <row r="50" spans="1:29" x14ac:dyDescent="0.25">
      <c r="A50" t="s">
        <v>257</v>
      </c>
      <c r="B50" t="s">
        <v>258</v>
      </c>
      <c r="C50" t="s">
        <v>259</v>
      </c>
      <c r="D50" t="s">
        <v>260</v>
      </c>
      <c r="E50" t="s">
        <v>27</v>
      </c>
      <c r="F50" t="s">
        <v>104</v>
      </c>
      <c r="G50">
        <v>2</v>
      </c>
      <c r="H50" t="s">
        <v>261</v>
      </c>
      <c r="I50">
        <v>377005</v>
      </c>
      <c r="J50">
        <v>85</v>
      </c>
      <c r="K50">
        <v>85</v>
      </c>
      <c r="L50">
        <v>70</v>
      </c>
      <c r="M50">
        <v>13</v>
      </c>
      <c r="N50">
        <v>2</v>
      </c>
      <c r="O50">
        <v>0</v>
      </c>
      <c r="P50">
        <v>256</v>
      </c>
      <c r="Q50">
        <v>218</v>
      </c>
      <c r="R50">
        <v>2.4</v>
      </c>
      <c r="S50">
        <v>85.2</v>
      </c>
      <c r="T50" t="s">
        <v>190</v>
      </c>
      <c r="U50">
        <v>0</v>
      </c>
      <c r="V50" s="24">
        <f t="shared" si="4"/>
        <v>0</v>
      </c>
      <c r="W50">
        <v>85.2</v>
      </c>
      <c r="X50" t="s">
        <v>190</v>
      </c>
      <c r="Y50" s="18"/>
      <c r="Z50" s="20" t="str">
        <f t="shared" si="5"/>
        <v>Pitre, Joseph</v>
      </c>
      <c r="AA50" s="20">
        <f t="shared" si="6"/>
        <v>85.2</v>
      </c>
      <c r="AB50" s="22">
        <f t="shared" si="7"/>
        <v>0</v>
      </c>
      <c r="AC50" s="20" t="str">
        <f t="shared" si="8"/>
        <v>B+</v>
      </c>
    </row>
    <row r="51" spans="1:29" x14ac:dyDescent="0.25">
      <c r="A51" t="s">
        <v>262</v>
      </c>
      <c r="B51" t="s">
        <v>263</v>
      </c>
      <c r="C51" t="s">
        <v>264</v>
      </c>
      <c r="D51" t="s">
        <v>265</v>
      </c>
      <c r="E51" t="s">
        <v>27</v>
      </c>
      <c r="F51" t="s">
        <v>78</v>
      </c>
      <c r="G51">
        <v>4</v>
      </c>
      <c r="H51" t="s">
        <v>266</v>
      </c>
      <c r="I51">
        <v>377085</v>
      </c>
      <c r="J51">
        <v>85</v>
      </c>
      <c r="K51">
        <v>85</v>
      </c>
      <c r="L51">
        <v>68</v>
      </c>
      <c r="M51">
        <v>13</v>
      </c>
      <c r="N51">
        <v>4</v>
      </c>
      <c r="O51">
        <v>0</v>
      </c>
      <c r="P51">
        <v>256</v>
      </c>
      <c r="Q51">
        <v>214</v>
      </c>
      <c r="R51">
        <v>4.7</v>
      </c>
      <c r="S51">
        <v>83.6</v>
      </c>
      <c r="T51" t="s">
        <v>190</v>
      </c>
      <c r="U51">
        <v>3.3333333730697601</v>
      </c>
      <c r="V51" s="24">
        <f t="shared" si="4"/>
        <v>1.3020833488553751</v>
      </c>
      <c r="W51">
        <v>84.9</v>
      </c>
      <c r="X51" t="s">
        <v>190</v>
      </c>
      <c r="Y51" s="18"/>
      <c r="Z51" s="20" t="str">
        <f t="shared" si="5"/>
        <v>Cordelli, Glenn</v>
      </c>
      <c r="AA51" s="20">
        <f t="shared" si="6"/>
        <v>83.6</v>
      </c>
      <c r="AB51" s="22">
        <f t="shared" si="7"/>
        <v>3.3333333730697601</v>
      </c>
      <c r="AC51" s="20" t="str">
        <f t="shared" si="8"/>
        <v>B+</v>
      </c>
    </row>
    <row r="52" spans="1:29" x14ac:dyDescent="0.25">
      <c r="A52" t="s">
        <v>267</v>
      </c>
      <c r="B52" t="s">
        <v>268</v>
      </c>
      <c r="C52" t="s">
        <v>269</v>
      </c>
      <c r="D52" t="s">
        <v>270</v>
      </c>
      <c r="E52" t="s">
        <v>27</v>
      </c>
      <c r="F52" t="s">
        <v>56</v>
      </c>
      <c r="G52">
        <v>4</v>
      </c>
      <c r="H52" t="s">
        <v>88</v>
      </c>
      <c r="I52">
        <v>377253</v>
      </c>
      <c r="J52">
        <v>85</v>
      </c>
      <c r="K52">
        <v>85</v>
      </c>
      <c r="L52">
        <v>61</v>
      </c>
      <c r="M52">
        <v>1</v>
      </c>
      <c r="N52">
        <v>23</v>
      </c>
      <c r="O52">
        <v>0</v>
      </c>
      <c r="P52">
        <v>256</v>
      </c>
      <c r="Q52">
        <v>217</v>
      </c>
      <c r="R52">
        <v>27.1</v>
      </c>
      <c r="S52">
        <v>84.8</v>
      </c>
      <c r="T52" t="s">
        <v>190</v>
      </c>
      <c r="U52">
        <v>0</v>
      </c>
      <c r="V52" s="24">
        <f t="shared" si="4"/>
        <v>0</v>
      </c>
      <c r="W52">
        <v>84.8</v>
      </c>
      <c r="X52" t="s">
        <v>190</v>
      </c>
      <c r="Y52" s="18"/>
      <c r="Z52" s="20" t="str">
        <f t="shared" si="5"/>
        <v>Osborne, Jason</v>
      </c>
      <c r="AA52" s="20">
        <f t="shared" si="6"/>
        <v>84.8</v>
      </c>
      <c r="AB52" s="22">
        <f t="shared" si="7"/>
        <v>0</v>
      </c>
      <c r="AC52" s="20" t="str">
        <f t="shared" si="8"/>
        <v>B+</v>
      </c>
    </row>
    <row r="53" spans="1:29" x14ac:dyDescent="0.25">
      <c r="A53" t="s">
        <v>271</v>
      </c>
      <c r="B53" t="s">
        <v>272</v>
      </c>
      <c r="C53" t="s">
        <v>273</v>
      </c>
      <c r="D53" t="s">
        <v>274</v>
      </c>
      <c r="E53" t="s">
        <v>27</v>
      </c>
      <c r="F53" t="s">
        <v>67</v>
      </c>
      <c r="G53">
        <v>1</v>
      </c>
      <c r="H53" t="s">
        <v>275</v>
      </c>
      <c r="I53">
        <v>408750</v>
      </c>
      <c r="J53">
        <v>85</v>
      </c>
      <c r="K53">
        <v>85</v>
      </c>
      <c r="L53">
        <v>67</v>
      </c>
      <c r="M53">
        <v>10</v>
      </c>
      <c r="N53">
        <v>8</v>
      </c>
      <c r="O53">
        <v>0</v>
      </c>
      <c r="P53">
        <v>256</v>
      </c>
      <c r="Q53">
        <v>215.5</v>
      </c>
      <c r="R53">
        <v>9.4</v>
      </c>
      <c r="S53">
        <v>84.2</v>
      </c>
      <c r="T53" t="s">
        <v>190</v>
      </c>
      <c r="U53">
        <v>0</v>
      </c>
      <c r="V53" s="24">
        <f t="shared" si="4"/>
        <v>0</v>
      </c>
      <c r="W53">
        <v>84.2</v>
      </c>
      <c r="X53" t="s">
        <v>190</v>
      </c>
      <c r="Y53" s="18"/>
      <c r="Z53" s="20" t="str">
        <f t="shared" si="5"/>
        <v>Copp, Anne</v>
      </c>
      <c r="AA53" s="20">
        <f t="shared" si="6"/>
        <v>84.2</v>
      </c>
      <c r="AB53" s="22">
        <f t="shared" si="7"/>
        <v>0</v>
      </c>
      <c r="AC53" s="20" t="str">
        <f t="shared" si="8"/>
        <v>B+</v>
      </c>
    </row>
    <row r="54" spans="1:29" x14ac:dyDescent="0.25">
      <c r="A54" t="s">
        <v>276</v>
      </c>
      <c r="B54" t="s">
        <v>277</v>
      </c>
      <c r="C54" t="s">
        <v>278</v>
      </c>
      <c r="D54" t="s">
        <v>279</v>
      </c>
      <c r="E54" t="s">
        <v>27</v>
      </c>
      <c r="F54" t="s">
        <v>67</v>
      </c>
      <c r="G54">
        <v>23</v>
      </c>
      <c r="H54" t="s">
        <v>127</v>
      </c>
      <c r="I54">
        <v>377244</v>
      </c>
      <c r="J54">
        <v>85</v>
      </c>
      <c r="K54">
        <v>85</v>
      </c>
      <c r="L54">
        <v>71</v>
      </c>
      <c r="M54">
        <v>14</v>
      </c>
      <c r="N54">
        <v>0</v>
      </c>
      <c r="O54">
        <v>0</v>
      </c>
      <c r="P54">
        <v>256</v>
      </c>
      <c r="Q54">
        <v>215</v>
      </c>
      <c r="R54">
        <v>0</v>
      </c>
      <c r="S54">
        <v>84</v>
      </c>
      <c r="T54" t="s">
        <v>190</v>
      </c>
      <c r="U54">
        <v>0</v>
      </c>
      <c r="V54" s="24">
        <f t="shared" si="4"/>
        <v>0</v>
      </c>
      <c r="W54">
        <v>84</v>
      </c>
      <c r="X54" t="s">
        <v>190</v>
      </c>
      <c r="Y54" s="18"/>
      <c r="Z54" s="20" t="str">
        <f t="shared" si="5"/>
        <v>Kuch, Bill</v>
      </c>
      <c r="AA54" s="20">
        <f t="shared" si="6"/>
        <v>84</v>
      </c>
      <c r="AB54" s="22">
        <f t="shared" si="7"/>
        <v>0</v>
      </c>
      <c r="AC54" s="20" t="str">
        <f t="shared" si="8"/>
        <v>B+</v>
      </c>
    </row>
    <row r="55" spans="1:29" x14ac:dyDescent="0.25">
      <c r="A55" t="s">
        <v>280</v>
      </c>
      <c r="B55" t="s">
        <v>281</v>
      </c>
      <c r="C55" t="s">
        <v>282</v>
      </c>
      <c r="D55" t="s">
        <v>283</v>
      </c>
      <c r="E55" t="s">
        <v>27</v>
      </c>
      <c r="F55" t="s">
        <v>35</v>
      </c>
      <c r="G55">
        <v>23</v>
      </c>
      <c r="H55" t="s">
        <v>284</v>
      </c>
      <c r="I55">
        <v>377301</v>
      </c>
      <c r="J55">
        <v>85</v>
      </c>
      <c r="K55">
        <v>85</v>
      </c>
      <c r="L55">
        <v>58</v>
      </c>
      <c r="M55">
        <v>4</v>
      </c>
      <c r="N55">
        <v>23</v>
      </c>
      <c r="O55">
        <v>0</v>
      </c>
      <c r="P55">
        <v>256</v>
      </c>
      <c r="Q55">
        <v>214</v>
      </c>
      <c r="R55">
        <v>27.1</v>
      </c>
      <c r="S55">
        <v>83.6</v>
      </c>
      <c r="T55" t="s">
        <v>190</v>
      </c>
      <c r="U55">
        <v>0</v>
      </c>
      <c r="V55" s="24">
        <f t="shared" si="4"/>
        <v>0</v>
      </c>
      <c r="W55">
        <v>83.6</v>
      </c>
      <c r="X55" t="s">
        <v>190</v>
      </c>
      <c r="Y55" s="18"/>
      <c r="Z55" s="20" t="str">
        <f t="shared" si="5"/>
        <v>Halstead, Carolyn</v>
      </c>
      <c r="AA55" s="20">
        <f t="shared" si="6"/>
        <v>83.6</v>
      </c>
      <c r="AB55" s="22">
        <f t="shared" si="7"/>
        <v>0</v>
      </c>
      <c r="AC55" s="20" t="str">
        <f t="shared" si="8"/>
        <v>B+</v>
      </c>
    </row>
    <row r="56" spans="1:29" x14ac:dyDescent="0.25">
      <c r="A56" t="s">
        <v>285</v>
      </c>
      <c r="B56" t="s">
        <v>286</v>
      </c>
      <c r="C56" t="s">
        <v>287</v>
      </c>
      <c r="D56" t="s">
        <v>288</v>
      </c>
      <c r="E56" t="s">
        <v>27</v>
      </c>
      <c r="F56" t="s">
        <v>35</v>
      </c>
      <c r="G56">
        <v>2</v>
      </c>
      <c r="H56" t="s">
        <v>289</v>
      </c>
      <c r="I56">
        <v>376353</v>
      </c>
      <c r="J56">
        <v>85</v>
      </c>
      <c r="K56">
        <v>85</v>
      </c>
      <c r="L56">
        <v>62</v>
      </c>
      <c r="M56">
        <v>12</v>
      </c>
      <c r="N56">
        <v>11</v>
      </c>
      <c r="O56">
        <v>0</v>
      </c>
      <c r="P56">
        <v>256</v>
      </c>
      <c r="Q56">
        <v>214</v>
      </c>
      <c r="R56">
        <v>12.9</v>
      </c>
      <c r="S56">
        <v>83.6</v>
      </c>
      <c r="T56" t="s">
        <v>190</v>
      </c>
      <c r="U56">
        <v>0</v>
      </c>
      <c r="V56" s="24">
        <f t="shared" si="4"/>
        <v>0</v>
      </c>
      <c r="W56">
        <v>83.6</v>
      </c>
      <c r="X56" t="s">
        <v>190</v>
      </c>
      <c r="Y56" s="18"/>
      <c r="Z56" s="20" t="str">
        <f t="shared" si="5"/>
        <v>Hopper, Gary</v>
      </c>
      <c r="AA56" s="20">
        <f t="shared" si="6"/>
        <v>83.6</v>
      </c>
      <c r="AB56" s="22">
        <f t="shared" si="7"/>
        <v>0</v>
      </c>
      <c r="AC56" s="20" t="str">
        <f t="shared" si="8"/>
        <v>B+</v>
      </c>
    </row>
    <row r="57" spans="1:29" x14ac:dyDescent="0.25">
      <c r="A57" t="s">
        <v>290</v>
      </c>
      <c r="B57" t="s">
        <v>291</v>
      </c>
      <c r="C57" t="s">
        <v>292</v>
      </c>
      <c r="D57" t="s">
        <v>293</v>
      </c>
      <c r="E57" t="s">
        <v>27</v>
      </c>
      <c r="F57" t="s">
        <v>35</v>
      </c>
      <c r="G57">
        <v>21</v>
      </c>
      <c r="H57" t="s">
        <v>138</v>
      </c>
      <c r="I57">
        <v>377252</v>
      </c>
      <c r="J57">
        <v>85</v>
      </c>
      <c r="K57">
        <v>85</v>
      </c>
      <c r="L57">
        <v>61</v>
      </c>
      <c r="M57">
        <v>6</v>
      </c>
      <c r="N57">
        <v>18</v>
      </c>
      <c r="O57">
        <v>0</v>
      </c>
      <c r="P57">
        <v>256</v>
      </c>
      <c r="Q57">
        <v>212.5</v>
      </c>
      <c r="R57">
        <v>21.2</v>
      </c>
      <c r="S57">
        <v>83</v>
      </c>
      <c r="T57" t="s">
        <v>190</v>
      </c>
      <c r="U57">
        <v>1.3333333730697601</v>
      </c>
      <c r="V57" s="24">
        <f t="shared" si="4"/>
        <v>0.52083334885537502</v>
      </c>
      <c r="W57">
        <v>83.5</v>
      </c>
      <c r="X57" t="s">
        <v>190</v>
      </c>
      <c r="Y57" s="18"/>
      <c r="Z57" s="20" t="str">
        <f t="shared" si="5"/>
        <v>Moore, Josh</v>
      </c>
      <c r="AA57" s="20">
        <f t="shared" si="6"/>
        <v>83</v>
      </c>
      <c r="AB57" s="22">
        <f t="shared" si="7"/>
        <v>1.3333333730697601</v>
      </c>
      <c r="AC57" s="20" t="str">
        <f t="shared" si="8"/>
        <v>B+</v>
      </c>
    </row>
    <row r="58" spans="1:29" x14ac:dyDescent="0.25">
      <c r="A58" t="s">
        <v>294</v>
      </c>
      <c r="B58" t="s">
        <v>295</v>
      </c>
      <c r="C58" t="s">
        <v>296</v>
      </c>
      <c r="D58" t="s">
        <v>297</v>
      </c>
      <c r="E58" t="s">
        <v>27</v>
      </c>
      <c r="F58" t="s">
        <v>56</v>
      </c>
      <c r="G58">
        <v>5</v>
      </c>
      <c r="H58" t="s">
        <v>298</v>
      </c>
      <c r="I58">
        <v>376740</v>
      </c>
      <c r="J58">
        <v>85</v>
      </c>
      <c r="K58">
        <v>85</v>
      </c>
      <c r="L58">
        <v>66</v>
      </c>
      <c r="M58">
        <v>7</v>
      </c>
      <c r="N58">
        <v>12</v>
      </c>
      <c r="O58">
        <v>0</v>
      </c>
      <c r="P58">
        <v>256</v>
      </c>
      <c r="Q58">
        <v>218.5</v>
      </c>
      <c r="R58">
        <v>14.1</v>
      </c>
      <c r="S58">
        <v>85.4</v>
      </c>
      <c r="T58" t="s">
        <v>190</v>
      </c>
      <c r="U58">
        <v>-5.3333332687616304</v>
      </c>
      <c r="V58" s="24">
        <f t="shared" si="4"/>
        <v>-2.0833333081100118</v>
      </c>
      <c r="W58">
        <v>83.3</v>
      </c>
      <c r="X58" t="s">
        <v>190</v>
      </c>
      <c r="Y58" s="18"/>
      <c r="Z58" s="20" t="str">
        <f t="shared" si="5"/>
        <v>Baldasaro, Alfred</v>
      </c>
      <c r="AA58" s="20">
        <f t="shared" si="6"/>
        <v>85.4</v>
      </c>
      <c r="AB58" s="22">
        <f t="shared" si="7"/>
        <v>-5.3333332687616304</v>
      </c>
      <c r="AC58" s="20" t="str">
        <f t="shared" si="8"/>
        <v>B+</v>
      </c>
    </row>
    <row r="59" spans="1:29" x14ac:dyDescent="0.25">
      <c r="A59" t="s">
        <v>299</v>
      </c>
      <c r="B59" t="s">
        <v>300</v>
      </c>
      <c r="C59" t="s">
        <v>301</v>
      </c>
      <c r="D59" t="s">
        <v>302</v>
      </c>
      <c r="E59" t="s">
        <v>27</v>
      </c>
      <c r="F59" t="s">
        <v>56</v>
      </c>
      <c r="G59">
        <v>13</v>
      </c>
      <c r="H59" t="s">
        <v>303</v>
      </c>
      <c r="I59">
        <v>377777</v>
      </c>
      <c r="J59">
        <v>85</v>
      </c>
      <c r="K59">
        <v>85</v>
      </c>
      <c r="L59">
        <v>71</v>
      </c>
      <c r="M59">
        <v>13</v>
      </c>
      <c r="N59">
        <v>1</v>
      </c>
      <c r="O59">
        <v>0</v>
      </c>
      <c r="P59">
        <v>256</v>
      </c>
      <c r="Q59">
        <v>212</v>
      </c>
      <c r="R59">
        <v>1.2</v>
      </c>
      <c r="S59">
        <v>82.8</v>
      </c>
      <c r="T59" t="s">
        <v>190</v>
      </c>
      <c r="U59">
        <v>1.3333333730697601</v>
      </c>
      <c r="V59" s="24">
        <f t="shared" si="4"/>
        <v>0.52083334885537502</v>
      </c>
      <c r="W59">
        <v>83.3</v>
      </c>
      <c r="X59" t="s">
        <v>190</v>
      </c>
      <c r="Y59" s="18"/>
      <c r="Z59" s="20" t="str">
        <f t="shared" si="5"/>
        <v>Green, Dennis</v>
      </c>
      <c r="AA59" s="20">
        <f t="shared" si="6"/>
        <v>82.8</v>
      </c>
      <c r="AB59" s="22">
        <f t="shared" si="7"/>
        <v>1.3333333730697601</v>
      </c>
      <c r="AC59" s="20" t="str">
        <f t="shared" si="8"/>
        <v>B+</v>
      </c>
    </row>
    <row r="60" spans="1:29" x14ac:dyDescent="0.25">
      <c r="A60" t="s">
        <v>304</v>
      </c>
      <c r="B60" t="s">
        <v>305</v>
      </c>
      <c r="C60" t="s">
        <v>306</v>
      </c>
      <c r="D60" t="s">
        <v>307</v>
      </c>
      <c r="E60" t="s">
        <v>27</v>
      </c>
      <c r="F60" t="s">
        <v>35</v>
      </c>
      <c r="G60">
        <v>32</v>
      </c>
      <c r="H60" t="s">
        <v>308</v>
      </c>
      <c r="I60">
        <v>408350</v>
      </c>
      <c r="J60">
        <v>85</v>
      </c>
      <c r="K60">
        <v>85</v>
      </c>
      <c r="L60">
        <v>65</v>
      </c>
      <c r="M60">
        <v>14</v>
      </c>
      <c r="N60">
        <v>6</v>
      </c>
      <c r="O60">
        <v>0</v>
      </c>
      <c r="P60">
        <v>256</v>
      </c>
      <c r="Q60">
        <v>211</v>
      </c>
      <c r="R60">
        <v>7.1</v>
      </c>
      <c r="S60">
        <v>82.4</v>
      </c>
      <c r="T60" t="s">
        <v>190</v>
      </c>
      <c r="U60">
        <v>0</v>
      </c>
      <c r="V60" s="24">
        <f t="shared" si="4"/>
        <v>0</v>
      </c>
      <c r="W60">
        <v>82.4</v>
      </c>
      <c r="X60" t="s">
        <v>190</v>
      </c>
      <c r="Y60" s="18"/>
      <c r="Z60" s="20" t="str">
        <f t="shared" si="5"/>
        <v>Negron, Steve</v>
      </c>
      <c r="AA60" s="20">
        <f t="shared" si="6"/>
        <v>82.4</v>
      </c>
      <c r="AB60" s="22">
        <f t="shared" si="7"/>
        <v>0</v>
      </c>
      <c r="AC60" s="20" t="str">
        <f t="shared" si="8"/>
        <v>B+</v>
      </c>
    </row>
    <row r="61" spans="1:29" x14ac:dyDescent="0.25">
      <c r="A61" t="s">
        <v>309</v>
      </c>
      <c r="B61" t="s">
        <v>310</v>
      </c>
      <c r="C61" t="s">
        <v>311</v>
      </c>
      <c r="D61" t="s">
        <v>312</v>
      </c>
      <c r="E61" t="s">
        <v>27</v>
      </c>
      <c r="F61" t="s">
        <v>104</v>
      </c>
      <c r="G61">
        <v>4</v>
      </c>
      <c r="H61" t="s">
        <v>313</v>
      </c>
      <c r="I61">
        <v>377269</v>
      </c>
      <c r="J61">
        <v>85</v>
      </c>
      <c r="K61">
        <v>85</v>
      </c>
      <c r="L61">
        <v>62</v>
      </c>
      <c r="M61">
        <v>8</v>
      </c>
      <c r="N61">
        <v>15</v>
      </c>
      <c r="O61">
        <v>0</v>
      </c>
      <c r="P61">
        <v>256</v>
      </c>
      <c r="Q61">
        <v>209</v>
      </c>
      <c r="R61">
        <v>17.600000000000001</v>
      </c>
      <c r="S61">
        <v>81.599999999999994</v>
      </c>
      <c r="T61" t="s">
        <v>190</v>
      </c>
      <c r="U61">
        <v>1.6666667163372</v>
      </c>
      <c r="V61" s="24">
        <f t="shared" si="4"/>
        <v>0.65104168606921875</v>
      </c>
      <c r="W61">
        <v>82.3</v>
      </c>
      <c r="X61" t="s">
        <v>190</v>
      </c>
      <c r="Y61" s="18"/>
      <c r="Z61" s="20" t="str">
        <f t="shared" si="5"/>
        <v>Turcotte, Leonard</v>
      </c>
      <c r="AA61" s="20">
        <f t="shared" si="6"/>
        <v>81.599999999999994</v>
      </c>
      <c r="AB61" s="22">
        <f t="shared" si="7"/>
        <v>1.6666667163372</v>
      </c>
      <c r="AC61" s="20" t="str">
        <f t="shared" si="8"/>
        <v>B+</v>
      </c>
    </row>
    <row r="62" spans="1:29" x14ac:dyDescent="0.25">
      <c r="A62" t="s">
        <v>314</v>
      </c>
      <c r="B62" t="s">
        <v>315</v>
      </c>
      <c r="C62" t="s">
        <v>316</v>
      </c>
      <c r="D62" t="s">
        <v>198</v>
      </c>
      <c r="E62" t="s">
        <v>27</v>
      </c>
      <c r="F62" t="s">
        <v>35</v>
      </c>
      <c r="G62">
        <v>37</v>
      </c>
      <c r="H62" t="s">
        <v>36</v>
      </c>
      <c r="I62">
        <v>376609</v>
      </c>
      <c r="J62">
        <v>85</v>
      </c>
      <c r="K62">
        <v>85</v>
      </c>
      <c r="L62">
        <v>64</v>
      </c>
      <c r="M62">
        <v>13</v>
      </c>
      <c r="N62">
        <v>8</v>
      </c>
      <c r="O62">
        <v>0</v>
      </c>
      <c r="P62">
        <v>256</v>
      </c>
      <c r="Q62">
        <v>210.5</v>
      </c>
      <c r="R62">
        <v>9.4</v>
      </c>
      <c r="S62">
        <v>82.2</v>
      </c>
      <c r="T62" t="s">
        <v>190</v>
      </c>
      <c r="U62">
        <v>0</v>
      </c>
      <c r="V62" s="24">
        <f t="shared" si="4"/>
        <v>0</v>
      </c>
      <c r="W62">
        <v>82.2</v>
      </c>
      <c r="X62" t="s">
        <v>190</v>
      </c>
      <c r="Y62" s="18"/>
      <c r="Z62" s="20" t="str">
        <f t="shared" si="5"/>
        <v>Ober, Lynne</v>
      </c>
      <c r="AA62" s="20">
        <f t="shared" si="6"/>
        <v>82.2</v>
      </c>
      <c r="AB62" s="22">
        <f t="shared" si="7"/>
        <v>0</v>
      </c>
      <c r="AC62" s="20" t="str">
        <f t="shared" si="8"/>
        <v>B+</v>
      </c>
    </row>
    <row r="63" spans="1:29" x14ac:dyDescent="0.25">
      <c r="A63" t="s">
        <v>317</v>
      </c>
      <c r="B63" t="s">
        <v>318</v>
      </c>
      <c r="C63" t="s">
        <v>120</v>
      </c>
      <c r="D63" t="s">
        <v>319</v>
      </c>
      <c r="E63" t="s">
        <v>27</v>
      </c>
      <c r="F63" t="s">
        <v>56</v>
      </c>
      <c r="G63">
        <v>35</v>
      </c>
      <c r="H63" t="s">
        <v>320</v>
      </c>
      <c r="I63">
        <v>377104</v>
      </c>
      <c r="J63">
        <v>85</v>
      </c>
      <c r="K63">
        <v>85</v>
      </c>
      <c r="L63">
        <v>65</v>
      </c>
      <c r="M63">
        <v>12</v>
      </c>
      <c r="N63">
        <v>8</v>
      </c>
      <c r="O63">
        <v>0</v>
      </c>
      <c r="P63">
        <v>256</v>
      </c>
      <c r="Q63">
        <v>209.5</v>
      </c>
      <c r="R63">
        <v>9.4</v>
      </c>
      <c r="S63">
        <v>81.8</v>
      </c>
      <c r="T63" t="s">
        <v>190</v>
      </c>
      <c r="U63">
        <v>0</v>
      </c>
      <c r="V63" s="24">
        <f t="shared" si="4"/>
        <v>0</v>
      </c>
      <c r="W63">
        <v>81.8</v>
      </c>
      <c r="X63" t="s">
        <v>190</v>
      </c>
      <c r="Y63" s="18"/>
      <c r="Z63" s="20" t="str">
        <f t="shared" si="5"/>
        <v>Gordon, Richard</v>
      </c>
      <c r="AA63" s="20">
        <f t="shared" si="6"/>
        <v>81.8</v>
      </c>
      <c r="AB63" s="22">
        <f t="shared" si="7"/>
        <v>0</v>
      </c>
      <c r="AC63" s="20" t="str">
        <f t="shared" si="8"/>
        <v>B+</v>
      </c>
    </row>
    <row r="64" spans="1:29" x14ac:dyDescent="0.25">
      <c r="A64" t="s">
        <v>321</v>
      </c>
      <c r="B64" t="s">
        <v>322</v>
      </c>
      <c r="C64" t="s">
        <v>323</v>
      </c>
      <c r="D64" t="s">
        <v>254</v>
      </c>
      <c r="E64" t="s">
        <v>27</v>
      </c>
      <c r="F64" t="s">
        <v>56</v>
      </c>
      <c r="G64">
        <v>5</v>
      </c>
      <c r="H64" t="s">
        <v>298</v>
      </c>
      <c r="I64">
        <v>377267</v>
      </c>
      <c r="J64">
        <v>85</v>
      </c>
      <c r="K64">
        <v>85</v>
      </c>
      <c r="L64">
        <v>68</v>
      </c>
      <c r="M64">
        <v>16</v>
      </c>
      <c r="N64">
        <v>1</v>
      </c>
      <c r="O64">
        <v>0</v>
      </c>
      <c r="P64">
        <v>256</v>
      </c>
      <c r="Q64">
        <v>207</v>
      </c>
      <c r="R64">
        <v>1.2</v>
      </c>
      <c r="S64">
        <v>80.900000000000006</v>
      </c>
      <c r="T64" t="s">
        <v>190</v>
      </c>
      <c r="U64">
        <v>2.3333333432674399</v>
      </c>
      <c r="V64" s="24">
        <f t="shared" si="4"/>
        <v>0.91145833721384373</v>
      </c>
      <c r="W64">
        <v>81.8</v>
      </c>
      <c r="X64" t="s">
        <v>190</v>
      </c>
      <c r="Y64" s="18"/>
      <c r="Z64" s="20" t="str">
        <f t="shared" si="5"/>
        <v>Thomas, Douglas</v>
      </c>
      <c r="AA64" s="20">
        <f t="shared" si="6"/>
        <v>80.900000000000006</v>
      </c>
      <c r="AB64" s="22">
        <f t="shared" si="7"/>
        <v>2.3333333432674399</v>
      </c>
      <c r="AC64" s="20" t="str">
        <f t="shared" si="8"/>
        <v>B+</v>
      </c>
    </row>
    <row r="65" spans="1:29" x14ac:dyDescent="0.25">
      <c r="A65" t="s">
        <v>324</v>
      </c>
      <c r="B65" t="s">
        <v>325</v>
      </c>
      <c r="C65" t="s">
        <v>33</v>
      </c>
      <c r="D65" t="s">
        <v>326</v>
      </c>
      <c r="E65" t="s">
        <v>27</v>
      </c>
      <c r="F65" t="s">
        <v>35</v>
      </c>
      <c r="G65">
        <v>37</v>
      </c>
      <c r="H65" t="s">
        <v>36</v>
      </c>
      <c r="I65">
        <v>376618</v>
      </c>
      <c r="J65">
        <v>85</v>
      </c>
      <c r="K65">
        <v>85</v>
      </c>
      <c r="L65">
        <v>68</v>
      </c>
      <c r="M65">
        <v>16</v>
      </c>
      <c r="N65">
        <v>1</v>
      </c>
      <c r="O65">
        <v>0</v>
      </c>
      <c r="P65">
        <v>256</v>
      </c>
      <c r="Q65">
        <v>212</v>
      </c>
      <c r="R65">
        <v>1.2</v>
      </c>
      <c r="S65">
        <v>82.8</v>
      </c>
      <c r="T65" t="s">
        <v>190</v>
      </c>
      <c r="U65">
        <v>-3.6666666269302302</v>
      </c>
      <c r="V65" s="24">
        <f t="shared" si="4"/>
        <v>-1.4322916511446211</v>
      </c>
      <c r="W65">
        <v>81.400000000000006</v>
      </c>
      <c r="X65" t="s">
        <v>190</v>
      </c>
      <c r="Y65" s="18"/>
      <c r="Z65" s="20" t="str">
        <f t="shared" si="5"/>
        <v>Renzullo, Andrew</v>
      </c>
      <c r="AA65" s="20">
        <f t="shared" si="6"/>
        <v>82.8</v>
      </c>
      <c r="AB65" s="22">
        <f t="shared" si="7"/>
        <v>-3.6666666269302302</v>
      </c>
      <c r="AC65" s="20" t="str">
        <f t="shared" si="8"/>
        <v>B+</v>
      </c>
    </row>
    <row r="66" spans="1:29" x14ac:dyDescent="0.25">
      <c r="A66" t="s">
        <v>327</v>
      </c>
      <c r="B66" t="s">
        <v>328</v>
      </c>
      <c r="C66" t="s">
        <v>329</v>
      </c>
      <c r="D66" t="s">
        <v>330</v>
      </c>
      <c r="E66" t="s">
        <v>27</v>
      </c>
      <c r="F66" t="s">
        <v>67</v>
      </c>
      <c r="G66">
        <v>3</v>
      </c>
      <c r="H66" t="s">
        <v>331</v>
      </c>
      <c r="I66">
        <v>376948</v>
      </c>
      <c r="J66">
        <v>85</v>
      </c>
      <c r="K66">
        <v>85</v>
      </c>
      <c r="L66">
        <v>67</v>
      </c>
      <c r="M66">
        <v>17</v>
      </c>
      <c r="N66">
        <v>1</v>
      </c>
      <c r="O66">
        <v>0</v>
      </c>
      <c r="P66">
        <v>256</v>
      </c>
      <c r="Q66">
        <v>205</v>
      </c>
      <c r="R66">
        <v>1.2</v>
      </c>
      <c r="S66">
        <v>80.099999999999994</v>
      </c>
      <c r="T66" t="s">
        <v>190</v>
      </c>
      <c r="U66">
        <v>3.1666667461395201</v>
      </c>
      <c r="V66" s="24">
        <f t="shared" si="4"/>
        <v>1.23697919771075</v>
      </c>
      <c r="W66">
        <v>81.3</v>
      </c>
      <c r="X66" t="s">
        <v>190</v>
      </c>
      <c r="Y66" s="18"/>
      <c r="Z66" s="20" t="str">
        <f t="shared" si="5"/>
        <v>Hill, Gregory</v>
      </c>
      <c r="AA66" s="20">
        <f t="shared" si="6"/>
        <v>80.099999999999994</v>
      </c>
      <c r="AB66" s="22">
        <f t="shared" si="7"/>
        <v>3.1666667461395201</v>
      </c>
      <c r="AC66" s="20" t="str">
        <f t="shared" si="8"/>
        <v>B+</v>
      </c>
    </row>
    <row r="67" spans="1:29" x14ac:dyDescent="0.25">
      <c r="A67" t="s">
        <v>332</v>
      </c>
      <c r="B67" t="s">
        <v>333</v>
      </c>
      <c r="C67" t="s">
        <v>334</v>
      </c>
      <c r="D67" t="s">
        <v>335</v>
      </c>
      <c r="E67" t="s">
        <v>27</v>
      </c>
      <c r="F67" t="s">
        <v>35</v>
      </c>
      <c r="G67">
        <v>37</v>
      </c>
      <c r="H67" t="s">
        <v>36</v>
      </c>
      <c r="I67">
        <v>377259</v>
      </c>
      <c r="J67">
        <v>85</v>
      </c>
      <c r="K67">
        <v>85</v>
      </c>
      <c r="L67">
        <v>60</v>
      </c>
      <c r="M67">
        <v>8</v>
      </c>
      <c r="N67">
        <v>17</v>
      </c>
      <c r="O67">
        <v>0</v>
      </c>
      <c r="P67">
        <v>256</v>
      </c>
      <c r="Q67">
        <v>208</v>
      </c>
      <c r="R67">
        <v>20</v>
      </c>
      <c r="S67">
        <v>81.3</v>
      </c>
      <c r="T67" t="s">
        <v>190</v>
      </c>
      <c r="U67">
        <v>0</v>
      </c>
      <c r="V67" s="24">
        <f t="shared" ref="V67:V130" si="9">(U67/256)*100</f>
        <v>0</v>
      </c>
      <c r="W67">
        <v>81.3</v>
      </c>
      <c r="X67" t="s">
        <v>190</v>
      </c>
      <c r="Y67" s="18"/>
      <c r="Z67" s="20" t="str">
        <f t="shared" ref="Z67:Z130" si="10">_xlfn.CONCAT(D67,", ", C67)</f>
        <v>Rice, Kimberly</v>
      </c>
      <c r="AA67" s="20">
        <f t="shared" ref="AA67:AA130" si="11">S67</f>
        <v>81.3</v>
      </c>
      <c r="AB67" s="22">
        <f t="shared" ref="AB67:AB130" si="12">U67</f>
        <v>0</v>
      </c>
      <c r="AC67" s="20" t="str">
        <f t="shared" ref="AC67:AC130" si="13">X67</f>
        <v>B+</v>
      </c>
    </row>
    <row r="68" spans="1:29" x14ac:dyDescent="0.25">
      <c r="A68" t="s">
        <v>336</v>
      </c>
      <c r="B68" t="s">
        <v>337</v>
      </c>
      <c r="C68" t="s">
        <v>338</v>
      </c>
      <c r="D68" t="s">
        <v>339</v>
      </c>
      <c r="E68" t="s">
        <v>27</v>
      </c>
      <c r="F68" t="s">
        <v>67</v>
      </c>
      <c r="G68">
        <v>25</v>
      </c>
      <c r="H68" t="s">
        <v>340</v>
      </c>
      <c r="I68">
        <v>408382</v>
      </c>
      <c r="J68">
        <v>85</v>
      </c>
      <c r="K68">
        <v>85</v>
      </c>
      <c r="L68">
        <v>64</v>
      </c>
      <c r="M68">
        <v>17</v>
      </c>
      <c r="N68">
        <v>4</v>
      </c>
      <c r="O68">
        <v>0</v>
      </c>
      <c r="P68">
        <v>256</v>
      </c>
      <c r="Q68">
        <v>207.5</v>
      </c>
      <c r="R68">
        <v>4.7</v>
      </c>
      <c r="S68">
        <v>81.099999999999994</v>
      </c>
      <c r="T68" t="s">
        <v>190</v>
      </c>
      <c r="U68">
        <v>0</v>
      </c>
      <c r="V68" s="24">
        <f t="shared" si="9"/>
        <v>0</v>
      </c>
      <c r="W68">
        <v>81.099999999999994</v>
      </c>
      <c r="X68" t="s">
        <v>190</v>
      </c>
      <c r="Y68" s="18"/>
      <c r="Z68" s="20" t="str">
        <f t="shared" si="10"/>
        <v>Wells, Natalie</v>
      </c>
      <c r="AA68" s="20">
        <f t="shared" si="11"/>
        <v>81.099999999999994</v>
      </c>
      <c r="AB68" s="22">
        <f t="shared" si="12"/>
        <v>0</v>
      </c>
      <c r="AC68" s="20" t="str">
        <f t="shared" si="13"/>
        <v>B+</v>
      </c>
    </row>
    <row r="69" spans="1:29" x14ac:dyDescent="0.25">
      <c r="A69" t="s">
        <v>341</v>
      </c>
      <c r="B69" t="s">
        <v>342</v>
      </c>
      <c r="C69" t="s">
        <v>249</v>
      </c>
      <c r="D69" t="s">
        <v>343</v>
      </c>
      <c r="E69" t="s">
        <v>27</v>
      </c>
      <c r="F69" t="s">
        <v>56</v>
      </c>
      <c r="G69">
        <v>2</v>
      </c>
      <c r="H69" t="s">
        <v>344</v>
      </c>
      <c r="I69">
        <v>377264</v>
      </c>
      <c r="J69">
        <v>85</v>
      </c>
      <c r="K69">
        <v>85</v>
      </c>
      <c r="L69">
        <v>50</v>
      </c>
      <c r="M69">
        <v>4</v>
      </c>
      <c r="N69">
        <v>31</v>
      </c>
      <c r="O69">
        <v>0</v>
      </c>
      <c r="P69">
        <v>256</v>
      </c>
      <c r="Q69">
        <v>199</v>
      </c>
      <c r="R69">
        <v>36.5</v>
      </c>
      <c r="S69">
        <v>77.7</v>
      </c>
      <c r="T69" t="s">
        <v>345</v>
      </c>
      <c r="U69">
        <v>5.1666667908430099</v>
      </c>
      <c r="V69" s="24">
        <f t="shared" si="9"/>
        <v>2.0182292151730508</v>
      </c>
      <c r="W69">
        <v>79.7</v>
      </c>
      <c r="X69" t="s">
        <v>345</v>
      </c>
      <c r="Y69" s="18"/>
      <c r="Z69" s="20" t="str">
        <f t="shared" si="10"/>
        <v>Spillane, James</v>
      </c>
      <c r="AA69" s="20">
        <f t="shared" si="11"/>
        <v>77.7</v>
      </c>
      <c r="AB69" s="22">
        <f t="shared" si="12"/>
        <v>5.1666667908430099</v>
      </c>
      <c r="AC69" s="20" t="str">
        <f t="shared" si="13"/>
        <v>B</v>
      </c>
    </row>
    <row r="70" spans="1:29" x14ac:dyDescent="0.25">
      <c r="A70" t="s">
        <v>346</v>
      </c>
      <c r="B70" t="s">
        <v>347</v>
      </c>
      <c r="C70" t="s">
        <v>348</v>
      </c>
      <c r="D70" t="s">
        <v>349</v>
      </c>
      <c r="E70" t="s">
        <v>27</v>
      </c>
      <c r="F70" t="s">
        <v>104</v>
      </c>
      <c r="G70">
        <v>9</v>
      </c>
      <c r="H70" t="s">
        <v>350</v>
      </c>
      <c r="I70">
        <v>377067</v>
      </c>
      <c r="J70">
        <v>85</v>
      </c>
      <c r="K70">
        <v>85</v>
      </c>
      <c r="L70">
        <v>57</v>
      </c>
      <c r="M70">
        <v>7</v>
      </c>
      <c r="N70">
        <v>21</v>
      </c>
      <c r="O70">
        <v>0</v>
      </c>
      <c r="P70">
        <v>256</v>
      </c>
      <c r="Q70">
        <v>203.5</v>
      </c>
      <c r="R70">
        <v>24.7</v>
      </c>
      <c r="S70">
        <v>79.5</v>
      </c>
      <c r="T70" t="s">
        <v>345</v>
      </c>
      <c r="U70">
        <v>0.33333334326744002</v>
      </c>
      <c r="V70" s="24">
        <f t="shared" si="9"/>
        <v>0.13020833721384376</v>
      </c>
      <c r="W70">
        <v>79.599999999999994</v>
      </c>
      <c r="X70" t="s">
        <v>345</v>
      </c>
      <c r="Y70" s="18"/>
      <c r="Z70" s="20" t="str">
        <f t="shared" si="10"/>
        <v>Beaudoin, Steven</v>
      </c>
      <c r="AA70" s="20">
        <f t="shared" si="11"/>
        <v>79.5</v>
      </c>
      <c r="AB70" s="22">
        <f t="shared" si="12"/>
        <v>0.33333334326744002</v>
      </c>
      <c r="AC70" s="20" t="str">
        <f t="shared" si="13"/>
        <v>B</v>
      </c>
    </row>
    <row r="71" spans="1:29" x14ac:dyDescent="0.25">
      <c r="A71" t="s">
        <v>351</v>
      </c>
      <c r="B71" t="s">
        <v>352</v>
      </c>
      <c r="C71" t="s">
        <v>353</v>
      </c>
      <c r="D71" t="s">
        <v>354</v>
      </c>
      <c r="E71" t="s">
        <v>27</v>
      </c>
      <c r="F71" t="s">
        <v>56</v>
      </c>
      <c r="G71">
        <v>7</v>
      </c>
      <c r="H71" t="s">
        <v>225</v>
      </c>
      <c r="I71">
        <v>376829</v>
      </c>
      <c r="J71">
        <v>85</v>
      </c>
      <c r="K71">
        <v>85</v>
      </c>
      <c r="L71">
        <v>62</v>
      </c>
      <c r="M71">
        <v>12</v>
      </c>
      <c r="N71">
        <v>11</v>
      </c>
      <c r="O71">
        <v>0</v>
      </c>
      <c r="P71">
        <v>256</v>
      </c>
      <c r="Q71">
        <v>202.5</v>
      </c>
      <c r="R71">
        <v>12.9</v>
      </c>
      <c r="S71">
        <v>79.099999999999994</v>
      </c>
      <c r="T71" t="s">
        <v>345</v>
      </c>
      <c r="U71">
        <v>0</v>
      </c>
      <c r="V71" s="24">
        <f t="shared" si="9"/>
        <v>0</v>
      </c>
      <c r="W71">
        <v>79.099999999999994</v>
      </c>
      <c r="X71" t="s">
        <v>345</v>
      </c>
      <c r="Y71" s="18"/>
      <c r="Z71" s="20" t="str">
        <f t="shared" si="10"/>
        <v>Kolodziej, Walter</v>
      </c>
      <c r="AA71" s="20">
        <f t="shared" si="11"/>
        <v>79.099999999999994</v>
      </c>
      <c r="AB71" s="22">
        <f t="shared" si="12"/>
        <v>0</v>
      </c>
      <c r="AC71" s="20" t="str">
        <f t="shared" si="13"/>
        <v>B</v>
      </c>
    </row>
    <row r="72" spans="1:29" x14ac:dyDescent="0.25">
      <c r="A72" t="s">
        <v>355</v>
      </c>
      <c r="B72" t="s">
        <v>356</v>
      </c>
      <c r="C72" t="s">
        <v>357</v>
      </c>
      <c r="D72" t="s">
        <v>358</v>
      </c>
      <c r="E72" t="s">
        <v>27</v>
      </c>
      <c r="F72" t="s">
        <v>28</v>
      </c>
      <c r="G72">
        <v>2</v>
      </c>
      <c r="H72" t="s">
        <v>62</v>
      </c>
      <c r="I72">
        <v>408256</v>
      </c>
      <c r="J72">
        <v>85</v>
      </c>
      <c r="K72">
        <v>85</v>
      </c>
      <c r="L72">
        <v>67</v>
      </c>
      <c r="M72">
        <v>17</v>
      </c>
      <c r="N72">
        <v>1</v>
      </c>
      <c r="O72">
        <v>0</v>
      </c>
      <c r="P72">
        <v>256</v>
      </c>
      <c r="Q72">
        <v>201</v>
      </c>
      <c r="R72">
        <v>1.2</v>
      </c>
      <c r="S72">
        <v>78.5</v>
      </c>
      <c r="T72" t="s">
        <v>345</v>
      </c>
      <c r="U72">
        <v>1.3333333730697601</v>
      </c>
      <c r="V72" s="24">
        <f t="shared" si="9"/>
        <v>0.52083334885537502</v>
      </c>
      <c r="W72">
        <v>79</v>
      </c>
      <c r="X72" t="s">
        <v>345</v>
      </c>
      <c r="Y72" s="18"/>
      <c r="Z72" s="20" t="str">
        <f t="shared" si="10"/>
        <v>Abear, Marc</v>
      </c>
      <c r="AA72" s="20">
        <f t="shared" si="11"/>
        <v>78.5</v>
      </c>
      <c r="AB72" s="22">
        <f t="shared" si="12"/>
        <v>1.3333333730697601</v>
      </c>
      <c r="AC72" s="20" t="str">
        <f t="shared" si="13"/>
        <v>B</v>
      </c>
    </row>
    <row r="73" spans="1:29" x14ac:dyDescent="0.25">
      <c r="A73" t="s">
        <v>359</v>
      </c>
      <c r="B73" t="s">
        <v>360</v>
      </c>
      <c r="C73" t="s">
        <v>361</v>
      </c>
      <c r="D73" t="s">
        <v>362</v>
      </c>
      <c r="E73" t="s">
        <v>27</v>
      </c>
      <c r="F73" t="s">
        <v>56</v>
      </c>
      <c r="G73">
        <v>6</v>
      </c>
      <c r="H73" t="s">
        <v>363</v>
      </c>
      <c r="I73">
        <v>376188</v>
      </c>
      <c r="J73">
        <v>85</v>
      </c>
      <c r="K73">
        <v>85</v>
      </c>
      <c r="L73">
        <v>57</v>
      </c>
      <c r="M73">
        <v>14</v>
      </c>
      <c r="N73">
        <v>14</v>
      </c>
      <c r="O73">
        <v>0</v>
      </c>
      <c r="P73">
        <v>256</v>
      </c>
      <c r="Q73">
        <v>199</v>
      </c>
      <c r="R73">
        <v>16.5</v>
      </c>
      <c r="S73">
        <v>77.7</v>
      </c>
      <c r="T73" t="s">
        <v>345</v>
      </c>
      <c r="U73">
        <v>2.6666667461395201</v>
      </c>
      <c r="V73" s="24">
        <f t="shared" si="9"/>
        <v>1.04166669771075</v>
      </c>
      <c r="W73">
        <v>78.7</v>
      </c>
      <c r="X73" t="s">
        <v>345</v>
      </c>
      <c r="Y73" s="18"/>
      <c r="Z73" s="20" t="str">
        <f t="shared" si="10"/>
        <v>Sapareto, Frank</v>
      </c>
      <c r="AA73" s="20">
        <f t="shared" si="11"/>
        <v>77.7</v>
      </c>
      <c r="AB73" s="22">
        <f t="shared" si="12"/>
        <v>2.6666667461395201</v>
      </c>
      <c r="AC73" s="20" t="str">
        <f t="shared" si="13"/>
        <v>B</v>
      </c>
    </row>
    <row r="74" spans="1:29" x14ac:dyDescent="0.25">
      <c r="A74" t="s">
        <v>364</v>
      </c>
      <c r="B74" t="s">
        <v>365</v>
      </c>
      <c r="C74" t="s">
        <v>366</v>
      </c>
      <c r="D74" t="s">
        <v>367</v>
      </c>
      <c r="E74" t="s">
        <v>27</v>
      </c>
      <c r="F74" t="s">
        <v>104</v>
      </c>
      <c r="G74">
        <v>18</v>
      </c>
      <c r="H74" t="s">
        <v>368</v>
      </c>
      <c r="I74">
        <v>408445</v>
      </c>
      <c r="J74">
        <v>85</v>
      </c>
      <c r="K74">
        <v>85</v>
      </c>
      <c r="L74">
        <v>63</v>
      </c>
      <c r="M74">
        <v>18</v>
      </c>
      <c r="N74">
        <v>4</v>
      </c>
      <c r="O74">
        <v>0</v>
      </c>
      <c r="P74">
        <v>256</v>
      </c>
      <c r="Q74">
        <v>198.5</v>
      </c>
      <c r="R74">
        <v>4.7</v>
      </c>
      <c r="S74">
        <v>77.5</v>
      </c>
      <c r="T74" t="s">
        <v>345</v>
      </c>
      <c r="U74">
        <v>0</v>
      </c>
      <c r="V74" s="24">
        <f t="shared" si="9"/>
        <v>0</v>
      </c>
      <c r="W74">
        <v>77.5</v>
      </c>
      <c r="X74" t="s">
        <v>345</v>
      </c>
      <c r="Y74" s="18"/>
      <c r="Z74" s="20" t="str">
        <f t="shared" si="10"/>
        <v>Spencer, Matthew</v>
      </c>
      <c r="AA74" s="20">
        <f t="shared" si="11"/>
        <v>77.5</v>
      </c>
      <c r="AB74" s="22">
        <f t="shared" si="12"/>
        <v>0</v>
      </c>
      <c r="AC74" s="20" t="str">
        <f t="shared" si="13"/>
        <v>B</v>
      </c>
    </row>
    <row r="75" spans="1:29" x14ac:dyDescent="0.25">
      <c r="A75" t="s">
        <v>369</v>
      </c>
      <c r="B75" t="s">
        <v>370</v>
      </c>
      <c r="C75" t="s">
        <v>187</v>
      </c>
      <c r="D75" t="s">
        <v>371</v>
      </c>
      <c r="E75" t="s">
        <v>27</v>
      </c>
      <c r="F75" t="s">
        <v>56</v>
      </c>
      <c r="G75">
        <v>2</v>
      </c>
      <c r="H75" t="s">
        <v>344</v>
      </c>
      <c r="I75">
        <v>408388</v>
      </c>
      <c r="J75">
        <v>85</v>
      </c>
      <c r="K75">
        <v>85</v>
      </c>
      <c r="L75">
        <v>50</v>
      </c>
      <c r="M75">
        <v>5</v>
      </c>
      <c r="N75">
        <v>30</v>
      </c>
      <c r="O75">
        <v>0</v>
      </c>
      <c r="P75">
        <v>256</v>
      </c>
      <c r="Q75">
        <v>195</v>
      </c>
      <c r="R75">
        <v>35.299999999999997</v>
      </c>
      <c r="S75">
        <v>76.2</v>
      </c>
      <c r="T75" t="s">
        <v>345</v>
      </c>
      <c r="U75">
        <v>2.83333331346511</v>
      </c>
      <c r="V75" s="24">
        <f t="shared" si="9"/>
        <v>1.1067708255723085</v>
      </c>
      <c r="W75">
        <v>77.3</v>
      </c>
      <c r="X75" t="s">
        <v>345</v>
      </c>
      <c r="Y75" s="18"/>
      <c r="Z75" s="20" t="str">
        <f t="shared" si="10"/>
        <v>Verville, Kevin</v>
      </c>
      <c r="AA75" s="20">
        <f t="shared" si="11"/>
        <v>76.2</v>
      </c>
      <c r="AB75" s="22">
        <f t="shared" si="12"/>
        <v>2.83333331346511</v>
      </c>
      <c r="AC75" s="20" t="str">
        <f t="shared" si="13"/>
        <v>B</v>
      </c>
    </row>
    <row r="76" spans="1:29" x14ac:dyDescent="0.25">
      <c r="A76" t="s">
        <v>372</v>
      </c>
      <c r="B76" t="s">
        <v>373</v>
      </c>
      <c r="C76" t="s">
        <v>374</v>
      </c>
      <c r="D76" t="s">
        <v>375</v>
      </c>
      <c r="E76" t="s">
        <v>27</v>
      </c>
      <c r="F76" t="s">
        <v>28</v>
      </c>
      <c r="G76">
        <v>4</v>
      </c>
      <c r="H76" t="s">
        <v>376</v>
      </c>
      <c r="I76">
        <v>407925</v>
      </c>
      <c r="J76">
        <v>85</v>
      </c>
      <c r="K76">
        <v>85</v>
      </c>
      <c r="L76">
        <v>59</v>
      </c>
      <c r="M76">
        <v>21</v>
      </c>
      <c r="N76">
        <v>5</v>
      </c>
      <c r="O76">
        <v>0</v>
      </c>
      <c r="P76">
        <v>256</v>
      </c>
      <c r="Q76">
        <v>191</v>
      </c>
      <c r="R76">
        <v>5.9</v>
      </c>
      <c r="S76">
        <v>74.599999999999994</v>
      </c>
      <c r="T76" t="s">
        <v>345</v>
      </c>
      <c r="U76">
        <v>3.3333334326744</v>
      </c>
      <c r="V76" s="24">
        <f t="shared" si="9"/>
        <v>1.3020833721384375</v>
      </c>
      <c r="W76">
        <v>75.900000000000006</v>
      </c>
      <c r="X76" t="s">
        <v>345</v>
      </c>
      <c r="Y76" s="18"/>
      <c r="Z76" s="20" t="str">
        <f t="shared" si="10"/>
        <v>Lang, Timothy</v>
      </c>
      <c r="AA76" s="20">
        <f t="shared" si="11"/>
        <v>74.599999999999994</v>
      </c>
      <c r="AB76" s="22">
        <f t="shared" si="12"/>
        <v>3.3333334326744</v>
      </c>
      <c r="AC76" s="20" t="str">
        <f t="shared" si="13"/>
        <v>B</v>
      </c>
    </row>
    <row r="77" spans="1:29" x14ac:dyDescent="0.25">
      <c r="A77" t="s">
        <v>377</v>
      </c>
      <c r="B77" t="s">
        <v>378</v>
      </c>
      <c r="C77" t="s">
        <v>361</v>
      </c>
      <c r="D77" t="s">
        <v>379</v>
      </c>
      <c r="E77" t="s">
        <v>27</v>
      </c>
      <c r="F77" t="s">
        <v>78</v>
      </c>
      <c r="G77">
        <v>2</v>
      </c>
      <c r="H77" t="s">
        <v>380</v>
      </c>
      <c r="I77">
        <v>376980</v>
      </c>
      <c r="J77">
        <v>85</v>
      </c>
      <c r="K77">
        <v>85</v>
      </c>
      <c r="L77">
        <v>59</v>
      </c>
      <c r="M77">
        <v>18</v>
      </c>
      <c r="N77">
        <v>8</v>
      </c>
      <c r="O77">
        <v>0</v>
      </c>
      <c r="P77">
        <v>256</v>
      </c>
      <c r="Q77">
        <v>194</v>
      </c>
      <c r="R77">
        <v>9.4</v>
      </c>
      <c r="S77">
        <v>75.8</v>
      </c>
      <c r="T77" t="s">
        <v>345</v>
      </c>
      <c r="U77">
        <v>0</v>
      </c>
      <c r="V77" s="24">
        <f t="shared" si="9"/>
        <v>0</v>
      </c>
      <c r="W77">
        <v>75.8</v>
      </c>
      <c r="X77" t="s">
        <v>345</v>
      </c>
      <c r="Y77" s="18"/>
      <c r="Z77" s="20" t="str">
        <f t="shared" si="10"/>
        <v>McCarthy, Frank</v>
      </c>
      <c r="AA77" s="20">
        <f t="shared" si="11"/>
        <v>75.8</v>
      </c>
      <c r="AB77" s="22">
        <f t="shared" si="12"/>
        <v>0</v>
      </c>
      <c r="AC77" s="20" t="str">
        <f t="shared" si="13"/>
        <v>B</v>
      </c>
    </row>
    <row r="78" spans="1:29" x14ac:dyDescent="0.25">
      <c r="A78" t="s">
        <v>381</v>
      </c>
      <c r="B78" t="s">
        <v>382</v>
      </c>
      <c r="C78" t="s">
        <v>383</v>
      </c>
      <c r="D78" t="s">
        <v>384</v>
      </c>
      <c r="E78" t="s">
        <v>27</v>
      </c>
      <c r="F78" t="s">
        <v>35</v>
      </c>
      <c r="G78">
        <v>7</v>
      </c>
      <c r="H78" t="s">
        <v>220</v>
      </c>
      <c r="I78">
        <v>377299</v>
      </c>
      <c r="J78">
        <v>85</v>
      </c>
      <c r="K78">
        <v>85</v>
      </c>
      <c r="L78">
        <v>62</v>
      </c>
      <c r="M78">
        <v>17</v>
      </c>
      <c r="N78">
        <v>6</v>
      </c>
      <c r="O78">
        <v>0</v>
      </c>
      <c r="P78">
        <v>256</v>
      </c>
      <c r="Q78">
        <v>194</v>
      </c>
      <c r="R78">
        <v>7.1</v>
      </c>
      <c r="S78">
        <v>75.8</v>
      </c>
      <c r="T78" t="s">
        <v>345</v>
      </c>
      <c r="U78">
        <v>-0.66666665673255898</v>
      </c>
      <c r="V78" s="24">
        <f t="shared" si="9"/>
        <v>-0.26041666278615583</v>
      </c>
      <c r="W78">
        <v>75.5</v>
      </c>
      <c r="X78" t="s">
        <v>345</v>
      </c>
      <c r="Y78" s="18"/>
      <c r="Z78" s="20" t="str">
        <f t="shared" si="10"/>
        <v>Gould, Linda</v>
      </c>
      <c r="AA78" s="20">
        <f t="shared" si="11"/>
        <v>75.8</v>
      </c>
      <c r="AB78" s="22">
        <f t="shared" si="12"/>
        <v>-0.66666665673255898</v>
      </c>
      <c r="AC78" s="20" t="str">
        <f t="shared" si="13"/>
        <v>B</v>
      </c>
    </row>
    <row r="79" spans="1:29" x14ac:dyDescent="0.25">
      <c r="A79" t="s">
        <v>385</v>
      </c>
      <c r="B79" t="s">
        <v>386</v>
      </c>
      <c r="C79" t="s">
        <v>278</v>
      </c>
      <c r="D79" t="s">
        <v>387</v>
      </c>
      <c r="E79" t="s">
        <v>27</v>
      </c>
      <c r="F79" t="s">
        <v>35</v>
      </c>
      <c r="G79">
        <v>36</v>
      </c>
      <c r="H79" t="s">
        <v>388</v>
      </c>
      <c r="I79">
        <v>376994</v>
      </c>
      <c r="J79">
        <v>85</v>
      </c>
      <c r="K79">
        <v>85</v>
      </c>
      <c r="L79">
        <v>51</v>
      </c>
      <c r="M79">
        <v>18</v>
      </c>
      <c r="N79">
        <v>16</v>
      </c>
      <c r="O79">
        <v>0</v>
      </c>
      <c r="P79">
        <v>256</v>
      </c>
      <c r="Q79">
        <v>178</v>
      </c>
      <c r="R79">
        <v>18.8</v>
      </c>
      <c r="S79">
        <v>69.5</v>
      </c>
      <c r="T79" t="s">
        <v>389</v>
      </c>
      <c r="U79">
        <v>14.333333492278999</v>
      </c>
      <c r="V79" s="24">
        <f t="shared" si="9"/>
        <v>5.5989583954214845</v>
      </c>
      <c r="W79">
        <v>75.099999999999994</v>
      </c>
      <c r="X79" t="s">
        <v>345</v>
      </c>
      <c r="Y79" s="18"/>
      <c r="Z79" s="20" t="str">
        <f t="shared" si="10"/>
        <v>Ohm, Bill</v>
      </c>
      <c r="AA79" s="20">
        <f t="shared" si="11"/>
        <v>69.5</v>
      </c>
      <c r="AB79" s="22">
        <f t="shared" si="12"/>
        <v>14.333333492278999</v>
      </c>
      <c r="AC79" s="20" t="str">
        <f t="shared" si="13"/>
        <v>B</v>
      </c>
    </row>
    <row r="80" spans="1:29" x14ac:dyDescent="0.25">
      <c r="A80" t="s">
        <v>390</v>
      </c>
      <c r="B80" t="s">
        <v>391</v>
      </c>
      <c r="C80" t="s">
        <v>392</v>
      </c>
      <c r="D80" t="s">
        <v>393</v>
      </c>
      <c r="E80" t="s">
        <v>27</v>
      </c>
      <c r="F80" t="s">
        <v>35</v>
      </c>
      <c r="G80">
        <v>7</v>
      </c>
      <c r="H80" t="s">
        <v>220</v>
      </c>
      <c r="I80">
        <v>377229</v>
      </c>
      <c r="J80">
        <v>85</v>
      </c>
      <c r="K80">
        <v>85</v>
      </c>
      <c r="L80">
        <v>43</v>
      </c>
      <c r="M80">
        <v>2</v>
      </c>
      <c r="N80">
        <v>40</v>
      </c>
      <c r="O80">
        <v>0</v>
      </c>
      <c r="P80">
        <v>256</v>
      </c>
      <c r="Q80">
        <v>192</v>
      </c>
      <c r="R80">
        <v>47.1</v>
      </c>
      <c r="S80">
        <v>75</v>
      </c>
      <c r="T80" t="s">
        <v>345</v>
      </c>
      <c r="U80">
        <v>0</v>
      </c>
      <c r="V80" s="24">
        <f t="shared" si="9"/>
        <v>0</v>
      </c>
      <c r="W80">
        <v>75</v>
      </c>
      <c r="X80" t="s">
        <v>345</v>
      </c>
      <c r="Y80" s="18"/>
      <c r="Z80" s="20" t="str">
        <f t="shared" si="10"/>
        <v>Fromuth, Bart</v>
      </c>
      <c r="AA80" s="20">
        <f t="shared" si="11"/>
        <v>75</v>
      </c>
      <c r="AB80" s="22">
        <f t="shared" si="12"/>
        <v>0</v>
      </c>
      <c r="AC80" s="20" t="str">
        <f t="shared" si="13"/>
        <v>B</v>
      </c>
    </row>
    <row r="81" spans="1:29" x14ac:dyDescent="0.25">
      <c r="A81" t="s">
        <v>394</v>
      </c>
      <c r="B81" t="s">
        <v>395</v>
      </c>
      <c r="C81" t="s">
        <v>396</v>
      </c>
      <c r="D81" t="s">
        <v>397</v>
      </c>
      <c r="E81" t="s">
        <v>27</v>
      </c>
      <c r="F81" t="s">
        <v>56</v>
      </c>
      <c r="G81">
        <v>11</v>
      </c>
      <c r="H81" t="s">
        <v>398</v>
      </c>
      <c r="I81">
        <v>377216</v>
      </c>
      <c r="J81">
        <v>85</v>
      </c>
      <c r="K81">
        <v>85</v>
      </c>
      <c r="L81">
        <v>52</v>
      </c>
      <c r="M81">
        <v>14</v>
      </c>
      <c r="N81">
        <v>19</v>
      </c>
      <c r="O81">
        <v>0</v>
      </c>
      <c r="P81">
        <v>256</v>
      </c>
      <c r="Q81">
        <v>188.5</v>
      </c>
      <c r="R81">
        <v>22.4</v>
      </c>
      <c r="S81">
        <v>73.599999999999994</v>
      </c>
      <c r="T81" t="s">
        <v>345</v>
      </c>
      <c r="U81">
        <v>0</v>
      </c>
      <c r="V81" s="24">
        <f t="shared" si="9"/>
        <v>0</v>
      </c>
      <c r="W81">
        <v>73.599999999999994</v>
      </c>
      <c r="X81" t="s">
        <v>345</v>
      </c>
      <c r="Y81" s="18"/>
      <c r="Z81" s="20" t="str">
        <f t="shared" si="10"/>
        <v>Cook, Allen</v>
      </c>
      <c r="AA81" s="20">
        <f t="shared" si="11"/>
        <v>73.599999999999994</v>
      </c>
      <c r="AB81" s="22">
        <f t="shared" si="12"/>
        <v>0</v>
      </c>
      <c r="AC81" s="20" t="str">
        <f t="shared" si="13"/>
        <v>B</v>
      </c>
    </row>
    <row r="82" spans="1:29" x14ac:dyDescent="0.25">
      <c r="A82" t="s">
        <v>399</v>
      </c>
      <c r="B82" t="s">
        <v>400</v>
      </c>
      <c r="C82" t="s">
        <v>401</v>
      </c>
      <c r="D82" t="s">
        <v>402</v>
      </c>
      <c r="E82" t="s">
        <v>27</v>
      </c>
      <c r="F82" t="s">
        <v>35</v>
      </c>
      <c r="G82">
        <v>28</v>
      </c>
      <c r="H82" t="s">
        <v>51</v>
      </c>
      <c r="I82">
        <v>376864</v>
      </c>
      <c r="J82">
        <v>85</v>
      </c>
      <c r="K82">
        <v>85</v>
      </c>
      <c r="L82">
        <v>57</v>
      </c>
      <c r="M82">
        <v>22</v>
      </c>
      <c r="N82">
        <v>6</v>
      </c>
      <c r="O82">
        <v>0</v>
      </c>
      <c r="P82">
        <v>256</v>
      </c>
      <c r="Q82">
        <v>186</v>
      </c>
      <c r="R82">
        <v>7.1</v>
      </c>
      <c r="S82">
        <v>72.7</v>
      </c>
      <c r="T82" t="s">
        <v>389</v>
      </c>
      <c r="U82">
        <v>2.0000000596046399</v>
      </c>
      <c r="V82" s="24">
        <f t="shared" si="9"/>
        <v>0.78125002328306248</v>
      </c>
      <c r="W82">
        <v>73.5</v>
      </c>
      <c r="X82" t="s">
        <v>345</v>
      </c>
      <c r="Y82" s="18"/>
      <c r="Z82" s="20" t="str">
        <f t="shared" si="10"/>
        <v>Seidel, Carl</v>
      </c>
      <c r="AA82" s="20">
        <f t="shared" si="11"/>
        <v>72.7</v>
      </c>
      <c r="AB82" s="22">
        <f t="shared" si="12"/>
        <v>2.0000000596046399</v>
      </c>
      <c r="AC82" s="20" t="str">
        <f t="shared" si="13"/>
        <v>B</v>
      </c>
    </row>
    <row r="83" spans="1:29" x14ac:dyDescent="0.25">
      <c r="A83" t="s">
        <v>403</v>
      </c>
      <c r="B83" t="s">
        <v>404</v>
      </c>
      <c r="C83" t="s">
        <v>405</v>
      </c>
      <c r="D83" t="s">
        <v>406</v>
      </c>
      <c r="E83" t="s">
        <v>27</v>
      </c>
      <c r="F83" t="s">
        <v>211</v>
      </c>
      <c r="G83">
        <v>6</v>
      </c>
      <c r="H83" t="s">
        <v>407</v>
      </c>
      <c r="I83">
        <v>377163</v>
      </c>
      <c r="J83">
        <v>85</v>
      </c>
      <c r="K83">
        <v>85</v>
      </c>
      <c r="L83">
        <v>58</v>
      </c>
      <c r="M83">
        <v>25</v>
      </c>
      <c r="N83">
        <v>2</v>
      </c>
      <c r="O83">
        <v>0</v>
      </c>
      <c r="P83">
        <v>256</v>
      </c>
      <c r="Q83">
        <v>187.5</v>
      </c>
      <c r="R83">
        <v>2.4</v>
      </c>
      <c r="S83">
        <v>73.2</v>
      </c>
      <c r="T83" t="s">
        <v>345</v>
      </c>
      <c r="U83">
        <v>0</v>
      </c>
      <c r="V83" s="24">
        <f t="shared" si="9"/>
        <v>0</v>
      </c>
      <c r="W83">
        <v>73.2</v>
      </c>
      <c r="X83" t="s">
        <v>345</v>
      </c>
      <c r="Y83" s="18"/>
      <c r="Z83" s="20" t="str">
        <f t="shared" si="10"/>
        <v>Rollins, Skip</v>
      </c>
      <c r="AA83" s="20">
        <f t="shared" si="11"/>
        <v>73.2</v>
      </c>
      <c r="AB83" s="22">
        <f t="shared" si="12"/>
        <v>0</v>
      </c>
      <c r="AC83" s="20" t="str">
        <f t="shared" si="13"/>
        <v>B</v>
      </c>
    </row>
    <row r="84" spans="1:29" x14ac:dyDescent="0.25">
      <c r="A84" t="s">
        <v>408</v>
      </c>
      <c r="B84" t="s">
        <v>409</v>
      </c>
      <c r="C84" t="s">
        <v>410</v>
      </c>
      <c r="D84" t="s">
        <v>411</v>
      </c>
      <c r="E84" t="s">
        <v>27</v>
      </c>
      <c r="F84" t="s">
        <v>56</v>
      </c>
      <c r="G84">
        <v>21</v>
      </c>
      <c r="H84" t="s">
        <v>412</v>
      </c>
      <c r="I84">
        <v>377094</v>
      </c>
      <c r="J84">
        <v>85</v>
      </c>
      <c r="K84">
        <v>85</v>
      </c>
      <c r="L84">
        <v>62</v>
      </c>
      <c r="M84">
        <v>23</v>
      </c>
      <c r="N84">
        <v>0</v>
      </c>
      <c r="O84">
        <v>0</v>
      </c>
      <c r="P84">
        <v>256</v>
      </c>
      <c r="Q84">
        <v>189</v>
      </c>
      <c r="R84">
        <v>0</v>
      </c>
      <c r="S84">
        <v>73.8</v>
      </c>
      <c r="T84" t="s">
        <v>345</v>
      </c>
      <c r="U84">
        <v>-2</v>
      </c>
      <c r="V84" s="24">
        <f t="shared" si="9"/>
        <v>-0.78125</v>
      </c>
      <c r="W84">
        <v>73</v>
      </c>
      <c r="X84" t="s">
        <v>345</v>
      </c>
      <c r="Y84" s="18"/>
      <c r="Z84" s="20" t="str">
        <f t="shared" si="10"/>
        <v>Emerick, J. Tracy</v>
      </c>
      <c r="AA84" s="20">
        <f t="shared" si="11"/>
        <v>73.8</v>
      </c>
      <c r="AB84" s="22">
        <f t="shared" si="12"/>
        <v>-2</v>
      </c>
      <c r="AC84" s="20" t="str">
        <f t="shared" si="13"/>
        <v>B</v>
      </c>
    </row>
    <row r="85" spans="1:29" x14ac:dyDescent="0.25">
      <c r="A85" t="s">
        <v>413</v>
      </c>
      <c r="B85" t="s">
        <v>414</v>
      </c>
      <c r="C85" t="s">
        <v>415</v>
      </c>
      <c r="D85" t="s">
        <v>416</v>
      </c>
      <c r="E85" t="s">
        <v>27</v>
      </c>
      <c r="F85" t="s">
        <v>67</v>
      </c>
      <c r="G85">
        <v>2</v>
      </c>
      <c r="H85" t="s">
        <v>417</v>
      </c>
      <c r="I85">
        <v>377236</v>
      </c>
      <c r="J85">
        <v>85</v>
      </c>
      <c r="K85">
        <v>85</v>
      </c>
      <c r="L85">
        <v>57</v>
      </c>
      <c r="M85">
        <v>25</v>
      </c>
      <c r="N85">
        <v>3</v>
      </c>
      <c r="O85">
        <v>0</v>
      </c>
      <c r="P85">
        <v>256</v>
      </c>
      <c r="Q85">
        <v>185</v>
      </c>
      <c r="R85">
        <v>3.5</v>
      </c>
      <c r="S85">
        <v>72.3</v>
      </c>
      <c r="T85" t="s">
        <v>389</v>
      </c>
      <c r="U85">
        <v>1.1666667163372</v>
      </c>
      <c r="V85" s="24">
        <f t="shared" si="9"/>
        <v>0.45572918606921875</v>
      </c>
      <c r="W85">
        <v>72.8</v>
      </c>
      <c r="X85" t="s">
        <v>389</v>
      </c>
      <c r="Y85" s="18"/>
      <c r="Z85" s="20" t="str">
        <f t="shared" si="10"/>
        <v>Horn, Werner</v>
      </c>
      <c r="AA85" s="20">
        <f t="shared" si="11"/>
        <v>72.3</v>
      </c>
      <c r="AB85" s="22">
        <f t="shared" si="12"/>
        <v>1.1666667163372</v>
      </c>
      <c r="AC85" s="20" t="str">
        <f t="shared" si="13"/>
        <v>B-</v>
      </c>
    </row>
    <row r="86" spans="1:29" x14ac:dyDescent="0.25">
      <c r="A86" t="s">
        <v>418</v>
      </c>
      <c r="B86" t="s">
        <v>419</v>
      </c>
      <c r="C86" t="s">
        <v>420</v>
      </c>
      <c r="D86" t="s">
        <v>421</v>
      </c>
      <c r="E86" t="s">
        <v>27</v>
      </c>
      <c r="F86" t="s">
        <v>35</v>
      </c>
      <c r="G86">
        <v>6</v>
      </c>
      <c r="H86" t="s">
        <v>133</v>
      </c>
      <c r="I86">
        <v>377260</v>
      </c>
      <c r="J86">
        <v>85</v>
      </c>
      <c r="K86">
        <v>85</v>
      </c>
      <c r="L86">
        <v>58</v>
      </c>
      <c r="M86">
        <v>26</v>
      </c>
      <c r="N86">
        <v>1</v>
      </c>
      <c r="O86">
        <v>0</v>
      </c>
      <c r="P86">
        <v>256</v>
      </c>
      <c r="Q86">
        <v>182</v>
      </c>
      <c r="R86">
        <v>1.2</v>
      </c>
      <c r="S86">
        <v>71.099999999999994</v>
      </c>
      <c r="T86" t="s">
        <v>389</v>
      </c>
      <c r="U86">
        <v>4</v>
      </c>
      <c r="V86" s="24">
        <f t="shared" si="9"/>
        <v>1.5625</v>
      </c>
      <c r="W86">
        <v>72.7</v>
      </c>
      <c r="X86" t="s">
        <v>389</v>
      </c>
      <c r="Y86" s="18"/>
      <c r="Z86" s="20" t="str">
        <f t="shared" si="10"/>
        <v>Rouillard, Claire</v>
      </c>
      <c r="AA86" s="20">
        <f t="shared" si="11"/>
        <v>71.099999999999994</v>
      </c>
      <c r="AB86" s="22">
        <f t="shared" si="12"/>
        <v>4</v>
      </c>
      <c r="AC86" s="20" t="str">
        <f t="shared" si="13"/>
        <v>B-</v>
      </c>
    </row>
    <row r="87" spans="1:29" x14ac:dyDescent="0.25">
      <c r="A87" t="s">
        <v>422</v>
      </c>
      <c r="B87" t="s">
        <v>423</v>
      </c>
      <c r="C87" t="s">
        <v>424</v>
      </c>
      <c r="D87" t="s">
        <v>425</v>
      </c>
      <c r="E87" t="s">
        <v>27</v>
      </c>
      <c r="F87" t="s">
        <v>35</v>
      </c>
      <c r="G87">
        <v>13</v>
      </c>
      <c r="H87" t="s">
        <v>426</v>
      </c>
      <c r="I87">
        <v>376814</v>
      </c>
      <c r="J87">
        <v>85</v>
      </c>
      <c r="K87">
        <v>85</v>
      </c>
      <c r="L87">
        <v>60</v>
      </c>
      <c r="M87">
        <v>25</v>
      </c>
      <c r="N87">
        <v>0</v>
      </c>
      <c r="O87">
        <v>0</v>
      </c>
      <c r="P87">
        <v>256</v>
      </c>
      <c r="Q87">
        <v>184</v>
      </c>
      <c r="R87">
        <v>0</v>
      </c>
      <c r="S87">
        <v>71.900000000000006</v>
      </c>
      <c r="T87" t="s">
        <v>389</v>
      </c>
      <c r="U87">
        <v>1.6666666269302299</v>
      </c>
      <c r="V87" s="24">
        <f t="shared" si="9"/>
        <v>0.65104165114462109</v>
      </c>
      <c r="W87">
        <v>72.599999999999994</v>
      </c>
      <c r="X87" t="s">
        <v>389</v>
      </c>
      <c r="Y87" s="18"/>
      <c r="Z87" s="20" t="str">
        <f t="shared" si="10"/>
        <v>Gagne, Larry</v>
      </c>
      <c r="AA87" s="20">
        <f t="shared" si="11"/>
        <v>71.900000000000006</v>
      </c>
      <c r="AB87" s="22">
        <f t="shared" si="12"/>
        <v>1.6666666269302299</v>
      </c>
      <c r="AC87" s="20" t="str">
        <f t="shared" si="13"/>
        <v>B-</v>
      </c>
    </row>
    <row r="88" spans="1:29" x14ac:dyDescent="0.25">
      <c r="A88" t="s">
        <v>427</v>
      </c>
      <c r="B88" t="s">
        <v>428</v>
      </c>
      <c r="C88" t="s">
        <v>429</v>
      </c>
      <c r="D88" t="s">
        <v>430</v>
      </c>
      <c r="E88" t="s">
        <v>27</v>
      </c>
      <c r="F88" t="s">
        <v>56</v>
      </c>
      <c r="G88">
        <v>6</v>
      </c>
      <c r="H88" t="s">
        <v>363</v>
      </c>
      <c r="I88">
        <v>375842</v>
      </c>
      <c r="J88">
        <v>85</v>
      </c>
      <c r="K88">
        <v>85</v>
      </c>
      <c r="L88">
        <v>55</v>
      </c>
      <c r="M88">
        <v>18</v>
      </c>
      <c r="N88">
        <v>12</v>
      </c>
      <c r="O88">
        <v>0</v>
      </c>
      <c r="P88">
        <v>256</v>
      </c>
      <c r="Q88">
        <v>185.5</v>
      </c>
      <c r="R88">
        <v>14.1</v>
      </c>
      <c r="S88">
        <v>72.5</v>
      </c>
      <c r="T88" t="s">
        <v>389</v>
      </c>
      <c r="U88">
        <v>0</v>
      </c>
      <c r="V88" s="24">
        <f t="shared" si="9"/>
        <v>0</v>
      </c>
      <c r="W88">
        <v>72.5</v>
      </c>
      <c r="X88" t="s">
        <v>389</v>
      </c>
      <c r="Y88" s="18"/>
      <c r="Z88" s="20" t="str">
        <f t="shared" si="10"/>
        <v>Fesh, Robert</v>
      </c>
      <c r="AA88" s="20">
        <f t="shared" si="11"/>
        <v>72.5</v>
      </c>
      <c r="AB88" s="22">
        <f t="shared" si="12"/>
        <v>0</v>
      </c>
      <c r="AC88" s="20" t="str">
        <f t="shared" si="13"/>
        <v>B-</v>
      </c>
    </row>
    <row r="89" spans="1:29" x14ac:dyDescent="0.25">
      <c r="A89" t="s">
        <v>431</v>
      </c>
      <c r="B89" t="s">
        <v>432</v>
      </c>
      <c r="C89" t="s">
        <v>223</v>
      </c>
      <c r="D89" t="s">
        <v>433</v>
      </c>
      <c r="E89" t="s">
        <v>27</v>
      </c>
      <c r="F89" t="s">
        <v>35</v>
      </c>
      <c r="G89">
        <v>32</v>
      </c>
      <c r="H89" t="s">
        <v>308</v>
      </c>
      <c r="I89">
        <v>377151</v>
      </c>
      <c r="J89">
        <v>85</v>
      </c>
      <c r="K89">
        <v>85</v>
      </c>
      <c r="L89">
        <v>38</v>
      </c>
      <c r="M89">
        <v>2</v>
      </c>
      <c r="N89">
        <v>45</v>
      </c>
      <c r="O89">
        <v>0</v>
      </c>
      <c r="P89">
        <v>256</v>
      </c>
      <c r="Q89">
        <v>183.5</v>
      </c>
      <c r="R89">
        <v>52.9</v>
      </c>
      <c r="S89">
        <v>71.7</v>
      </c>
      <c r="T89" t="s">
        <v>434</v>
      </c>
      <c r="U89">
        <v>2</v>
      </c>
      <c r="V89" s="24">
        <f t="shared" si="9"/>
        <v>0.78125</v>
      </c>
      <c r="W89">
        <v>72.5</v>
      </c>
      <c r="X89" t="s">
        <v>434</v>
      </c>
      <c r="Y89" s="18"/>
      <c r="Z89" s="20" t="str">
        <f t="shared" si="10"/>
        <v>Murotake, David</v>
      </c>
      <c r="AA89" s="20">
        <f t="shared" si="11"/>
        <v>71.7</v>
      </c>
      <c r="AB89" s="22">
        <f t="shared" si="12"/>
        <v>2</v>
      </c>
      <c r="AC89" s="20" t="str">
        <f t="shared" si="13"/>
        <v>Inc</v>
      </c>
    </row>
    <row r="90" spans="1:29" x14ac:dyDescent="0.25">
      <c r="A90" t="s">
        <v>435</v>
      </c>
      <c r="B90" t="s">
        <v>436</v>
      </c>
      <c r="C90" t="s">
        <v>437</v>
      </c>
      <c r="D90" t="s">
        <v>438</v>
      </c>
      <c r="E90" t="s">
        <v>27</v>
      </c>
      <c r="F90" t="s">
        <v>28</v>
      </c>
      <c r="G90">
        <v>1</v>
      </c>
      <c r="H90" t="s">
        <v>439</v>
      </c>
      <c r="I90">
        <v>377227</v>
      </c>
      <c r="J90">
        <v>85</v>
      </c>
      <c r="K90">
        <v>85</v>
      </c>
      <c r="L90">
        <v>40</v>
      </c>
      <c r="M90">
        <v>8</v>
      </c>
      <c r="N90">
        <v>37</v>
      </c>
      <c r="O90">
        <v>0</v>
      </c>
      <c r="P90">
        <v>256</v>
      </c>
      <c r="Q90">
        <v>186</v>
      </c>
      <c r="R90">
        <v>43.5</v>
      </c>
      <c r="S90">
        <v>72.7</v>
      </c>
      <c r="T90" t="s">
        <v>389</v>
      </c>
      <c r="U90">
        <v>-1.1666666269302299</v>
      </c>
      <c r="V90" s="24">
        <f t="shared" si="9"/>
        <v>-0.45572915114462109</v>
      </c>
      <c r="W90">
        <v>72.2</v>
      </c>
      <c r="X90" t="s">
        <v>389</v>
      </c>
      <c r="Y90" s="18"/>
      <c r="Z90" s="20" t="str">
        <f t="shared" si="10"/>
        <v>Fraser, Valerie</v>
      </c>
      <c r="AA90" s="20">
        <f t="shared" si="11"/>
        <v>72.7</v>
      </c>
      <c r="AB90" s="22">
        <f t="shared" si="12"/>
        <v>-1.1666666269302299</v>
      </c>
      <c r="AC90" s="20" t="str">
        <f t="shared" si="13"/>
        <v>B-</v>
      </c>
    </row>
    <row r="91" spans="1:29" x14ac:dyDescent="0.25">
      <c r="A91" t="s">
        <v>440</v>
      </c>
      <c r="B91" t="s">
        <v>441</v>
      </c>
      <c r="C91" t="s">
        <v>442</v>
      </c>
      <c r="D91" t="s">
        <v>443</v>
      </c>
      <c r="E91" t="s">
        <v>27</v>
      </c>
      <c r="F91" t="s">
        <v>35</v>
      </c>
      <c r="G91">
        <v>43</v>
      </c>
      <c r="H91" t="s">
        <v>444</v>
      </c>
      <c r="I91">
        <v>376395</v>
      </c>
      <c r="J91">
        <v>85</v>
      </c>
      <c r="K91">
        <v>85</v>
      </c>
      <c r="L91">
        <v>50</v>
      </c>
      <c r="M91">
        <v>14</v>
      </c>
      <c r="N91">
        <v>21</v>
      </c>
      <c r="O91">
        <v>0</v>
      </c>
      <c r="P91">
        <v>256</v>
      </c>
      <c r="Q91">
        <v>181</v>
      </c>
      <c r="R91">
        <v>24.7</v>
      </c>
      <c r="S91">
        <v>70.7</v>
      </c>
      <c r="T91" t="s">
        <v>389</v>
      </c>
      <c r="U91">
        <v>3.5</v>
      </c>
      <c r="V91" s="24">
        <f t="shared" si="9"/>
        <v>1.3671875</v>
      </c>
      <c r="W91">
        <v>72.099999999999994</v>
      </c>
      <c r="X91" t="s">
        <v>389</v>
      </c>
      <c r="Y91" s="18"/>
      <c r="Z91" s="20" t="str">
        <f t="shared" si="10"/>
        <v>Souza, Kathleen</v>
      </c>
      <c r="AA91" s="20">
        <f t="shared" si="11"/>
        <v>70.7</v>
      </c>
      <c r="AB91" s="22">
        <f t="shared" si="12"/>
        <v>3.5</v>
      </c>
      <c r="AC91" s="20" t="str">
        <f t="shared" si="13"/>
        <v>B-</v>
      </c>
    </row>
    <row r="92" spans="1:29" x14ac:dyDescent="0.25">
      <c r="A92" t="s">
        <v>445</v>
      </c>
      <c r="B92" t="s">
        <v>446</v>
      </c>
      <c r="C92" t="s">
        <v>254</v>
      </c>
      <c r="D92" t="s">
        <v>447</v>
      </c>
      <c r="E92" t="s">
        <v>27</v>
      </c>
      <c r="F92" t="s">
        <v>211</v>
      </c>
      <c r="G92">
        <v>8</v>
      </c>
      <c r="H92" t="s">
        <v>448</v>
      </c>
      <c r="I92">
        <v>376965</v>
      </c>
      <c r="J92">
        <v>85</v>
      </c>
      <c r="K92">
        <v>85</v>
      </c>
      <c r="L92">
        <v>60</v>
      </c>
      <c r="M92">
        <v>25</v>
      </c>
      <c r="N92">
        <v>0</v>
      </c>
      <c r="O92">
        <v>0</v>
      </c>
      <c r="P92">
        <v>256</v>
      </c>
      <c r="Q92">
        <v>184</v>
      </c>
      <c r="R92">
        <v>0</v>
      </c>
      <c r="S92">
        <v>71.900000000000006</v>
      </c>
      <c r="T92" t="s">
        <v>389</v>
      </c>
      <c r="U92">
        <v>0</v>
      </c>
      <c r="V92" s="24">
        <f t="shared" si="9"/>
        <v>0</v>
      </c>
      <c r="W92">
        <v>71.900000000000006</v>
      </c>
      <c r="X92" t="s">
        <v>389</v>
      </c>
      <c r="Y92" s="18"/>
      <c r="Z92" s="20" t="str">
        <f t="shared" si="10"/>
        <v>Laware, Thomas</v>
      </c>
      <c r="AA92" s="20">
        <f t="shared" si="11"/>
        <v>71.900000000000006</v>
      </c>
      <c r="AB92" s="22">
        <f t="shared" si="12"/>
        <v>0</v>
      </c>
      <c r="AC92" s="20" t="str">
        <f t="shared" si="13"/>
        <v>B-</v>
      </c>
    </row>
    <row r="93" spans="1:29" x14ac:dyDescent="0.25">
      <c r="A93" t="s">
        <v>449</v>
      </c>
      <c r="B93" t="s">
        <v>450</v>
      </c>
      <c r="C93" t="s">
        <v>150</v>
      </c>
      <c r="D93" t="s">
        <v>451</v>
      </c>
      <c r="E93" t="s">
        <v>27</v>
      </c>
      <c r="F93" t="s">
        <v>28</v>
      </c>
      <c r="G93">
        <v>5</v>
      </c>
      <c r="H93" t="s">
        <v>452</v>
      </c>
      <c r="I93">
        <v>377271</v>
      </c>
      <c r="J93">
        <v>85</v>
      </c>
      <c r="K93">
        <v>85</v>
      </c>
      <c r="L93">
        <v>49</v>
      </c>
      <c r="M93">
        <v>15</v>
      </c>
      <c r="N93">
        <v>21</v>
      </c>
      <c r="O93">
        <v>0</v>
      </c>
      <c r="P93">
        <v>256</v>
      </c>
      <c r="Q93">
        <v>183.5</v>
      </c>
      <c r="R93">
        <v>24.7</v>
      </c>
      <c r="S93">
        <v>71.7</v>
      </c>
      <c r="T93" t="s">
        <v>389</v>
      </c>
      <c r="U93">
        <v>0</v>
      </c>
      <c r="V93" s="24">
        <f t="shared" si="9"/>
        <v>0</v>
      </c>
      <c r="W93">
        <v>71.7</v>
      </c>
      <c r="X93" t="s">
        <v>389</v>
      </c>
      <c r="Y93" s="18"/>
      <c r="Z93" s="20" t="str">
        <f t="shared" si="10"/>
        <v>Varney, Peter</v>
      </c>
      <c r="AA93" s="20">
        <f t="shared" si="11"/>
        <v>71.7</v>
      </c>
      <c r="AB93" s="22">
        <f t="shared" si="12"/>
        <v>0</v>
      </c>
      <c r="AC93" s="20" t="str">
        <f t="shared" si="13"/>
        <v>B-</v>
      </c>
    </row>
    <row r="94" spans="1:29" x14ac:dyDescent="0.25">
      <c r="A94" t="s">
        <v>453</v>
      </c>
      <c r="B94" t="s">
        <v>454</v>
      </c>
      <c r="C94" t="s">
        <v>455</v>
      </c>
      <c r="D94" t="s">
        <v>456</v>
      </c>
      <c r="E94" t="s">
        <v>27</v>
      </c>
      <c r="F94" t="s">
        <v>183</v>
      </c>
      <c r="G94">
        <v>16</v>
      </c>
      <c r="H94" t="s">
        <v>457</v>
      </c>
      <c r="I94">
        <v>377210</v>
      </c>
      <c r="J94">
        <v>85</v>
      </c>
      <c r="K94">
        <v>85</v>
      </c>
      <c r="L94">
        <v>49</v>
      </c>
      <c r="M94">
        <v>14</v>
      </c>
      <c r="N94">
        <v>22</v>
      </c>
      <c r="O94">
        <v>0</v>
      </c>
      <c r="P94">
        <v>256</v>
      </c>
      <c r="Q94">
        <v>183</v>
      </c>
      <c r="R94">
        <v>25.9</v>
      </c>
      <c r="S94">
        <v>71.5</v>
      </c>
      <c r="T94" t="s">
        <v>389</v>
      </c>
      <c r="U94">
        <v>0</v>
      </c>
      <c r="V94" s="24">
        <f t="shared" si="9"/>
        <v>0</v>
      </c>
      <c r="W94">
        <v>71.5</v>
      </c>
      <c r="X94" t="s">
        <v>389</v>
      </c>
      <c r="Y94" s="18"/>
      <c r="Z94" s="20" t="str">
        <f t="shared" si="10"/>
        <v>Brown, Duane</v>
      </c>
      <c r="AA94" s="20">
        <f t="shared" si="11"/>
        <v>71.5</v>
      </c>
      <c r="AB94" s="22">
        <f t="shared" si="12"/>
        <v>0</v>
      </c>
      <c r="AC94" s="20" t="str">
        <f t="shared" si="13"/>
        <v>B-</v>
      </c>
    </row>
    <row r="95" spans="1:29" x14ac:dyDescent="0.25">
      <c r="A95" t="s">
        <v>458</v>
      </c>
      <c r="B95" t="s">
        <v>459</v>
      </c>
      <c r="C95" t="s">
        <v>120</v>
      </c>
      <c r="D95" t="s">
        <v>460</v>
      </c>
      <c r="E95" t="s">
        <v>27</v>
      </c>
      <c r="F95" t="s">
        <v>35</v>
      </c>
      <c r="G95">
        <v>20</v>
      </c>
      <c r="H95" t="s">
        <v>461</v>
      </c>
      <c r="I95">
        <v>408331</v>
      </c>
      <c r="J95">
        <v>85</v>
      </c>
      <c r="K95">
        <v>85</v>
      </c>
      <c r="L95">
        <v>60</v>
      </c>
      <c r="M95">
        <v>24</v>
      </c>
      <c r="N95">
        <v>1</v>
      </c>
      <c r="O95">
        <v>0</v>
      </c>
      <c r="P95">
        <v>256</v>
      </c>
      <c r="Q95">
        <v>183</v>
      </c>
      <c r="R95">
        <v>1.2</v>
      </c>
      <c r="S95">
        <v>71.5</v>
      </c>
      <c r="T95" t="s">
        <v>389</v>
      </c>
      <c r="U95">
        <v>0</v>
      </c>
      <c r="V95" s="24">
        <f t="shared" si="9"/>
        <v>0</v>
      </c>
      <c r="W95">
        <v>71.5</v>
      </c>
      <c r="X95" t="s">
        <v>389</v>
      </c>
      <c r="Y95" s="18"/>
      <c r="Z95" s="20" t="str">
        <f t="shared" si="10"/>
        <v>Lascelles, Richard</v>
      </c>
      <c r="AA95" s="20">
        <f t="shared" si="11"/>
        <v>71.5</v>
      </c>
      <c r="AB95" s="22">
        <f t="shared" si="12"/>
        <v>0</v>
      </c>
      <c r="AC95" s="20" t="str">
        <f t="shared" si="13"/>
        <v>B-</v>
      </c>
    </row>
    <row r="96" spans="1:29" x14ac:dyDescent="0.25">
      <c r="A96" t="s">
        <v>462</v>
      </c>
      <c r="B96" t="s">
        <v>463</v>
      </c>
      <c r="C96" t="s">
        <v>259</v>
      </c>
      <c r="D96" t="s">
        <v>464</v>
      </c>
      <c r="E96" t="s">
        <v>103</v>
      </c>
      <c r="F96" t="s">
        <v>72</v>
      </c>
      <c r="G96">
        <v>4</v>
      </c>
      <c r="H96" t="s">
        <v>465</v>
      </c>
      <c r="I96">
        <v>408480</v>
      </c>
      <c r="J96">
        <v>85</v>
      </c>
      <c r="K96">
        <v>85</v>
      </c>
      <c r="L96">
        <v>38</v>
      </c>
      <c r="M96">
        <v>4</v>
      </c>
      <c r="N96">
        <v>43</v>
      </c>
      <c r="O96">
        <v>0</v>
      </c>
      <c r="P96">
        <v>256</v>
      </c>
      <c r="Q96">
        <v>181</v>
      </c>
      <c r="R96">
        <v>50.6</v>
      </c>
      <c r="S96">
        <v>70.7</v>
      </c>
      <c r="T96" t="s">
        <v>434</v>
      </c>
      <c r="U96">
        <v>2.0000000596046399</v>
      </c>
      <c r="V96" s="24">
        <f t="shared" si="9"/>
        <v>0.78125002328306248</v>
      </c>
      <c r="W96">
        <v>71.5</v>
      </c>
      <c r="X96" t="s">
        <v>434</v>
      </c>
      <c r="Y96" s="18"/>
      <c r="Z96" s="20" t="str">
        <f t="shared" si="10"/>
        <v>Stallcop, Joseph</v>
      </c>
      <c r="AA96" s="20">
        <f t="shared" si="11"/>
        <v>70.7</v>
      </c>
      <c r="AB96" s="22">
        <f t="shared" si="12"/>
        <v>2.0000000596046399</v>
      </c>
      <c r="AC96" s="20" t="str">
        <f t="shared" si="13"/>
        <v>Inc</v>
      </c>
    </row>
    <row r="97" spans="1:29" x14ac:dyDescent="0.25">
      <c r="A97" t="s">
        <v>466</v>
      </c>
      <c r="B97" t="s">
        <v>467</v>
      </c>
      <c r="C97" t="s">
        <v>259</v>
      </c>
      <c r="D97" t="s">
        <v>468</v>
      </c>
      <c r="E97" t="s">
        <v>27</v>
      </c>
      <c r="F97" t="s">
        <v>56</v>
      </c>
      <c r="G97">
        <v>4</v>
      </c>
      <c r="H97" t="s">
        <v>88</v>
      </c>
      <c r="I97">
        <v>376819</v>
      </c>
      <c r="J97">
        <v>85</v>
      </c>
      <c r="K97">
        <v>85</v>
      </c>
      <c r="L97">
        <v>53</v>
      </c>
      <c r="M97">
        <v>29</v>
      </c>
      <c r="N97">
        <v>3</v>
      </c>
      <c r="O97">
        <v>0</v>
      </c>
      <c r="P97">
        <v>256</v>
      </c>
      <c r="Q97">
        <v>167</v>
      </c>
      <c r="R97">
        <v>3.5</v>
      </c>
      <c r="S97">
        <v>65.2</v>
      </c>
      <c r="T97" t="s">
        <v>469</v>
      </c>
      <c r="U97">
        <v>16</v>
      </c>
      <c r="V97" s="24">
        <f t="shared" si="9"/>
        <v>6.25</v>
      </c>
      <c r="W97">
        <v>71.400000000000006</v>
      </c>
      <c r="X97" t="s">
        <v>389</v>
      </c>
      <c r="Y97" s="18"/>
      <c r="Z97" s="20" t="str">
        <f t="shared" si="10"/>
        <v>Hagan, Joseph</v>
      </c>
      <c r="AA97" s="20">
        <f t="shared" si="11"/>
        <v>65.2</v>
      </c>
      <c r="AB97" s="22">
        <f t="shared" si="12"/>
        <v>16</v>
      </c>
      <c r="AC97" s="20" t="str">
        <f t="shared" si="13"/>
        <v>B-</v>
      </c>
    </row>
    <row r="98" spans="1:29" x14ac:dyDescent="0.25">
      <c r="A98" t="s">
        <v>470</v>
      </c>
      <c r="B98" t="s">
        <v>471</v>
      </c>
      <c r="C98" t="s">
        <v>168</v>
      </c>
      <c r="D98" t="s">
        <v>472</v>
      </c>
      <c r="E98" t="s">
        <v>27</v>
      </c>
      <c r="F98" t="s">
        <v>78</v>
      </c>
      <c r="G98">
        <v>3</v>
      </c>
      <c r="H98" t="s">
        <v>473</v>
      </c>
      <c r="I98">
        <v>376495</v>
      </c>
      <c r="J98">
        <v>85</v>
      </c>
      <c r="K98">
        <v>85</v>
      </c>
      <c r="L98">
        <v>58</v>
      </c>
      <c r="M98">
        <v>25</v>
      </c>
      <c r="N98">
        <v>2</v>
      </c>
      <c r="O98">
        <v>0</v>
      </c>
      <c r="P98">
        <v>256</v>
      </c>
      <c r="Q98">
        <v>182.5</v>
      </c>
      <c r="R98">
        <v>2.4</v>
      </c>
      <c r="S98">
        <v>71.3</v>
      </c>
      <c r="T98" t="s">
        <v>389</v>
      </c>
      <c r="U98">
        <v>0</v>
      </c>
      <c r="V98" s="24">
        <f t="shared" si="9"/>
        <v>0</v>
      </c>
      <c r="W98">
        <v>71.3</v>
      </c>
      <c r="X98" t="s">
        <v>389</v>
      </c>
      <c r="Y98" s="18"/>
      <c r="Z98" s="20" t="str">
        <f t="shared" si="10"/>
        <v>McConkey, Mark</v>
      </c>
      <c r="AA98" s="20">
        <f t="shared" si="11"/>
        <v>71.3</v>
      </c>
      <c r="AB98" s="22">
        <f t="shared" si="12"/>
        <v>0</v>
      </c>
      <c r="AC98" s="20" t="str">
        <f t="shared" si="13"/>
        <v>B-</v>
      </c>
    </row>
    <row r="99" spans="1:29" x14ac:dyDescent="0.25">
      <c r="A99" t="s">
        <v>474</v>
      </c>
      <c r="B99" t="s">
        <v>475</v>
      </c>
      <c r="C99" t="s">
        <v>476</v>
      </c>
      <c r="D99" t="s">
        <v>293</v>
      </c>
      <c r="E99" t="s">
        <v>27</v>
      </c>
      <c r="F99" t="s">
        <v>35</v>
      </c>
      <c r="G99">
        <v>25</v>
      </c>
      <c r="H99" t="s">
        <v>477</v>
      </c>
      <c r="I99">
        <v>408343</v>
      </c>
      <c r="J99">
        <v>85</v>
      </c>
      <c r="K99">
        <v>85</v>
      </c>
      <c r="L99">
        <v>56</v>
      </c>
      <c r="M99">
        <v>27</v>
      </c>
      <c r="N99">
        <v>2</v>
      </c>
      <c r="O99">
        <v>0</v>
      </c>
      <c r="P99">
        <v>256</v>
      </c>
      <c r="Q99">
        <v>181</v>
      </c>
      <c r="R99">
        <v>2.4</v>
      </c>
      <c r="S99">
        <v>70.7</v>
      </c>
      <c r="T99" t="s">
        <v>389</v>
      </c>
      <c r="U99">
        <v>0</v>
      </c>
      <c r="V99" s="24">
        <f t="shared" si="9"/>
        <v>0</v>
      </c>
      <c r="W99">
        <v>70.7</v>
      </c>
      <c r="X99" t="s">
        <v>389</v>
      </c>
      <c r="Y99" s="18"/>
      <c r="Z99" s="20" t="str">
        <f t="shared" si="10"/>
        <v>Moore, Craig</v>
      </c>
      <c r="AA99" s="20">
        <f t="shared" si="11"/>
        <v>70.7</v>
      </c>
      <c r="AB99" s="22">
        <f t="shared" si="12"/>
        <v>0</v>
      </c>
      <c r="AC99" s="20" t="str">
        <f t="shared" si="13"/>
        <v>B-</v>
      </c>
    </row>
    <row r="100" spans="1:29" x14ac:dyDescent="0.25">
      <c r="A100" t="s">
        <v>478</v>
      </c>
      <c r="B100" t="s">
        <v>479</v>
      </c>
      <c r="C100" t="s">
        <v>480</v>
      </c>
      <c r="D100" t="s">
        <v>481</v>
      </c>
      <c r="E100" t="s">
        <v>27</v>
      </c>
      <c r="F100" t="s">
        <v>35</v>
      </c>
      <c r="G100">
        <v>22</v>
      </c>
      <c r="H100" t="s">
        <v>482</v>
      </c>
      <c r="I100">
        <v>407523</v>
      </c>
      <c r="J100">
        <v>85</v>
      </c>
      <c r="K100">
        <v>85</v>
      </c>
      <c r="L100">
        <v>57</v>
      </c>
      <c r="M100">
        <v>23</v>
      </c>
      <c r="N100">
        <v>5</v>
      </c>
      <c r="O100">
        <v>0</v>
      </c>
      <c r="P100">
        <v>256</v>
      </c>
      <c r="Q100">
        <v>181</v>
      </c>
      <c r="R100">
        <v>5.9</v>
      </c>
      <c r="S100">
        <v>70.7</v>
      </c>
      <c r="T100" t="s">
        <v>389</v>
      </c>
      <c r="U100">
        <v>0</v>
      </c>
      <c r="V100" s="24">
        <f t="shared" si="9"/>
        <v>0</v>
      </c>
      <c r="W100">
        <v>70.7</v>
      </c>
      <c r="X100" t="s">
        <v>389</v>
      </c>
      <c r="Y100" s="18"/>
      <c r="Z100" s="20" t="str">
        <f t="shared" si="10"/>
        <v>Panasiti, Reed</v>
      </c>
      <c r="AA100" s="20">
        <f t="shared" si="11"/>
        <v>70.7</v>
      </c>
      <c r="AB100" s="22">
        <f t="shared" si="12"/>
        <v>0</v>
      </c>
      <c r="AC100" s="20" t="str">
        <f t="shared" si="13"/>
        <v>B-</v>
      </c>
    </row>
    <row r="101" spans="1:29" x14ac:dyDescent="0.25">
      <c r="A101" t="s">
        <v>483</v>
      </c>
      <c r="B101" t="s">
        <v>484</v>
      </c>
      <c r="C101" t="s">
        <v>223</v>
      </c>
      <c r="D101" t="s">
        <v>485</v>
      </c>
      <c r="E101" t="s">
        <v>27</v>
      </c>
      <c r="F101" t="s">
        <v>183</v>
      </c>
      <c r="G101">
        <v>15</v>
      </c>
      <c r="H101" t="s">
        <v>486</v>
      </c>
      <c r="I101">
        <v>408297</v>
      </c>
      <c r="J101">
        <v>85</v>
      </c>
      <c r="K101">
        <v>85</v>
      </c>
      <c r="L101">
        <v>44</v>
      </c>
      <c r="M101">
        <v>8</v>
      </c>
      <c r="N101">
        <v>33</v>
      </c>
      <c r="O101">
        <v>0</v>
      </c>
      <c r="P101">
        <v>256</v>
      </c>
      <c r="Q101">
        <v>180.5</v>
      </c>
      <c r="R101">
        <v>38.799999999999997</v>
      </c>
      <c r="S101">
        <v>70.5</v>
      </c>
      <c r="T101" t="s">
        <v>389</v>
      </c>
      <c r="U101">
        <v>0.33333334326744002</v>
      </c>
      <c r="V101" s="24">
        <f t="shared" si="9"/>
        <v>0.13020833721384376</v>
      </c>
      <c r="W101">
        <v>70.599999999999994</v>
      </c>
      <c r="X101" t="s">
        <v>389</v>
      </c>
      <c r="Y101" s="18"/>
      <c r="Z101" s="20" t="str">
        <f t="shared" si="10"/>
        <v>Binford, David</v>
      </c>
      <c r="AA101" s="20">
        <f t="shared" si="11"/>
        <v>70.5</v>
      </c>
      <c r="AB101" s="22">
        <f t="shared" si="12"/>
        <v>0.33333334326744002</v>
      </c>
      <c r="AC101" s="20" t="str">
        <f t="shared" si="13"/>
        <v>B-</v>
      </c>
    </row>
    <row r="102" spans="1:29" x14ac:dyDescent="0.25">
      <c r="A102" t="s">
        <v>487</v>
      </c>
      <c r="B102" t="s">
        <v>488</v>
      </c>
      <c r="C102" t="s">
        <v>65</v>
      </c>
      <c r="D102" t="s">
        <v>489</v>
      </c>
      <c r="E102" t="s">
        <v>27</v>
      </c>
      <c r="F102" t="s">
        <v>56</v>
      </c>
      <c r="G102">
        <v>1</v>
      </c>
      <c r="H102" t="s">
        <v>490</v>
      </c>
      <c r="I102">
        <v>408385</v>
      </c>
      <c r="J102">
        <v>85</v>
      </c>
      <c r="K102">
        <v>85</v>
      </c>
      <c r="L102">
        <v>47</v>
      </c>
      <c r="M102">
        <v>19</v>
      </c>
      <c r="N102">
        <v>19</v>
      </c>
      <c r="O102">
        <v>0</v>
      </c>
      <c r="P102">
        <v>256</v>
      </c>
      <c r="Q102">
        <v>171</v>
      </c>
      <c r="R102">
        <v>22.4</v>
      </c>
      <c r="S102">
        <v>66.8</v>
      </c>
      <c r="T102" t="s">
        <v>469</v>
      </c>
      <c r="U102">
        <v>9.6666665971279109</v>
      </c>
      <c r="V102" s="24">
        <f t="shared" si="9"/>
        <v>3.7760416395030902</v>
      </c>
      <c r="W102">
        <v>70.599999999999994</v>
      </c>
      <c r="X102" t="s">
        <v>389</v>
      </c>
      <c r="Y102" s="18"/>
      <c r="Z102" s="20" t="str">
        <f t="shared" si="10"/>
        <v>Stone, Brian</v>
      </c>
      <c r="AA102" s="20">
        <f t="shared" si="11"/>
        <v>66.8</v>
      </c>
      <c r="AB102" s="22">
        <f t="shared" si="12"/>
        <v>9.6666665971279109</v>
      </c>
      <c r="AC102" s="20" t="str">
        <f t="shared" si="13"/>
        <v>B-</v>
      </c>
    </row>
    <row r="103" spans="1:29" x14ac:dyDescent="0.25">
      <c r="A103" t="s">
        <v>491</v>
      </c>
      <c r="B103" t="s">
        <v>492</v>
      </c>
      <c r="C103" t="s">
        <v>82</v>
      </c>
      <c r="D103" t="s">
        <v>493</v>
      </c>
      <c r="E103" t="s">
        <v>27</v>
      </c>
      <c r="F103" t="s">
        <v>35</v>
      </c>
      <c r="G103">
        <v>23</v>
      </c>
      <c r="H103" t="s">
        <v>284</v>
      </c>
      <c r="I103">
        <v>377207</v>
      </c>
      <c r="J103">
        <v>85</v>
      </c>
      <c r="K103">
        <v>85</v>
      </c>
      <c r="L103">
        <v>50</v>
      </c>
      <c r="M103">
        <v>17</v>
      </c>
      <c r="N103">
        <v>18</v>
      </c>
      <c r="O103">
        <v>0</v>
      </c>
      <c r="P103">
        <v>256</v>
      </c>
      <c r="Q103">
        <v>180.5</v>
      </c>
      <c r="R103">
        <v>21.2</v>
      </c>
      <c r="S103">
        <v>70.5</v>
      </c>
      <c r="T103" t="s">
        <v>389</v>
      </c>
      <c r="U103">
        <v>0</v>
      </c>
      <c r="V103" s="24">
        <f t="shared" si="9"/>
        <v>0</v>
      </c>
      <c r="W103">
        <v>70.5</v>
      </c>
      <c r="X103" t="s">
        <v>389</v>
      </c>
      <c r="Y103" s="18"/>
      <c r="Z103" s="20" t="str">
        <f t="shared" si="10"/>
        <v>Biggie, Barbara</v>
      </c>
      <c r="AA103" s="20">
        <f t="shared" si="11"/>
        <v>70.5</v>
      </c>
      <c r="AB103" s="22">
        <f t="shared" si="12"/>
        <v>0</v>
      </c>
      <c r="AC103" s="20" t="str">
        <f t="shared" si="13"/>
        <v>B-</v>
      </c>
    </row>
    <row r="104" spans="1:29" x14ac:dyDescent="0.25">
      <c r="A104" t="s">
        <v>494</v>
      </c>
      <c r="B104" t="s">
        <v>495</v>
      </c>
      <c r="C104" t="s">
        <v>150</v>
      </c>
      <c r="D104" t="s">
        <v>496</v>
      </c>
      <c r="E104" t="s">
        <v>27</v>
      </c>
      <c r="F104" t="s">
        <v>35</v>
      </c>
      <c r="G104">
        <v>22</v>
      </c>
      <c r="H104" t="s">
        <v>482</v>
      </c>
      <c r="I104">
        <v>376944</v>
      </c>
      <c r="J104">
        <v>85</v>
      </c>
      <c r="K104">
        <v>85</v>
      </c>
      <c r="L104">
        <v>54</v>
      </c>
      <c r="M104">
        <v>20</v>
      </c>
      <c r="N104">
        <v>11</v>
      </c>
      <c r="O104">
        <v>0</v>
      </c>
      <c r="P104">
        <v>256</v>
      </c>
      <c r="Q104">
        <v>180.5</v>
      </c>
      <c r="R104">
        <v>12.9</v>
      </c>
      <c r="S104">
        <v>70.5</v>
      </c>
      <c r="T104" t="s">
        <v>389</v>
      </c>
      <c r="U104">
        <v>0</v>
      </c>
      <c r="V104" s="24">
        <f t="shared" si="9"/>
        <v>0</v>
      </c>
      <c r="W104">
        <v>70.5</v>
      </c>
      <c r="X104" t="s">
        <v>389</v>
      </c>
      <c r="Y104" s="18"/>
      <c r="Z104" s="20" t="str">
        <f t="shared" si="10"/>
        <v>Hansen, Peter</v>
      </c>
      <c r="AA104" s="20">
        <f t="shared" si="11"/>
        <v>70.5</v>
      </c>
      <c r="AB104" s="22">
        <f t="shared" si="12"/>
        <v>0</v>
      </c>
      <c r="AC104" s="20" t="str">
        <f t="shared" si="13"/>
        <v>B-</v>
      </c>
    </row>
    <row r="105" spans="1:29" x14ac:dyDescent="0.25">
      <c r="A105" t="s">
        <v>497</v>
      </c>
      <c r="B105" t="s">
        <v>498</v>
      </c>
      <c r="C105" t="s">
        <v>306</v>
      </c>
      <c r="D105" t="s">
        <v>499</v>
      </c>
      <c r="E105" t="s">
        <v>27</v>
      </c>
      <c r="F105" t="s">
        <v>35</v>
      </c>
      <c r="G105">
        <v>37</v>
      </c>
      <c r="H105" t="s">
        <v>36</v>
      </c>
      <c r="I105">
        <v>376647</v>
      </c>
      <c r="J105">
        <v>85</v>
      </c>
      <c r="K105">
        <v>85</v>
      </c>
      <c r="L105">
        <v>38</v>
      </c>
      <c r="M105">
        <v>0</v>
      </c>
      <c r="N105">
        <v>47</v>
      </c>
      <c r="O105">
        <v>0</v>
      </c>
      <c r="P105">
        <v>256</v>
      </c>
      <c r="Q105">
        <v>180</v>
      </c>
      <c r="R105">
        <v>55.3</v>
      </c>
      <c r="S105">
        <v>70.3</v>
      </c>
      <c r="T105" t="s">
        <v>434</v>
      </c>
      <c r="U105">
        <v>0.5</v>
      </c>
      <c r="V105" s="24">
        <f t="shared" si="9"/>
        <v>0.1953125</v>
      </c>
      <c r="W105">
        <v>70.5</v>
      </c>
      <c r="X105" t="s">
        <v>434</v>
      </c>
      <c r="Y105" s="18"/>
      <c r="Z105" s="20" t="str">
        <f t="shared" si="10"/>
        <v>Hellwig, Steve</v>
      </c>
      <c r="AA105" s="20">
        <f t="shared" si="11"/>
        <v>70.3</v>
      </c>
      <c r="AB105" s="22">
        <f t="shared" si="12"/>
        <v>0.5</v>
      </c>
      <c r="AC105" s="20" t="str">
        <f t="shared" si="13"/>
        <v>Inc</v>
      </c>
    </row>
    <row r="106" spans="1:29" x14ac:dyDescent="0.25">
      <c r="A106" t="s">
        <v>500</v>
      </c>
      <c r="B106" t="s">
        <v>501</v>
      </c>
      <c r="C106" t="s">
        <v>25</v>
      </c>
      <c r="D106" t="s">
        <v>502</v>
      </c>
      <c r="E106" t="s">
        <v>27</v>
      </c>
      <c r="F106" t="s">
        <v>67</v>
      </c>
      <c r="G106">
        <v>21</v>
      </c>
      <c r="H106" t="s">
        <v>503</v>
      </c>
      <c r="I106">
        <v>377208</v>
      </c>
      <c r="J106">
        <v>85</v>
      </c>
      <c r="K106">
        <v>85</v>
      </c>
      <c r="L106">
        <v>38</v>
      </c>
      <c r="M106">
        <v>4</v>
      </c>
      <c r="N106">
        <v>43</v>
      </c>
      <c r="O106">
        <v>0</v>
      </c>
      <c r="P106">
        <v>256</v>
      </c>
      <c r="Q106">
        <v>180</v>
      </c>
      <c r="R106">
        <v>50.6</v>
      </c>
      <c r="S106">
        <v>70.3</v>
      </c>
      <c r="T106" t="s">
        <v>434</v>
      </c>
      <c r="U106">
        <v>0</v>
      </c>
      <c r="V106" s="24">
        <f t="shared" si="9"/>
        <v>0</v>
      </c>
      <c r="W106">
        <v>70.3</v>
      </c>
      <c r="X106" t="s">
        <v>434</v>
      </c>
      <c r="Y106" s="18"/>
      <c r="Z106" s="20" t="str">
        <f t="shared" si="10"/>
        <v>Brewster, Michael</v>
      </c>
      <c r="AA106" s="20">
        <f t="shared" si="11"/>
        <v>70.3</v>
      </c>
      <c r="AB106" s="22">
        <f t="shared" si="12"/>
        <v>0</v>
      </c>
      <c r="AC106" s="20" t="str">
        <f t="shared" si="13"/>
        <v>Inc</v>
      </c>
    </row>
    <row r="107" spans="1:29" x14ac:dyDescent="0.25">
      <c r="A107" t="s">
        <v>504</v>
      </c>
      <c r="B107" t="s">
        <v>505</v>
      </c>
      <c r="C107" t="s">
        <v>374</v>
      </c>
      <c r="D107" t="s">
        <v>506</v>
      </c>
      <c r="E107" t="s">
        <v>27</v>
      </c>
      <c r="F107" t="s">
        <v>35</v>
      </c>
      <c r="G107">
        <v>34</v>
      </c>
      <c r="H107" t="s">
        <v>507</v>
      </c>
      <c r="I107">
        <v>377045</v>
      </c>
      <c r="J107">
        <v>85</v>
      </c>
      <c r="K107">
        <v>85</v>
      </c>
      <c r="L107">
        <v>53</v>
      </c>
      <c r="M107">
        <v>20</v>
      </c>
      <c r="N107">
        <v>12</v>
      </c>
      <c r="O107">
        <v>0</v>
      </c>
      <c r="P107">
        <v>256</v>
      </c>
      <c r="Q107">
        <v>178</v>
      </c>
      <c r="R107">
        <v>14.1</v>
      </c>
      <c r="S107">
        <v>69.5</v>
      </c>
      <c r="T107" t="s">
        <v>389</v>
      </c>
      <c r="U107">
        <v>1.3333333730697601</v>
      </c>
      <c r="V107" s="24">
        <f t="shared" si="9"/>
        <v>0.52083334885537502</v>
      </c>
      <c r="W107">
        <v>70</v>
      </c>
      <c r="X107" t="s">
        <v>389</v>
      </c>
      <c r="Y107" s="18"/>
      <c r="Z107" s="20" t="str">
        <f t="shared" si="10"/>
        <v>Twombly, Timothy</v>
      </c>
      <c r="AA107" s="20">
        <f t="shared" si="11"/>
        <v>69.5</v>
      </c>
      <c r="AB107" s="22">
        <f t="shared" si="12"/>
        <v>1.3333333730697601</v>
      </c>
      <c r="AC107" s="20" t="str">
        <f t="shared" si="13"/>
        <v>B-</v>
      </c>
    </row>
    <row r="108" spans="1:29" x14ac:dyDescent="0.25">
      <c r="A108" t="s">
        <v>508</v>
      </c>
      <c r="B108" t="s">
        <v>509</v>
      </c>
      <c r="C108" t="s">
        <v>510</v>
      </c>
      <c r="D108" t="s">
        <v>511</v>
      </c>
      <c r="E108" t="s">
        <v>27</v>
      </c>
      <c r="F108" t="s">
        <v>35</v>
      </c>
      <c r="G108">
        <v>2</v>
      </c>
      <c r="H108" t="s">
        <v>289</v>
      </c>
      <c r="I108">
        <v>372821</v>
      </c>
      <c r="J108">
        <v>85</v>
      </c>
      <c r="K108">
        <v>85</v>
      </c>
      <c r="L108">
        <v>51</v>
      </c>
      <c r="M108">
        <v>28</v>
      </c>
      <c r="N108">
        <v>6</v>
      </c>
      <c r="O108">
        <v>0</v>
      </c>
      <c r="P108">
        <v>256</v>
      </c>
      <c r="Q108">
        <v>164</v>
      </c>
      <c r="R108">
        <v>7.1</v>
      </c>
      <c r="S108">
        <v>64.099999999999994</v>
      </c>
      <c r="T108" t="s">
        <v>469</v>
      </c>
      <c r="U108">
        <v>14</v>
      </c>
      <c r="V108" s="24">
        <f t="shared" si="9"/>
        <v>5.46875</v>
      </c>
      <c r="W108">
        <v>69.599999999999994</v>
      </c>
      <c r="X108" t="s">
        <v>389</v>
      </c>
      <c r="Y108" s="18"/>
      <c r="Z108" s="20" t="str">
        <f t="shared" si="10"/>
        <v>Kurk, Neal</v>
      </c>
      <c r="AA108" s="20">
        <f t="shared" si="11"/>
        <v>64.099999999999994</v>
      </c>
      <c r="AB108" s="22">
        <f t="shared" si="12"/>
        <v>14</v>
      </c>
      <c r="AC108" s="20" t="str">
        <f t="shared" si="13"/>
        <v>B-</v>
      </c>
    </row>
    <row r="109" spans="1:29" x14ac:dyDescent="0.25">
      <c r="A109" t="s">
        <v>512</v>
      </c>
      <c r="B109" t="s">
        <v>513</v>
      </c>
      <c r="C109" t="s">
        <v>514</v>
      </c>
      <c r="D109" t="s">
        <v>515</v>
      </c>
      <c r="E109" t="s">
        <v>27</v>
      </c>
      <c r="F109" t="s">
        <v>56</v>
      </c>
      <c r="G109">
        <v>13</v>
      </c>
      <c r="H109" t="s">
        <v>303</v>
      </c>
      <c r="I109">
        <v>374470</v>
      </c>
      <c r="J109">
        <v>85</v>
      </c>
      <c r="K109">
        <v>85</v>
      </c>
      <c r="L109">
        <v>55</v>
      </c>
      <c r="M109">
        <v>26</v>
      </c>
      <c r="N109">
        <v>4</v>
      </c>
      <c r="O109">
        <v>0</v>
      </c>
      <c r="P109">
        <v>256</v>
      </c>
      <c r="Q109">
        <v>176</v>
      </c>
      <c r="R109">
        <v>4.7</v>
      </c>
      <c r="S109">
        <v>68.8</v>
      </c>
      <c r="T109" t="s">
        <v>389</v>
      </c>
      <c r="U109">
        <v>1.6666667461395199</v>
      </c>
      <c r="V109" s="24">
        <f t="shared" si="9"/>
        <v>0.65104169771074993</v>
      </c>
      <c r="W109">
        <v>69.5</v>
      </c>
      <c r="X109" t="s">
        <v>389</v>
      </c>
      <c r="Y109" s="18"/>
      <c r="Z109" s="20" t="str">
        <f t="shared" si="10"/>
        <v>Weyler, Kenneth</v>
      </c>
      <c r="AA109" s="20">
        <f t="shared" si="11"/>
        <v>68.8</v>
      </c>
      <c r="AB109" s="22">
        <f t="shared" si="12"/>
        <v>1.6666667461395199</v>
      </c>
      <c r="AC109" s="20" t="str">
        <f t="shared" si="13"/>
        <v>B-</v>
      </c>
    </row>
    <row r="110" spans="1:29" x14ac:dyDescent="0.25">
      <c r="A110" t="s">
        <v>516</v>
      </c>
      <c r="B110" t="s">
        <v>517</v>
      </c>
      <c r="C110" t="s">
        <v>518</v>
      </c>
      <c r="D110" t="s">
        <v>519</v>
      </c>
      <c r="E110" t="s">
        <v>27</v>
      </c>
      <c r="F110" t="s">
        <v>56</v>
      </c>
      <c r="G110">
        <v>22</v>
      </c>
      <c r="H110" t="s">
        <v>520</v>
      </c>
      <c r="I110">
        <v>408424</v>
      </c>
      <c r="J110">
        <v>85</v>
      </c>
      <c r="K110">
        <v>85</v>
      </c>
      <c r="L110">
        <v>53</v>
      </c>
      <c r="M110">
        <v>18</v>
      </c>
      <c r="N110">
        <v>14</v>
      </c>
      <c r="O110">
        <v>0</v>
      </c>
      <c r="P110">
        <v>256</v>
      </c>
      <c r="Q110">
        <v>179</v>
      </c>
      <c r="R110">
        <v>16.5</v>
      </c>
      <c r="S110">
        <v>69.900000000000006</v>
      </c>
      <c r="T110" t="s">
        <v>389</v>
      </c>
      <c r="U110">
        <v>-2</v>
      </c>
      <c r="V110" s="24">
        <f t="shared" si="9"/>
        <v>-0.78125</v>
      </c>
      <c r="W110">
        <v>69.099999999999994</v>
      </c>
      <c r="X110" t="s">
        <v>389</v>
      </c>
      <c r="Y110" s="18"/>
      <c r="Z110" s="20" t="str">
        <f t="shared" si="10"/>
        <v>Marsh, Henry</v>
      </c>
      <c r="AA110" s="20">
        <f t="shared" si="11"/>
        <v>69.900000000000006</v>
      </c>
      <c r="AB110" s="22">
        <f t="shared" si="12"/>
        <v>-2</v>
      </c>
      <c r="AC110" s="20" t="str">
        <f t="shared" si="13"/>
        <v>B-</v>
      </c>
    </row>
    <row r="111" spans="1:29" x14ac:dyDescent="0.25">
      <c r="A111" t="s">
        <v>521</v>
      </c>
      <c r="B111" t="s">
        <v>522</v>
      </c>
      <c r="C111" t="s">
        <v>523</v>
      </c>
      <c r="D111" t="s">
        <v>524</v>
      </c>
      <c r="E111" t="s">
        <v>27</v>
      </c>
      <c r="F111" t="s">
        <v>56</v>
      </c>
      <c r="G111">
        <v>5</v>
      </c>
      <c r="H111" t="s">
        <v>298</v>
      </c>
      <c r="I111">
        <v>375453</v>
      </c>
      <c r="J111">
        <v>85</v>
      </c>
      <c r="K111">
        <v>85</v>
      </c>
      <c r="L111">
        <v>54</v>
      </c>
      <c r="M111">
        <v>26</v>
      </c>
      <c r="N111">
        <v>2</v>
      </c>
      <c r="O111">
        <v>3</v>
      </c>
      <c r="P111">
        <v>256</v>
      </c>
      <c r="Q111">
        <v>173</v>
      </c>
      <c r="R111">
        <v>2.4</v>
      </c>
      <c r="S111">
        <v>67.599999999999994</v>
      </c>
      <c r="T111" t="s">
        <v>389</v>
      </c>
      <c r="U111">
        <v>3.3333333730697601</v>
      </c>
      <c r="V111" s="24">
        <f t="shared" si="9"/>
        <v>1.3020833488553751</v>
      </c>
      <c r="W111">
        <v>68.900000000000006</v>
      </c>
      <c r="X111" t="s">
        <v>389</v>
      </c>
      <c r="Y111" s="18"/>
      <c r="Z111" s="20" t="str">
        <f t="shared" si="10"/>
        <v>Packard, Sherman</v>
      </c>
      <c r="AA111" s="20">
        <f t="shared" si="11"/>
        <v>67.599999999999994</v>
      </c>
      <c r="AB111" s="22">
        <f t="shared" si="12"/>
        <v>3.3333333730697601</v>
      </c>
      <c r="AC111" s="20" t="str">
        <f t="shared" si="13"/>
        <v>B-</v>
      </c>
    </row>
    <row r="112" spans="1:29" x14ac:dyDescent="0.25">
      <c r="A112" t="s">
        <v>525</v>
      </c>
      <c r="B112" t="s">
        <v>526</v>
      </c>
      <c r="C112" t="s">
        <v>249</v>
      </c>
      <c r="D112" t="s">
        <v>527</v>
      </c>
      <c r="E112" t="s">
        <v>27</v>
      </c>
      <c r="F112" t="s">
        <v>56</v>
      </c>
      <c r="G112">
        <v>6</v>
      </c>
      <c r="H112" t="s">
        <v>363</v>
      </c>
      <c r="I112">
        <v>377050</v>
      </c>
      <c r="J112">
        <v>85</v>
      </c>
      <c r="K112">
        <v>85</v>
      </c>
      <c r="L112">
        <v>54</v>
      </c>
      <c r="M112">
        <v>29</v>
      </c>
      <c r="N112">
        <v>2</v>
      </c>
      <c r="O112">
        <v>0</v>
      </c>
      <c r="P112">
        <v>256</v>
      </c>
      <c r="Q112">
        <v>175.5</v>
      </c>
      <c r="R112">
        <v>2.4</v>
      </c>
      <c r="S112">
        <v>68.599999999999994</v>
      </c>
      <c r="T112" t="s">
        <v>389</v>
      </c>
      <c r="U112">
        <v>0</v>
      </c>
      <c r="V112" s="24">
        <f t="shared" si="9"/>
        <v>0</v>
      </c>
      <c r="W112">
        <v>68.599999999999994</v>
      </c>
      <c r="X112" t="s">
        <v>389</v>
      </c>
      <c r="Y112" s="18"/>
      <c r="Z112" s="20" t="str">
        <f t="shared" si="10"/>
        <v>Webb, James</v>
      </c>
      <c r="AA112" s="20">
        <f t="shared" si="11"/>
        <v>68.599999999999994</v>
      </c>
      <c r="AB112" s="22">
        <f t="shared" si="12"/>
        <v>0</v>
      </c>
      <c r="AC112" s="20" t="str">
        <f t="shared" si="13"/>
        <v>B-</v>
      </c>
    </row>
    <row r="113" spans="1:29" x14ac:dyDescent="0.25">
      <c r="A113" t="s">
        <v>528</v>
      </c>
      <c r="B113" t="s">
        <v>529</v>
      </c>
      <c r="C113" t="s">
        <v>530</v>
      </c>
      <c r="D113" t="s">
        <v>531</v>
      </c>
      <c r="E113" t="s">
        <v>27</v>
      </c>
      <c r="F113" t="s">
        <v>183</v>
      </c>
      <c r="G113">
        <v>17</v>
      </c>
      <c r="H113" t="s">
        <v>532</v>
      </c>
      <c r="I113">
        <v>377217</v>
      </c>
      <c r="J113">
        <v>85</v>
      </c>
      <c r="K113">
        <v>85</v>
      </c>
      <c r="L113">
        <v>56</v>
      </c>
      <c r="M113">
        <v>28</v>
      </c>
      <c r="N113">
        <v>1</v>
      </c>
      <c r="O113">
        <v>0</v>
      </c>
      <c r="P113">
        <v>256</v>
      </c>
      <c r="Q113">
        <v>178</v>
      </c>
      <c r="R113">
        <v>1.2</v>
      </c>
      <c r="S113">
        <v>69.5</v>
      </c>
      <c r="T113" t="s">
        <v>389</v>
      </c>
      <c r="U113">
        <v>-2.5</v>
      </c>
      <c r="V113" s="24">
        <f t="shared" si="9"/>
        <v>-0.9765625</v>
      </c>
      <c r="W113">
        <v>68.5</v>
      </c>
      <c r="X113" t="s">
        <v>389</v>
      </c>
      <c r="Y113" s="18"/>
      <c r="Z113" s="20" t="str">
        <f t="shared" si="10"/>
        <v>Darrow, Stephen</v>
      </c>
      <c r="AA113" s="20">
        <f t="shared" si="11"/>
        <v>69.5</v>
      </c>
      <c r="AB113" s="22">
        <f t="shared" si="12"/>
        <v>-2.5</v>
      </c>
      <c r="AC113" s="20" t="str">
        <f t="shared" si="13"/>
        <v>B-</v>
      </c>
    </row>
    <row r="114" spans="1:29" x14ac:dyDescent="0.25">
      <c r="A114" t="s">
        <v>533</v>
      </c>
      <c r="B114" t="s">
        <v>534</v>
      </c>
      <c r="C114" t="s">
        <v>282</v>
      </c>
      <c r="D114" t="s">
        <v>535</v>
      </c>
      <c r="E114" t="s">
        <v>27</v>
      </c>
      <c r="F114" t="s">
        <v>56</v>
      </c>
      <c r="G114">
        <v>3</v>
      </c>
      <c r="H114" t="s">
        <v>178</v>
      </c>
      <c r="I114">
        <v>377249</v>
      </c>
      <c r="J114">
        <v>85</v>
      </c>
      <c r="K114">
        <v>85</v>
      </c>
      <c r="L114">
        <v>55</v>
      </c>
      <c r="M114">
        <v>30</v>
      </c>
      <c r="N114">
        <v>0</v>
      </c>
      <c r="O114">
        <v>0</v>
      </c>
      <c r="P114">
        <v>256</v>
      </c>
      <c r="Q114">
        <v>175</v>
      </c>
      <c r="R114">
        <v>0</v>
      </c>
      <c r="S114">
        <v>68.400000000000006</v>
      </c>
      <c r="T114" t="s">
        <v>389</v>
      </c>
      <c r="U114">
        <v>0</v>
      </c>
      <c r="V114" s="24">
        <f t="shared" si="9"/>
        <v>0</v>
      </c>
      <c r="W114">
        <v>68.400000000000006</v>
      </c>
      <c r="X114" t="s">
        <v>389</v>
      </c>
      <c r="Y114" s="18"/>
      <c r="Z114" s="20" t="str">
        <f t="shared" si="10"/>
        <v>Matthews, Carolyn</v>
      </c>
      <c r="AA114" s="20">
        <f t="shared" si="11"/>
        <v>68.400000000000006</v>
      </c>
      <c r="AB114" s="22">
        <f t="shared" si="12"/>
        <v>0</v>
      </c>
      <c r="AC114" s="20" t="str">
        <f t="shared" si="13"/>
        <v>B-</v>
      </c>
    </row>
    <row r="115" spans="1:29" x14ac:dyDescent="0.25">
      <c r="A115" t="s">
        <v>536</v>
      </c>
      <c r="B115" t="s">
        <v>537</v>
      </c>
      <c r="C115" t="s">
        <v>538</v>
      </c>
      <c r="D115" t="s">
        <v>539</v>
      </c>
      <c r="E115" t="s">
        <v>27</v>
      </c>
      <c r="F115" t="s">
        <v>56</v>
      </c>
      <c r="G115">
        <v>5</v>
      </c>
      <c r="H115" t="s">
        <v>298</v>
      </c>
      <c r="I115">
        <v>331314</v>
      </c>
      <c r="J115">
        <v>85</v>
      </c>
      <c r="K115">
        <v>85</v>
      </c>
      <c r="L115">
        <v>48</v>
      </c>
      <c r="M115">
        <v>20</v>
      </c>
      <c r="N115">
        <v>17</v>
      </c>
      <c r="O115">
        <v>0</v>
      </c>
      <c r="P115">
        <v>256</v>
      </c>
      <c r="Q115">
        <v>174.5</v>
      </c>
      <c r="R115">
        <v>20</v>
      </c>
      <c r="S115">
        <v>68.2</v>
      </c>
      <c r="T115" t="s">
        <v>389</v>
      </c>
      <c r="U115">
        <v>0</v>
      </c>
      <c r="V115" s="24">
        <f t="shared" si="9"/>
        <v>0</v>
      </c>
      <c r="W115">
        <v>68.2</v>
      </c>
      <c r="X115" t="s">
        <v>389</v>
      </c>
      <c r="Y115" s="18"/>
      <c r="Z115" s="20" t="str">
        <f t="shared" si="10"/>
        <v>McKinney, Betsy</v>
      </c>
      <c r="AA115" s="20">
        <f t="shared" si="11"/>
        <v>68.2</v>
      </c>
      <c r="AB115" s="22">
        <f t="shared" si="12"/>
        <v>0</v>
      </c>
      <c r="AC115" s="20" t="str">
        <f t="shared" si="13"/>
        <v>B-</v>
      </c>
    </row>
    <row r="116" spans="1:29" x14ac:dyDescent="0.25">
      <c r="A116" t="s">
        <v>540</v>
      </c>
      <c r="B116" t="s">
        <v>541</v>
      </c>
      <c r="C116" t="s">
        <v>542</v>
      </c>
      <c r="D116" t="s">
        <v>543</v>
      </c>
      <c r="E116" t="s">
        <v>27</v>
      </c>
      <c r="F116" t="s">
        <v>35</v>
      </c>
      <c r="G116">
        <v>1</v>
      </c>
      <c r="H116" t="s">
        <v>544</v>
      </c>
      <c r="I116">
        <v>408299</v>
      </c>
      <c r="J116">
        <v>85</v>
      </c>
      <c r="K116">
        <v>85</v>
      </c>
      <c r="L116">
        <v>43</v>
      </c>
      <c r="M116">
        <v>19</v>
      </c>
      <c r="N116">
        <v>23</v>
      </c>
      <c r="O116">
        <v>0</v>
      </c>
      <c r="P116">
        <v>256</v>
      </c>
      <c r="Q116">
        <v>174</v>
      </c>
      <c r="R116">
        <v>27.1</v>
      </c>
      <c r="S116">
        <v>68</v>
      </c>
      <c r="T116" t="s">
        <v>389</v>
      </c>
      <c r="U116">
        <v>0.33333334326744002</v>
      </c>
      <c r="V116" s="24">
        <f t="shared" si="9"/>
        <v>0.13020833721384376</v>
      </c>
      <c r="W116">
        <v>68.099999999999994</v>
      </c>
      <c r="X116" t="s">
        <v>389</v>
      </c>
      <c r="Y116" s="18"/>
      <c r="Z116" s="20" t="str">
        <f t="shared" si="10"/>
        <v>Fedolfi, Jim</v>
      </c>
      <c r="AA116" s="20">
        <f t="shared" si="11"/>
        <v>68</v>
      </c>
      <c r="AB116" s="22">
        <f t="shared" si="12"/>
        <v>0.33333334326744002</v>
      </c>
      <c r="AC116" s="20" t="str">
        <f t="shared" si="13"/>
        <v>B-</v>
      </c>
    </row>
    <row r="117" spans="1:29" x14ac:dyDescent="0.25">
      <c r="A117" t="s">
        <v>545</v>
      </c>
      <c r="B117" t="s">
        <v>546</v>
      </c>
      <c r="C117" t="s">
        <v>547</v>
      </c>
      <c r="D117" t="s">
        <v>548</v>
      </c>
      <c r="E117" t="s">
        <v>27</v>
      </c>
      <c r="F117" t="s">
        <v>35</v>
      </c>
      <c r="G117">
        <v>25</v>
      </c>
      <c r="H117" t="s">
        <v>477</v>
      </c>
      <c r="I117">
        <v>408344</v>
      </c>
      <c r="J117">
        <v>85</v>
      </c>
      <c r="K117">
        <v>85</v>
      </c>
      <c r="L117">
        <v>47</v>
      </c>
      <c r="M117">
        <v>18</v>
      </c>
      <c r="N117">
        <v>20</v>
      </c>
      <c r="O117">
        <v>0</v>
      </c>
      <c r="P117">
        <v>256</v>
      </c>
      <c r="Q117">
        <v>174</v>
      </c>
      <c r="R117">
        <v>23.5</v>
      </c>
      <c r="S117">
        <v>68</v>
      </c>
      <c r="T117" t="s">
        <v>389</v>
      </c>
      <c r="U117">
        <v>0</v>
      </c>
      <c r="V117" s="24">
        <f t="shared" si="9"/>
        <v>0</v>
      </c>
      <c r="W117">
        <v>68</v>
      </c>
      <c r="X117" t="s">
        <v>389</v>
      </c>
      <c r="Y117" s="18"/>
      <c r="Z117" s="20" t="str">
        <f t="shared" si="10"/>
        <v>Somero, Paul</v>
      </c>
      <c r="AA117" s="20">
        <f t="shared" si="11"/>
        <v>68</v>
      </c>
      <c r="AB117" s="22">
        <f t="shared" si="12"/>
        <v>0</v>
      </c>
      <c r="AC117" s="20" t="str">
        <f t="shared" si="13"/>
        <v>B-</v>
      </c>
    </row>
    <row r="118" spans="1:29" x14ac:dyDescent="0.25">
      <c r="A118" t="s">
        <v>549</v>
      </c>
      <c r="B118" t="s">
        <v>550</v>
      </c>
      <c r="C118" t="s">
        <v>44</v>
      </c>
      <c r="D118" t="s">
        <v>551</v>
      </c>
      <c r="E118" t="s">
        <v>27</v>
      </c>
      <c r="F118" t="s">
        <v>28</v>
      </c>
      <c r="G118">
        <v>6</v>
      </c>
      <c r="H118" t="s">
        <v>29</v>
      </c>
      <c r="I118">
        <v>408272</v>
      </c>
      <c r="J118">
        <v>85</v>
      </c>
      <c r="K118">
        <v>85</v>
      </c>
      <c r="L118">
        <v>46</v>
      </c>
      <c r="M118">
        <v>19</v>
      </c>
      <c r="N118">
        <v>20</v>
      </c>
      <c r="O118">
        <v>0</v>
      </c>
      <c r="P118">
        <v>256</v>
      </c>
      <c r="Q118">
        <v>173.5</v>
      </c>
      <c r="R118">
        <v>23.5</v>
      </c>
      <c r="S118">
        <v>67.8</v>
      </c>
      <c r="T118" t="s">
        <v>389</v>
      </c>
      <c r="U118">
        <v>0</v>
      </c>
      <c r="V118" s="24">
        <f t="shared" si="9"/>
        <v>0</v>
      </c>
      <c r="W118">
        <v>67.8</v>
      </c>
      <c r="X118" t="s">
        <v>389</v>
      </c>
      <c r="Y118" s="18"/>
      <c r="Z118" s="20" t="str">
        <f t="shared" si="10"/>
        <v>Plumer, John</v>
      </c>
      <c r="AA118" s="20">
        <f t="shared" si="11"/>
        <v>67.8</v>
      </c>
      <c r="AB118" s="22">
        <f t="shared" si="12"/>
        <v>0</v>
      </c>
      <c r="AC118" s="20" t="str">
        <f t="shared" si="13"/>
        <v>B-</v>
      </c>
    </row>
    <row r="119" spans="1:29" x14ac:dyDescent="0.25">
      <c r="A119" t="s">
        <v>552</v>
      </c>
      <c r="B119" t="s">
        <v>553</v>
      </c>
      <c r="C119" t="s">
        <v>554</v>
      </c>
      <c r="D119" t="s">
        <v>555</v>
      </c>
      <c r="E119" t="s">
        <v>27</v>
      </c>
      <c r="F119" t="s">
        <v>104</v>
      </c>
      <c r="G119">
        <v>10</v>
      </c>
      <c r="H119" t="s">
        <v>556</v>
      </c>
      <c r="I119">
        <v>408441</v>
      </c>
      <c r="J119">
        <v>85</v>
      </c>
      <c r="K119">
        <v>85</v>
      </c>
      <c r="L119">
        <v>56</v>
      </c>
      <c r="M119">
        <v>29</v>
      </c>
      <c r="N119">
        <v>0</v>
      </c>
      <c r="O119">
        <v>0</v>
      </c>
      <c r="P119">
        <v>256</v>
      </c>
      <c r="Q119">
        <v>173</v>
      </c>
      <c r="R119">
        <v>0</v>
      </c>
      <c r="S119">
        <v>67.599999999999994</v>
      </c>
      <c r="T119" t="s">
        <v>389</v>
      </c>
      <c r="U119">
        <v>0</v>
      </c>
      <c r="V119" s="24">
        <f t="shared" si="9"/>
        <v>0</v>
      </c>
      <c r="W119">
        <v>67.599999999999994</v>
      </c>
      <c r="X119" t="s">
        <v>389</v>
      </c>
      <c r="Y119" s="18"/>
      <c r="Z119" s="20" t="str">
        <f t="shared" si="10"/>
        <v>McNally, Jody</v>
      </c>
      <c r="AA119" s="20">
        <f t="shared" si="11"/>
        <v>67.599999999999994</v>
      </c>
      <c r="AB119" s="22">
        <f t="shared" si="12"/>
        <v>0</v>
      </c>
      <c r="AC119" s="20" t="str">
        <f t="shared" si="13"/>
        <v>B-</v>
      </c>
    </row>
    <row r="120" spans="1:29" x14ac:dyDescent="0.25">
      <c r="A120" t="s">
        <v>557</v>
      </c>
      <c r="B120" t="s">
        <v>558</v>
      </c>
      <c r="C120" t="s">
        <v>254</v>
      </c>
      <c r="D120" t="s">
        <v>559</v>
      </c>
      <c r="E120" t="s">
        <v>27</v>
      </c>
      <c r="F120" t="s">
        <v>67</v>
      </c>
      <c r="G120">
        <v>24</v>
      </c>
      <c r="H120" t="s">
        <v>122</v>
      </c>
      <c r="I120">
        <v>377187</v>
      </c>
      <c r="J120">
        <v>85</v>
      </c>
      <c r="K120">
        <v>85</v>
      </c>
      <c r="L120">
        <v>37</v>
      </c>
      <c r="M120">
        <v>14</v>
      </c>
      <c r="N120">
        <v>34</v>
      </c>
      <c r="O120">
        <v>0</v>
      </c>
      <c r="P120">
        <v>256</v>
      </c>
      <c r="Q120">
        <v>171</v>
      </c>
      <c r="R120">
        <v>40</v>
      </c>
      <c r="S120">
        <v>66.8</v>
      </c>
      <c r="T120" t="s">
        <v>469</v>
      </c>
      <c r="U120">
        <v>2</v>
      </c>
      <c r="V120" s="24">
        <f t="shared" si="9"/>
        <v>0.78125</v>
      </c>
      <c r="W120">
        <v>67.599999999999994</v>
      </c>
      <c r="X120" t="s">
        <v>389</v>
      </c>
      <c r="Y120" s="18"/>
      <c r="Z120" s="20" t="str">
        <f t="shared" si="10"/>
        <v>Walsh, Thomas</v>
      </c>
      <c r="AA120" s="20">
        <f t="shared" si="11"/>
        <v>66.8</v>
      </c>
      <c r="AB120" s="22">
        <f t="shared" si="12"/>
        <v>2</v>
      </c>
      <c r="AC120" s="20" t="str">
        <f t="shared" si="13"/>
        <v>B-</v>
      </c>
    </row>
    <row r="121" spans="1:29" x14ac:dyDescent="0.25">
      <c r="A121" t="s">
        <v>560</v>
      </c>
      <c r="B121" t="s">
        <v>561</v>
      </c>
      <c r="C121" t="s">
        <v>249</v>
      </c>
      <c r="D121" t="s">
        <v>562</v>
      </c>
      <c r="E121" t="s">
        <v>27</v>
      </c>
      <c r="F121" t="s">
        <v>35</v>
      </c>
      <c r="G121">
        <v>27</v>
      </c>
      <c r="H121" t="s">
        <v>563</v>
      </c>
      <c r="I121">
        <v>376904</v>
      </c>
      <c r="J121">
        <v>85</v>
      </c>
      <c r="K121">
        <v>85</v>
      </c>
      <c r="L121">
        <v>50</v>
      </c>
      <c r="M121">
        <v>30</v>
      </c>
      <c r="N121">
        <v>5</v>
      </c>
      <c r="O121">
        <v>0</v>
      </c>
      <c r="P121">
        <v>256</v>
      </c>
      <c r="Q121">
        <v>172</v>
      </c>
      <c r="R121">
        <v>5.9</v>
      </c>
      <c r="S121">
        <v>67.2</v>
      </c>
      <c r="T121" t="s">
        <v>389</v>
      </c>
      <c r="U121">
        <v>0</v>
      </c>
      <c r="V121" s="24">
        <f t="shared" si="9"/>
        <v>0</v>
      </c>
      <c r="W121">
        <v>67.2</v>
      </c>
      <c r="X121" t="s">
        <v>389</v>
      </c>
      <c r="Y121" s="18"/>
      <c r="Z121" s="20" t="str">
        <f t="shared" si="10"/>
        <v>Belanger, James</v>
      </c>
      <c r="AA121" s="20">
        <f t="shared" si="11"/>
        <v>67.2</v>
      </c>
      <c r="AB121" s="22">
        <f t="shared" si="12"/>
        <v>0</v>
      </c>
      <c r="AC121" s="20" t="str">
        <f t="shared" si="13"/>
        <v>B-</v>
      </c>
    </row>
    <row r="122" spans="1:29" x14ac:dyDescent="0.25">
      <c r="A122" t="s">
        <v>564</v>
      </c>
      <c r="B122" t="s">
        <v>565</v>
      </c>
      <c r="C122" t="s">
        <v>54</v>
      </c>
      <c r="D122" t="s">
        <v>566</v>
      </c>
      <c r="E122" t="s">
        <v>27</v>
      </c>
      <c r="F122" t="s">
        <v>35</v>
      </c>
      <c r="G122">
        <v>2</v>
      </c>
      <c r="H122" t="s">
        <v>289</v>
      </c>
      <c r="I122">
        <v>376932</v>
      </c>
      <c r="J122">
        <v>85</v>
      </c>
      <c r="K122">
        <v>85</v>
      </c>
      <c r="L122">
        <v>55</v>
      </c>
      <c r="M122">
        <v>27</v>
      </c>
      <c r="N122">
        <v>3</v>
      </c>
      <c r="O122">
        <v>0</v>
      </c>
      <c r="P122">
        <v>256</v>
      </c>
      <c r="Q122">
        <v>172</v>
      </c>
      <c r="R122">
        <v>3.5</v>
      </c>
      <c r="S122">
        <v>67.2</v>
      </c>
      <c r="T122" t="s">
        <v>389</v>
      </c>
      <c r="U122">
        <v>0</v>
      </c>
      <c r="V122" s="24">
        <f t="shared" si="9"/>
        <v>0</v>
      </c>
      <c r="W122">
        <v>67.2</v>
      </c>
      <c r="X122" t="s">
        <v>389</v>
      </c>
      <c r="Y122" s="18"/>
      <c r="Z122" s="20" t="str">
        <f t="shared" si="10"/>
        <v>Donovan, Daniel</v>
      </c>
      <c r="AA122" s="20">
        <f t="shared" si="11"/>
        <v>67.2</v>
      </c>
      <c r="AB122" s="22">
        <f t="shared" si="12"/>
        <v>0</v>
      </c>
      <c r="AC122" s="20" t="str">
        <f t="shared" si="13"/>
        <v>B-</v>
      </c>
    </row>
    <row r="123" spans="1:29" x14ac:dyDescent="0.25">
      <c r="A123" t="s">
        <v>567</v>
      </c>
      <c r="B123" t="s">
        <v>568</v>
      </c>
      <c r="C123" t="s">
        <v>44</v>
      </c>
      <c r="D123" t="s">
        <v>569</v>
      </c>
      <c r="E123" t="s">
        <v>27</v>
      </c>
      <c r="F123" t="s">
        <v>72</v>
      </c>
      <c r="G123">
        <v>11</v>
      </c>
      <c r="H123" t="s">
        <v>73</v>
      </c>
      <c r="I123">
        <v>372375</v>
      </c>
      <c r="J123">
        <v>85</v>
      </c>
      <c r="K123">
        <v>85</v>
      </c>
      <c r="L123">
        <v>55</v>
      </c>
      <c r="M123">
        <v>30</v>
      </c>
      <c r="N123">
        <v>0</v>
      </c>
      <c r="O123">
        <v>0</v>
      </c>
      <c r="P123">
        <v>256</v>
      </c>
      <c r="Q123">
        <v>172</v>
      </c>
      <c r="R123">
        <v>0</v>
      </c>
      <c r="S123">
        <v>67.2</v>
      </c>
      <c r="T123" t="s">
        <v>389</v>
      </c>
      <c r="U123">
        <v>0</v>
      </c>
      <c r="V123" s="24">
        <f t="shared" si="9"/>
        <v>0</v>
      </c>
      <c r="W123">
        <v>67.2</v>
      </c>
      <c r="X123" t="s">
        <v>389</v>
      </c>
      <c r="Y123" s="18"/>
      <c r="Z123" s="20" t="str">
        <f t="shared" si="10"/>
        <v>Hunt, John</v>
      </c>
      <c r="AA123" s="20">
        <f t="shared" si="11"/>
        <v>67.2</v>
      </c>
      <c r="AB123" s="22">
        <f t="shared" si="12"/>
        <v>0</v>
      </c>
      <c r="AC123" s="20" t="str">
        <f t="shared" si="13"/>
        <v>B-</v>
      </c>
    </row>
    <row r="124" spans="1:29" x14ac:dyDescent="0.25">
      <c r="A124" t="s">
        <v>570</v>
      </c>
      <c r="B124" t="s">
        <v>571</v>
      </c>
      <c r="C124" t="s">
        <v>572</v>
      </c>
      <c r="D124" t="s">
        <v>573</v>
      </c>
      <c r="E124" t="s">
        <v>27</v>
      </c>
      <c r="F124" t="s">
        <v>574</v>
      </c>
      <c r="G124">
        <v>7</v>
      </c>
      <c r="H124" t="s">
        <v>575</v>
      </c>
      <c r="I124">
        <v>408060</v>
      </c>
      <c r="J124">
        <v>85</v>
      </c>
      <c r="K124">
        <v>85</v>
      </c>
      <c r="L124">
        <v>48</v>
      </c>
      <c r="M124">
        <v>24</v>
      </c>
      <c r="N124">
        <v>13</v>
      </c>
      <c r="O124">
        <v>0</v>
      </c>
      <c r="P124">
        <v>256</v>
      </c>
      <c r="Q124">
        <v>172</v>
      </c>
      <c r="R124">
        <v>15.3</v>
      </c>
      <c r="S124">
        <v>67.2</v>
      </c>
      <c r="T124" t="s">
        <v>389</v>
      </c>
      <c r="U124">
        <v>0</v>
      </c>
      <c r="V124" s="24">
        <f t="shared" si="9"/>
        <v>0</v>
      </c>
      <c r="W124">
        <v>67.2</v>
      </c>
      <c r="X124" t="s">
        <v>389</v>
      </c>
      <c r="Y124" s="18"/>
      <c r="Z124" s="20" t="str">
        <f t="shared" si="10"/>
        <v>Merner, Troy</v>
      </c>
      <c r="AA124" s="20">
        <f t="shared" si="11"/>
        <v>67.2</v>
      </c>
      <c r="AB124" s="22">
        <f t="shared" si="12"/>
        <v>0</v>
      </c>
      <c r="AC124" s="20" t="str">
        <f t="shared" si="13"/>
        <v>B-</v>
      </c>
    </row>
    <row r="125" spans="1:29" x14ac:dyDescent="0.25">
      <c r="A125" t="s">
        <v>576</v>
      </c>
      <c r="B125" t="s">
        <v>577</v>
      </c>
      <c r="C125" t="s">
        <v>44</v>
      </c>
      <c r="D125" t="s">
        <v>578</v>
      </c>
      <c r="E125" t="s">
        <v>27</v>
      </c>
      <c r="F125" t="s">
        <v>56</v>
      </c>
      <c r="G125">
        <v>8</v>
      </c>
      <c r="H125" t="s">
        <v>579</v>
      </c>
      <c r="I125">
        <v>375692</v>
      </c>
      <c r="J125">
        <v>85</v>
      </c>
      <c r="K125">
        <v>85</v>
      </c>
      <c r="L125">
        <v>53</v>
      </c>
      <c r="M125">
        <v>27</v>
      </c>
      <c r="N125">
        <v>5</v>
      </c>
      <c r="O125">
        <v>0</v>
      </c>
      <c r="P125">
        <v>256</v>
      </c>
      <c r="Q125">
        <v>173</v>
      </c>
      <c r="R125">
        <v>5.9</v>
      </c>
      <c r="S125">
        <v>67.599999999999994</v>
      </c>
      <c r="T125" t="s">
        <v>389</v>
      </c>
      <c r="U125">
        <v>-1</v>
      </c>
      <c r="V125" s="24">
        <f t="shared" si="9"/>
        <v>-0.390625</v>
      </c>
      <c r="W125">
        <v>67.2</v>
      </c>
      <c r="X125" t="s">
        <v>389</v>
      </c>
      <c r="Y125" s="18"/>
      <c r="Z125" s="20" t="str">
        <f t="shared" si="10"/>
        <v>Sytek, John</v>
      </c>
      <c r="AA125" s="20">
        <f t="shared" si="11"/>
        <v>67.599999999999994</v>
      </c>
      <c r="AB125" s="22">
        <f t="shared" si="12"/>
        <v>-1</v>
      </c>
      <c r="AC125" s="20" t="str">
        <f t="shared" si="13"/>
        <v>B-</v>
      </c>
    </row>
    <row r="126" spans="1:29" x14ac:dyDescent="0.25">
      <c r="A126" t="s">
        <v>580</v>
      </c>
      <c r="B126" t="s">
        <v>581</v>
      </c>
      <c r="C126" t="s">
        <v>44</v>
      </c>
      <c r="D126" t="s">
        <v>582</v>
      </c>
      <c r="E126" t="s">
        <v>27</v>
      </c>
      <c r="F126" t="s">
        <v>104</v>
      </c>
      <c r="G126">
        <v>1</v>
      </c>
      <c r="H126" t="s">
        <v>583</v>
      </c>
      <c r="I126">
        <v>377149</v>
      </c>
      <c r="J126">
        <v>85</v>
      </c>
      <c r="K126">
        <v>85</v>
      </c>
      <c r="L126">
        <v>54</v>
      </c>
      <c r="M126">
        <v>31</v>
      </c>
      <c r="N126">
        <v>0</v>
      </c>
      <c r="O126">
        <v>0</v>
      </c>
      <c r="P126">
        <v>256</v>
      </c>
      <c r="Q126">
        <v>171</v>
      </c>
      <c r="R126">
        <v>0</v>
      </c>
      <c r="S126">
        <v>66.8</v>
      </c>
      <c r="T126" t="s">
        <v>469</v>
      </c>
      <c r="U126">
        <v>0</v>
      </c>
      <c r="V126" s="24">
        <f t="shared" si="9"/>
        <v>0</v>
      </c>
      <c r="W126">
        <v>66.8</v>
      </c>
      <c r="X126" t="s">
        <v>469</v>
      </c>
      <c r="Y126" s="18"/>
      <c r="Z126" s="20" t="str">
        <f t="shared" si="10"/>
        <v>Mullen, John</v>
      </c>
      <c r="AA126" s="20">
        <f t="shared" si="11"/>
        <v>66.8</v>
      </c>
      <c r="AB126" s="22">
        <f t="shared" si="12"/>
        <v>0</v>
      </c>
      <c r="AC126" s="20" t="str">
        <f t="shared" si="13"/>
        <v>C+</v>
      </c>
    </row>
    <row r="127" spans="1:29" x14ac:dyDescent="0.25">
      <c r="A127" t="s">
        <v>584</v>
      </c>
      <c r="B127" t="s">
        <v>585</v>
      </c>
      <c r="C127" t="s">
        <v>586</v>
      </c>
      <c r="D127" t="s">
        <v>587</v>
      </c>
      <c r="E127" t="s">
        <v>27</v>
      </c>
      <c r="F127" t="s">
        <v>56</v>
      </c>
      <c r="G127">
        <v>19</v>
      </c>
      <c r="H127" t="s">
        <v>588</v>
      </c>
      <c r="I127">
        <v>376897</v>
      </c>
      <c r="J127">
        <v>85</v>
      </c>
      <c r="K127">
        <v>85</v>
      </c>
      <c r="L127">
        <v>53</v>
      </c>
      <c r="M127">
        <v>32</v>
      </c>
      <c r="N127">
        <v>0</v>
      </c>
      <c r="O127">
        <v>0</v>
      </c>
      <c r="P127">
        <v>256</v>
      </c>
      <c r="Q127">
        <v>169</v>
      </c>
      <c r="R127">
        <v>0</v>
      </c>
      <c r="S127">
        <v>66</v>
      </c>
      <c r="T127" t="s">
        <v>469</v>
      </c>
      <c r="U127">
        <v>1.3333333730697601</v>
      </c>
      <c r="V127" s="24">
        <f t="shared" si="9"/>
        <v>0.52083334885537502</v>
      </c>
      <c r="W127">
        <v>66.5</v>
      </c>
      <c r="X127" t="s">
        <v>469</v>
      </c>
      <c r="Y127" s="18"/>
      <c r="Z127" s="20" t="str">
        <f t="shared" si="10"/>
        <v>Abrami, Patrick</v>
      </c>
      <c r="AA127" s="20">
        <f t="shared" si="11"/>
        <v>66</v>
      </c>
      <c r="AB127" s="22">
        <f t="shared" si="12"/>
        <v>1.3333333730697601</v>
      </c>
      <c r="AC127" s="20" t="str">
        <f t="shared" si="13"/>
        <v>C+</v>
      </c>
    </row>
    <row r="128" spans="1:29" x14ac:dyDescent="0.25">
      <c r="A128" t="s">
        <v>589</v>
      </c>
      <c r="B128" t="s">
        <v>590</v>
      </c>
      <c r="C128" t="s">
        <v>2728</v>
      </c>
      <c r="D128" t="s">
        <v>591</v>
      </c>
      <c r="E128" t="s">
        <v>27</v>
      </c>
      <c r="F128" t="s">
        <v>56</v>
      </c>
      <c r="G128">
        <v>6</v>
      </c>
      <c r="H128" t="s">
        <v>363</v>
      </c>
      <c r="I128">
        <v>376993</v>
      </c>
      <c r="J128">
        <v>85</v>
      </c>
      <c r="K128">
        <v>85</v>
      </c>
      <c r="L128">
        <v>52</v>
      </c>
      <c r="M128">
        <v>32</v>
      </c>
      <c r="N128">
        <v>1</v>
      </c>
      <c r="O128">
        <v>0</v>
      </c>
      <c r="P128">
        <v>256</v>
      </c>
      <c r="Q128">
        <v>170</v>
      </c>
      <c r="R128">
        <v>1.2</v>
      </c>
      <c r="S128">
        <v>66.400000000000006</v>
      </c>
      <c r="T128" t="s">
        <v>469</v>
      </c>
      <c r="U128">
        <v>0</v>
      </c>
      <c r="V128" s="24">
        <f t="shared" si="9"/>
        <v>0</v>
      </c>
      <c r="W128">
        <v>66.400000000000006</v>
      </c>
      <c r="X128" t="s">
        <v>469</v>
      </c>
      <c r="Y128" s="18"/>
      <c r="Z128" s="20" t="str">
        <f t="shared" si="10"/>
        <v>O'Connor, John T.</v>
      </c>
      <c r="AA128" s="20">
        <f t="shared" si="11"/>
        <v>66.400000000000006</v>
      </c>
      <c r="AB128" s="22">
        <f t="shared" si="12"/>
        <v>0</v>
      </c>
      <c r="AC128" s="20" t="str">
        <f t="shared" si="13"/>
        <v>C+</v>
      </c>
    </row>
    <row r="129" spans="1:29" x14ac:dyDescent="0.25">
      <c r="A129" t="s">
        <v>592</v>
      </c>
      <c r="B129" t="s">
        <v>593</v>
      </c>
      <c r="C129" t="s">
        <v>594</v>
      </c>
      <c r="D129" t="s">
        <v>595</v>
      </c>
      <c r="E129" t="s">
        <v>27</v>
      </c>
      <c r="F129" t="s">
        <v>183</v>
      </c>
      <c r="G129">
        <v>14</v>
      </c>
      <c r="H129" t="s">
        <v>596</v>
      </c>
      <c r="I129">
        <v>377065</v>
      </c>
      <c r="J129">
        <v>85</v>
      </c>
      <c r="K129">
        <v>85</v>
      </c>
      <c r="L129">
        <v>44</v>
      </c>
      <c r="M129">
        <v>20</v>
      </c>
      <c r="N129">
        <v>21</v>
      </c>
      <c r="O129">
        <v>0</v>
      </c>
      <c r="P129">
        <v>256</v>
      </c>
      <c r="Q129">
        <v>169</v>
      </c>
      <c r="R129">
        <v>24.7</v>
      </c>
      <c r="S129">
        <v>66</v>
      </c>
      <c r="T129" t="s">
        <v>469</v>
      </c>
      <c r="U129">
        <v>0</v>
      </c>
      <c r="V129" s="24">
        <f t="shared" si="9"/>
        <v>0</v>
      </c>
      <c r="W129">
        <v>66</v>
      </c>
      <c r="X129" t="s">
        <v>469</v>
      </c>
      <c r="Y129" s="18"/>
      <c r="Z129" s="20" t="str">
        <f t="shared" si="10"/>
        <v>Bailey, Brad</v>
      </c>
      <c r="AA129" s="20">
        <f t="shared" si="11"/>
        <v>66</v>
      </c>
      <c r="AB129" s="22">
        <f t="shared" si="12"/>
        <v>0</v>
      </c>
      <c r="AC129" s="20" t="str">
        <f t="shared" si="13"/>
        <v>C+</v>
      </c>
    </row>
    <row r="130" spans="1:29" x14ac:dyDescent="0.25">
      <c r="A130" t="s">
        <v>597</v>
      </c>
      <c r="B130" t="s">
        <v>598</v>
      </c>
      <c r="C130" t="s">
        <v>599</v>
      </c>
      <c r="D130" t="s">
        <v>600</v>
      </c>
      <c r="E130" t="s">
        <v>27</v>
      </c>
      <c r="F130" t="s">
        <v>56</v>
      </c>
      <c r="G130">
        <v>8</v>
      </c>
      <c r="H130" t="s">
        <v>579</v>
      </c>
      <c r="I130">
        <v>377206</v>
      </c>
      <c r="J130">
        <v>85</v>
      </c>
      <c r="K130">
        <v>85</v>
      </c>
      <c r="L130">
        <v>48</v>
      </c>
      <c r="M130">
        <v>22</v>
      </c>
      <c r="N130">
        <v>15</v>
      </c>
      <c r="O130">
        <v>0</v>
      </c>
      <c r="P130">
        <v>256</v>
      </c>
      <c r="Q130">
        <v>169</v>
      </c>
      <c r="R130">
        <v>17.600000000000001</v>
      </c>
      <c r="S130">
        <v>66</v>
      </c>
      <c r="T130" t="s">
        <v>469</v>
      </c>
      <c r="U130">
        <v>0</v>
      </c>
      <c r="V130" s="24">
        <f t="shared" si="9"/>
        <v>0</v>
      </c>
      <c r="W130">
        <v>66</v>
      </c>
      <c r="X130" t="s">
        <v>469</v>
      </c>
      <c r="Y130" s="18"/>
      <c r="Z130" s="20" t="str">
        <f t="shared" si="10"/>
        <v>Barnes, Arthur</v>
      </c>
      <c r="AA130" s="20">
        <f t="shared" si="11"/>
        <v>66</v>
      </c>
      <c r="AB130" s="22">
        <f t="shared" si="12"/>
        <v>0</v>
      </c>
      <c r="AC130" s="20" t="str">
        <f t="shared" si="13"/>
        <v>C+</v>
      </c>
    </row>
    <row r="131" spans="1:29" x14ac:dyDescent="0.25">
      <c r="A131" t="s">
        <v>601</v>
      </c>
      <c r="B131" t="s">
        <v>602</v>
      </c>
      <c r="C131" t="s">
        <v>603</v>
      </c>
      <c r="D131" t="s">
        <v>604</v>
      </c>
      <c r="E131" t="s">
        <v>27</v>
      </c>
      <c r="F131" t="s">
        <v>28</v>
      </c>
      <c r="G131">
        <v>3</v>
      </c>
      <c r="H131" t="s">
        <v>605</v>
      </c>
      <c r="I131">
        <v>376632</v>
      </c>
      <c r="J131">
        <v>85</v>
      </c>
      <c r="K131">
        <v>85</v>
      </c>
      <c r="L131">
        <v>51</v>
      </c>
      <c r="M131">
        <v>31</v>
      </c>
      <c r="N131">
        <v>3</v>
      </c>
      <c r="O131">
        <v>0</v>
      </c>
      <c r="P131">
        <v>256</v>
      </c>
      <c r="Q131">
        <v>169</v>
      </c>
      <c r="R131">
        <v>3.5</v>
      </c>
      <c r="S131">
        <v>66</v>
      </c>
      <c r="T131" t="s">
        <v>469</v>
      </c>
      <c r="U131">
        <v>0</v>
      </c>
      <c r="V131" s="24">
        <f t="shared" ref="V131:V194" si="14">(U131/256)*100</f>
        <v>0</v>
      </c>
      <c r="W131">
        <v>66</v>
      </c>
      <c r="X131" t="s">
        <v>469</v>
      </c>
      <c r="Y131" s="18"/>
      <c r="Z131" s="20" t="str">
        <f t="shared" ref="Z131:Z194" si="15">_xlfn.CONCAT(D131,", ", C131)</f>
        <v>Tilton, Franklin</v>
      </c>
      <c r="AA131" s="20">
        <f t="shared" ref="AA131:AA194" si="16">S131</f>
        <v>66</v>
      </c>
      <c r="AB131" s="22">
        <f t="shared" ref="AB131:AB194" si="17">U131</f>
        <v>0</v>
      </c>
      <c r="AC131" s="20" t="str">
        <f t="shared" ref="AC131:AC194" si="18">X131</f>
        <v>C+</v>
      </c>
    </row>
    <row r="132" spans="1:29" x14ac:dyDescent="0.25">
      <c r="A132" t="s">
        <v>606</v>
      </c>
      <c r="B132" t="s">
        <v>607</v>
      </c>
      <c r="C132" t="s">
        <v>323</v>
      </c>
      <c r="D132" t="s">
        <v>608</v>
      </c>
      <c r="E132" t="s">
        <v>27</v>
      </c>
      <c r="F132" t="s">
        <v>67</v>
      </c>
      <c r="G132">
        <v>4</v>
      </c>
      <c r="H132" t="s">
        <v>609</v>
      </c>
      <c r="I132">
        <v>377247</v>
      </c>
      <c r="J132">
        <v>85</v>
      </c>
      <c r="K132">
        <v>85</v>
      </c>
      <c r="L132">
        <v>47</v>
      </c>
      <c r="M132">
        <v>25</v>
      </c>
      <c r="N132">
        <v>13</v>
      </c>
      <c r="O132">
        <v>0</v>
      </c>
      <c r="P132">
        <v>256</v>
      </c>
      <c r="Q132">
        <v>168</v>
      </c>
      <c r="R132">
        <v>15.3</v>
      </c>
      <c r="S132">
        <v>65.599999999999994</v>
      </c>
      <c r="T132" t="s">
        <v>469</v>
      </c>
      <c r="U132">
        <v>0</v>
      </c>
      <c r="V132" s="24">
        <f t="shared" si="14"/>
        <v>0</v>
      </c>
      <c r="W132">
        <v>65.599999999999994</v>
      </c>
      <c r="X132" t="s">
        <v>469</v>
      </c>
      <c r="Y132" s="18"/>
      <c r="Z132" s="20" t="str">
        <f t="shared" si="15"/>
        <v>Long, Douglas</v>
      </c>
      <c r="AA132" s="20">
        <f t="shared" si="16"/>
        <v>65.599999999999994</v>
      </c>
      <c r="AB132" s="22">
        <f t="shared" si="17"/>
        <v>0</v>
      </c>
      <c r="AC132" s="20" t="str">
        <f t="shared" si="18"/>
        <v>C+</v>
      </c>
    </row>
    <row r="133" spans="1:29" x14ac:dyDescent="0.25">
      <c r="A133" t="s">
        <v>610</v>
      </c>
      <c r="B133" t="s">
        <v>611</v>
      </c>
      <c r="C133" t="s">
        <v>201</v>
      </c>
      <c r="D133" t="s">
        <v>612</v>
      </c>
      <c r="E133" t="s">
        <v>27</v>
      </c>
      <c r="F133" t="s">
        <v>56</v>
      </c>
      <c r="G133">
        <v>14</v>
      </c>
      <c r="H133" t="s">
        <v>152</v>
      </c>
      <c r="I133">
        <v>376087</v>
      </c>
      <c r="J133">
        <v>85</v>
      </c>
      <c r="K133">
        <v>85</v>
      </c>
      <c r="L133">
        <v>47</v>
      </c>
      <c r="M133">
        <v>27</v>
      </c>
      <c r="N133">
        <v>11</v>
      </c>
      <c r="O133">
        <v>0</v>
      </c>
      <c r="P133">
        <v>256</v>
      </c>
      <c r="Q133">
        <v>165.5</v>
      </c>
      <c r="R133">
        <v>12.9</v>
      </c>
      <c r="S133">
        <v>64.599999999999994</v>
      </c>
      <c r="T133" t="s">
        <v>469</v>
      </c>
      <c r="U133">
        <v>2</v>
      </c>
      <c r="V133" s="24">
        <f t="shared" si="14"/>
        <v>0.78125</v>
      </c>
      <c r="W133">
        <v>65.400000000000006</v>
      </c>
      <c r="X133" t="s">
        <v>469</v>
      </c>
      <c r="Y133" s="18"/>
      <c r="Z133" s="20" t="str">
        <f t="shared" si="15"/>
        <v>Major, Norman</v>
      </c>
      <c r="AA133" s="20">
        <f t="shared" si="16"/>
        <v>64.599999999999994</v>
      </c>
      <c r="AB133" s="22">
        <f t="shared" si="17"/>
        <v>2</v>
      </c>
      <c r="AC133" s="20" t="str">
        <f t="shared" si="18"/>
        <v>C+</v>
      </c>
    </row>
    <row r="134" spans="1:29" x14ac:dyDescent="0.25">
      <c r="A134" t="s">
        <v>613</v>
      </c>
      <c r="B134" t="s">
        <v>614</v>
      </c>
      <c r="C134" t="s">
        <v>429</v>
      </c>
      <c r="D134" t="s">
        <v>615</v>
      </c>
      <c r="E134" t="s">
        <v>27</v>
      </c>
      <c r="F134" t="s">
        <v>104</v>
      </c>
      <c r="G134">
        <v>1</v>
      </c>
      <c r="H134" t="s">
        <v>583</v>
      </c>
      <c r="I134">
        <v>377324</v>
      </c>
      <c r="J134">
        <v>85</v>
      </c>
      <c r="K134">
        <v>85</v>
      </c>
      <c r="L134">
        <v>47</v>
      </c>
      <c r="M134">
        <v>26</v>
      </c>
      <c r="N134">
        <v>12</v>
      </c>
      <c r="O134">
        <v>0</v>
      </c>
      <c r="P134">
        <v>256</v>
      </c>
      <c r="Q134">
        <v>166.5</v>
      </c>
      <c r="R134">
        <v>14.1</v>
      </c>
      <c r="S134">
        <v>65</v>
      </c>
      <c r="T134" t="s">
        <v>469</v>
      </c>
      <c r="U134">
        <v>0</v>
      </c>
      <c r="V134" s="24">
        <f t="shared" si="14"/>
        <v>0</v>
      </c>
      <c r="W134">
        <v>65</v>
      </c>
      <c r="X134" t="s">
        <v>469</v>
      </c>
      <c r="Y134" s="18"/>
      <c r="Z134" s="20" t="str">
        <f t="shared" si="15"/>
        <v>Graham, Robert</v>
      </c>
      <c r="AA134" s="20">
        <f t="shared" si="16"/>
        <v>65</v>
      </c>
      <c r="AB134" s="22">
        <f t="shared" si="17"/>
        <v>0</v>
      </c>
      <c r="AC134" s="20" t="str">
        <f t="shared" si="18"/>
        <v>C+</v>
      </c>
    </row>
    <row r="135" spans="1:29" x14ac:dyDescent="0.25">
      <c r="A135" t="s">
        <v>616</v>
      </c>
      <c r="B135" t="s">
        <v>617</v>
      </c>
      <c r="C135" t="s">
        <v>442</v>
      </c>
      <c r="D135" t="s">
        <v>618</v>
      </c>
      <c r="E135" t="s">
        <v>27</v>
      </c>
      <c r="F135" t="s">
        <v>56</v>
      </c>
      <c r="G135">
        <v>3</v>
      </c>
      <c r="H135" t="s">
        <v>178</v>
      </c>
      <c r="I135">
        <v>373860</v>
      </c>
      <c r="J135">
        <v>85</v>
      </c>
      <c r="K135">
        <v>85</v>
      </c>
      <c r="L135">
        <v>54</v>
      </c>
      <c r="M135">
        <v>31</v>
      </c>
      <c r="N135">
        <v>0</v>
      </c>
      <c r="O135">
        <v>0</v>
      </c>
      <c r="P135">
        <v>256</v>
      </c>
      <c r="Q135">
        <v>166</v>
      </c>
      <c r="R135">
        <v>0</v>
      </c>
      <c r="S135">
        <v>64.8</v>
      </c>
      <c r="T135" t="s">
        <v>469</v>
      </c>
      <c r="U135">
        <v>0</v>
      </c>
      <c r="V135" s="24">
        <f t="shared" si="14"/>
        <v>0</v>
      </c>
      <c r="W135">
        <v>64.8</v>
      </c>
      <c r="X135" t="s">
        <v>469</v>
      </c>
      <c r="Y135" s="18"/>
      <c r="Z135" s="20" t="str">
        <f t="shared" si="15"/>
        <v>Hoelzel, Kathleen</v>
      </c>
      <c r="AA135" s="20">
        <f t="shared" si="16"/>
        <v>64.8</v>
      </c>
      <c r="AB135" s="22">
        <f t="shared" si="17"/>
        <v>0</v>
      </c>
      <c r="AC135" s="20" t="str">
        <f t="shared" si="18"/>
        <v>C+</v>
      </c>
    </row>
    <row r="136" spans="1:29" x14ac:dyDescent="0.25">
      <c r="A136" t="s">
        <v>619</v>
      </c>
      <c r="B136" t="s">
        <v>620</v>
      </c>
      <c r="C136" t="s">
        <v>168</v>
      </c>
      <c r="D136" t="s">
        <v>621</v>
      </c>
      <c r="E136" t="s">
        <v>27</v>
      </c>
      <c r="F136" t="s">
        <v>56</v>
      </c>
      <c r="G136">
        <v>34</v>
      </c>
      <c r="H136" t="s">
        <v>622</v>
      </c>
      <c r="I136">
        <v>408749</v>
      </c>
      <c r="J136">
        <v>85</v>
      </c>
      <c r="K136">
        <v>85</v>
      </c>
      <c r="L136">
        <v>52</v>
      </c>
      <c r="M136">
        <v>30</v>
      </c>
      <c r="N136">
        <v>3</v>
      </c>
      <c r="O136">
        <v>0</v>
      </c>
      <c r="P136">
        <v>256</v>
      </c>
      <c r="Q136">
        <v>165</v>
      </c>
      <c r="R136">
        <v>3.5</v>
      </c>
      <c r="S136">
        <v>64.5</v>
      </c>
      <c r="T136" t="s">
        <v>469</v>
      </c>
      <c r="U136">
        <v>0.66666668653488104</v>
      </c>
      <c r="V136" s="24">
        <f t="shared" si="14"/>
        <v>0.2604166744276879</v>
      </c>
      <c r="W136">
        <v>64.8</v>
      </c>
      <c r="X136" t="s">
        <v>469</v>
      </c>
      <c r="Y136" s="18"/>
      <c r="Z136" s="20" t="str">
        <f t="shared" si="15"/>
        <v>Pearson, Mark</v>
      </c>
      <c r="AA136" s="20">
        <f t="shared" si="16"/>
        <v>64.5</v>
      </c>
      <c r="AB136" s="22">
        <f t="shared" si="17"/>
        <v>0.66666668653488104</v>
      </c>
      <c r="AC136" s="20" t="str">
        <f t="shared" si="18"/>
        <v>C+</v>
      </c>
    </row>
    <row r="137" spans="1:29" x14ac:dyDescent="0.25">
      <c r="A137" t="s">
        <v>623</v>
      </c>
      <c r="B137" t="s">
        <v>624</v>
      </c>
      <c r="C137" t="s">
        <v>625</v>
      </c>
      <c r="D137" t="s">
        <v>626</v>
      </c>
      <c r="E137" t="s">
        <v>27</v>
      </c>
      <c r="F137" t="s">
        <v>35</v>
      </c>
      <c r="G137">
        <v>23</v>
      </c>
      <c r="H137" t="s">
        <v>284</v>
      </c>
      <c r="I137">
        <v>408340</v>
      </c>
      <c r="J137">
        <v>85</v>
      </c>
      <c r="K137">
        <v>85</v>
      </c>
      <c r="L137">
        <v>41</v>
      </c>
      <c r="M137">
        <v>13</v>
      </c>
      <c r="N137">
        <v>31</v>
      </c>
      <c r="O137">
        <v>0</v>
      </c>
      <c r="P137">
        <v>256</v>
      </c>
      <c r="Q137">
        <v>164</v>
      </c>
      <c r="R137">
        <v>36.5</v>
      </c>
      <c r="S137">
        <v>64.099999999999994</v>
      </c>
      <c r="T137" t="s">
        <v>469</v>
      </c>
      <c r="U137">
        <v>0</v>
      </c>
      <c r="V137" s="24">
        <f t="shared" si="14"/>
        <v>0</v>
      </c>
      <c r="W137">
        <v>64.099999999999994</v>
      </c>
      <c r="X137" t="s">
        <v>469</v>
      </c>
      <c r="Y137" s="18"/>
      <c r="Z137" s="20" t="str">
        <f t="shared" si="15"/>
        <v>Burns, Charlie</v>
      </c>
      <c r="AA137" s="20">
        <f t="shared" si="16"/>
        <v>64.099999999999994</v>
      </c>
      <c r="AB137" s="22">
        <f t="shared" si="17"/>
        <v>0</v>
      </c>
      <c r="AC137" s="20" t="str">
        <f t="shared" si="18"/>
        <v>C+</v>
      </c>
    </row>
    <row r="138" spans="1:29" x14ac:dyDescent="0.25">
      <c r="A138" t="s">
        <v>627</v>
      </c>
      <c r="B138" t="s">
        <v>628</v>
      </c>
      <c r="C138" t="s">
        <v>629</v>
      </c>
      <c r="D138" t="s">
        <v>147</v>
      </c>
      <c r="E138" t="s">
        <v>27</v>
      </c>
      <c r="F138" t="s">
        <v>56</v>
      </c>
      <c r="G138">
        <v>7</v>
      </c>
      <c r="H138" t="s">
        <v>225</v>
      </c>
      <c r="I138">
        <v>376126</v>
      </c>
      <c r="J138">
        <v>85</v>
      </c>
      <c r="K138">
        <v>85</v>
      </c>
      <c r="L138">
        <v>53</v>
      </c>
      <c r="M138">
        <v>32</v>
      </c>
      <c r="N138">
        <v>0</v>
      </c>
      <c r="O138">
        <v>0</v>
      </c>
      <c r="P138">
        <v>256</v>
      </c>
      <c r="Q138">
        <v>164</v>
      </c>
      <c r="R138">
        <v>0</v>
      </c>
      <c r="S138">
        <v>64.099999999999994</v>
      </c>
      <c r="T138" t="s">
        <v>469</v>
      </c>
      <c r="U138">
        <v>0</v>
      </c>
      <c r="V138" s="24">
        <f t="shared" si="14"/>
        <v>0</v>
      </c>
      <c r="W138">
        <v>64.099999999999994</v>
      </c>
      <c r="X138" t="s">
        <v>469</v>
      </c>
      <c r="Y138" s="18"/>
      <c r="Z138" s="20" t="str">
        <f t="shared" si="15"/>
        <v>Griffin, Mary</v>
      </c>
      <c r="AA138" s="20">
        <f t="shared" si="16"/>
        <v>64.099999999999994</v>
      </c>
      <c r="AB138" s="22">
        <f t="shared" si="17"/>
        <v>0</v>
      </c>
      <c r="AC138" s="20" t="str">
        <f t="shared" si="18"/>
        <v>C+</v>
      </c>
    </row>
    <row r="139" spans="1:29" x14ac:dyDescent="0.25">
      <c r="A139" t="s">
        <v>630</v>
      </c>
      <c r="B139" t="s">
        <v>631</v>
      </c>
      <c r="C139" t="s">
        <v>223</v>
      </c>
      <c r="D139" t="s">
        <v>632</v>
      </c>
      <c r="E139" t="s">
        <v>27</v>
      </c>
      <c r="F139" t="s">
        <v>56</v>
      </c>
      <c r="G139">
        <v>6</v>
      </c>
      <c r="H139" t="s">
        <v>363</v>
      </c>
      <c r="I139">
        <v>377147</v>
      </c>
      <c r="J139">
        <v>85</v>
      </c>
      <c r="K139">
        <v>85</v>
      </c>
      <c r="L139">
        <v>51</v>
      </c>
      <c r="M139">
        <v>34</v>
      </c>
      <c r="N139">
        <v>0</v>
      </c>
      <c r="O139">
        <v>0</v>
      </c>
      <c r="P139">
        <v>256</v>
      </c>
      <c r="Q139">
        <v>164</v>
      </c>
      <c r="R139">
        <v>0</v>
      </c>
      <c r="S139">
        <v>64.099999999999994</v>
      </c>
      <c r="T139" t="s">
        <v>469</v>
      </c>
      <c r="U139">
        <v>0</v>
      </c>
      <c r="V139" s="24">
        <f t="shared" si="14"/>
        <v>0</v>
      </c>
      <c r="W139">
        <v>64.099999999999994</v>
      </c>
      <c r="X139" t="s">
        <v>469</v>
      </c>
      <c r="Y139" s="18"/>
      <c r="Z139" s="20" t="str">
        <f t="shared" si="15"/>
        <v>Milz, David</v>
      </c>
      <c r="AA139" s="20">
        <f t="shared" si="16"/>
        <v>64.099999999999994</v>
      </c>
      <c r="AB139" s="22">
        <f t="shared" si="17"/>
        <v>0</v>
      </c>
      <c r="AC139" s="20" t="str">
        <f t="shared" si="18"/>
        <v>C+</v>
      </c>
    </row>
    <row r="140" spans="1:29" x14ac:dyDescent="0.25">
      <c r="A140" t="s">
        <v>633</v>
      </c>
      <c r="B140" t="s">
        <v>634</v>
      </c>
      <c r="C140" t="s">
        <v>278</v>
      </c>
      <c r="D140" t="s">
        <v>635</v>
      </c>
      <c r="E140" t="s">
        <v>27</v>
      </c>
      <c r="F140" t="s">
        <v>78</v>
      </c>
      <c r="G140">
        <v>5</v>
      </c>
      <c r="H140" t="s">
        <v>79</v>
      </c>
      <c r="I140">
        <v>377154</v>
      </c>
      <c r="J140">
        <v>85</v>
      </c>
      <c r="K140">
        <v>85</v>
      </c>
      <c r="L140">
        <v>47</v>
      </c>
      <c r="M140">
        <v>30</v>
      </c>
      <c r="N140">
        <v>8</v>
      </c>
      <c r="O140">
        <v>0</v>
      </c>
      <c r="P140">
        <v>256</v>
      </c>
      <c r="Q140">
        <v>164</v>
      </c>
      <c r="R140">
        <v>9.4</v>
      </c>
      <c r="S140">
        <v>64.099999999999994</v>
      </c>
      <c r="T140" t="s">
        <v>469</v>
      </c>
      <c r="U140">
        <v>0</v>
      </c>
      <c r="V140" s="24">
        <f t="shared" si="14"/>
        <v>0</v>
      </c>
      <c r="W140">
        <v>64.099999999999994</v>
      </c>
      <c r="X140" t="s">
        <v>469</v>
      </c>
      <c r="Y140" s="18"/>
      <c r="Z140" s="20" t="str">
        <f t="shared" si="15"/>
        <v>Nelson, Bill</v>
      </c>
      <c r="AA140" s="20">
        <f t="shared" si="16"/>
        <v>64.099999999999994</v>
      </c>
      <c r="AB140" s="22">
        <f t="shared" si="17"/>
        <v>0</v>
      </c>
      <c r="AC140" s="20" t="str">
        <f t="shared" si="18"/>
        <v>C+</v>
      </c>
    </row>
    <row r="141" spans="1:29" x14ac:dyDescent="0.25">
      <c r="A141" t="s">
        <v>636</v>
      </c>
      <c r="B141" t="s">
        <v>637</v>
      </c>
      <c r="C141" t="s">
        <v>150</v>
      </c>
      <c r="D141" t="s">
        <v>638</v>
      </c>
      <c r="E141" t="s">
        <v>27</v>
      </c>
      <c r="F141" t="s">
        <v>28</v>
      </c>
      <c r="G141">
        <v>3</v>
      </c>
      <c r="H141" t="s">
        <v>605</v>
      </c>
      <c r="I141">
        <v>377263</v>
      </c>
      <c r="J141">
        <v>85</v>
      </c>
      <c r="K141">
        <v>85</v>
      </c>
      <c r="L141">
        <v>51</v>
      </c>
      <c r="M141">
        <v>30</v>
      </c>
      <c r="N141">
        <v>4</v>
      </c>
      <c r="O141">
        <v>0</v>
      </c>
      <c r="P141">
        <v>256</v>
      </c>
      <c r="Q141">
        <v>164</v>
      </c>
      <c r="R141">
        <v>4.7</v>
      </c>
      <c r="S141">
        <v>64.099999999999994</v>
      </c>
      <c r="T141" t="s">
        <v>469</v>
      </c>
      <c r="U141">
        <v>0</v>
      </c>
      <c r="V141" s="24">
        <f t="shared" si="14"/>
        <v>0</v>
      </c>
      <c r="W141">
        <v>64.099999999999994</v>
      </c>
      <c r="X141" t="s">
        <v>469</v>
      </c>
      <c r="Y141" s="18"/>
      <c r="Z141" s="20" t="str">
        <f t="shared" si="15"/>
        <v>Spanos, Peter</v>
      </c>
      <c r="AA141" s="20">
        <f t="shared" si="16"/>
        <v>64.099999999999994</v>
      </c>
      <c r="AB141" s="22">
        <f t="shared" si="17"/>
        <v>0</v>
      </c>
      <c r="AC141" s="20" t="str">
        <f t="shared" si="18"/>
        <v>C+</v>
      </c>
    </row>
    <row r="142" spans="1:29" x14ac:dyDescent="0.25">
      <c r="A142" t="s">
        <v>639</v>
      </c>
      <c r="B142" t="s">
        <v>640</v>
      </c>
      <c r="C142" t="s">
        <v>429</v>
      </c>
      <c r="D142" t="s">
        <v>641</v>
      </c>
      <c r="E142" t="s">
        <v>27</v>
      </c>
      <c r="F142" t="s">
        <v>574</v>
      </c>
      <c r="G142">
        <v>3</v>
      </c>
      <c r="H142" t="s">
        <v>642</v>
      </c>
      <c r="I142">
        <v>376532</v>
      </c>
      <c r="J142">
        <v>85</v>
      </c>
      <c r="K142">
        <v>85</v>
      </c>
      <c r="L142">
        <v>44</v>
      </c>
      <c r="M142">
        <v>24</v>
      </c>
      <c r="N142">
        <v>17</v>
      </c>
      <c r="O142">
        <v>0</v>
      </c>
      <c r="P142">
        <v>256</v>
      </c>
      <c r="Q142">
        <v>164</v>
      </c>
      <c r="R142">
        <v>20</v>
      </c>
      <c r="S142">
        <v>64.099999999999994</v>
      </c>
      <c r="T142" t="s">
        <v>469</v>
      </c>
      <c r="U142">
        <v>0</v>
      </c>
      <c r="V142" s="24">
        <f t="shared" si="14"/>
        <v>0</v>
      </c>
      <c r="W142">
        <v>64.099999999999994</v>
      </c>
      <c r="X142" t="s">
        <v>469</v>
      </c>
      <c r="Y142" s="18"/>
      <c r="Z142" s="20" t="str">
        <f t="shared" si="15"/>
        <v>Theberge, Robert</v>
      </c>
      <c r="AA142" s="20">
        <f t="shared" si="16"/>
        <v>64.099999999999994</v>
      </c>
      <c r="AB142" s="22">
        <f t="shared" si="17"/>
        <v>0</v>
      </c>
      <c r="AC142" s="20" t="str">
        <f t="shared" si="18"/>
        <v>C+</v>
      </c>
    </row>
    <row r="143" spans="1:29" x14ac:dyDescent="0.25">
      <c r="A143" t="s">
        <v>643</v>
      </c>
      <c r="B143" t="s">
        <v>644</v>
      </c>
      <c r="C143" t="s">
        <v>49</v>
      </c>
      <c r="D143" t="s">
        <v>161</v>
      </c>
      <c r="E143" t="s">
        <v>645</v>
      </c>
      <c r="F143" t="s">
        <v>35</v>
      </c>
      <c r="G143">
        <v>11</v>
      </c>
      <c r="H143" t="s">
        <v>646</v>
      </c>
      <c r="I143">
        <v>377294</v>
      </c>
      <c r="J143">
        <v>85</v>
      </c>
      <c r="K143">
        <v>85</v>
      </c>
      <c r="L143">
        <v>33</v>
      </c>
      <c r="M143">
        <v>20</v>
      </c>
      <c r="N143">
        <v>32</v>
      </c>
      <c r="O143">
        <v>0</v>
      </c>
      <c r="P143">
        <v>256</v>
      </c>
      <c r="Q143">
        <v>160</v>
      </c>
      <c r="R143">
        <v>37.6</v>
      </c>
      <c r="S143">
        <v>62.5</v>
      </c>
      <c r="T143" t="s">
        <v>469</v>
      </c>
      <c r="U143">
        <v>3.3333333730697601</v>
      </c>
      <c r="V143" s="24">
        <f t="shared" si="14"/>
        <v>1.3020833488553751</v>
      </c>
      <c r="W143">
        <v>63.8</v>
      </c>
      <c r="X143" t="s">
        <v>469</v>
      </c>
      <c r="Y143" s="18"/>
      <c r="Z143" s="20" t="str">
        <f t="shared" si="15"/>
        <v>Edwards, Elizabeth</v>
      </c>
      <c r="AA143" s="20">
        <f t="shared" si="16"/>
        <v>62.5</v>
      </c>
      <c r="AB143" s="22">
        <f t="shared" si="17"/>
        <v>3.3333333730697601</v>
      </c>
      <c r="AC143" s="20" t="str">
        <f t="shared" si="18"/>
        <v>C+</v>
      </c>
    </row>
    <row r="144" spans="1:29" x14ac:dyDescent="0.25">
      <c r="A144" t="s">
        <v>647</v>
      </c>
      <c r="B144" t="s">
        <v>648</v>
      </c>
      <c r="C144" t="s">
        <v>249</v>
      </c>
      <c r="D144" t="s">
        <v>649</v>
      </c>
      <c r="E144" t="s">
        <v>27</v>
      </c>
      <c r="F144" t="s">
        <v>104</v>
      </c>
      <c r="G144">
        <v>2</v>
      </c>
      <c r="H144" t="s">
        <v>261</v>
      </c>
      <c r="I144">
        <v>408434</v>
      </c>
      <c r="J144">
        <v>85</v>
      </c>
      <c r="K144">
        <v>85</v>
      </c>
      <c r="L144">
        <v>41</v>
      </c>
      <c r="M144">
        <v>20</v>
      </c>
      <c r="N144">
        <v>24</v>
      </c>
      <c r="O144">
        <v>0</v>
      </c>
      <c r="P144">
        <v>256</v>
      </c>
      <c r="Q144">
        <v>163</v>
      </c>
      <c r="R144">
        <v>28.2</v>
      </c>
      <c r="S144">
        <v>63.7</v>
      </c>
      <c r="T144" t="s">
        <v>469</v>
      </c>
      <c r="U144">
        <v>0</v>
      </c>
      <c r="V144" s="24">
        <f t="shared" si="14"/>
        <v>0</v>
      </c>
      <c r="W144">
        <v>63.7</v>
      </c>
      <c r="X144" t="s">
        <v>469</v>
      </c>
      <c r="Y144" s="18"/>
      <c r="Z144" s="20" t="str">
        <f t="shared" si="15"/>
        <v>Horgan, James</v>
      </c>
      <c r="AA144" s="20">
        <f t="shared" si="16"/>
        <v>63.7</v>
      </c>
      <c r="AB144" s="22">
        <f t="shared" si="17"/>
        <v>0</v>
      </c>
      <c r="AC144" s="20" t="str">
        <f t="shared" si="18"/>
        <v>C+</v>
      </c>
    </row>
    <row r="145" spans="1:29" x14ac:dyDescent="0.25">
      <c r="A145" t="s">
        <v>650</v>
      </c>
      <c r="B145" t="s">
        <v>651</v>
      </c>
      <c r="C145" t="s">
        <v>429</v>
      </c>
      <c r="D145" t="s">
        <v>652</v>
      </c>
      <c r="E145" t="s">
        <v>27</v>
      </c>
      <c r="F145" t="s">
        <v>35</v>
      </c>
      <c r="G145">
        <v>21</v>
      </c>
      <c r="H145" t="s">
        <v>138</v>
      </c>
      <c r="I145">
        <v>374561</v>
      </c>
      <c r="J145">
        <v>85</v>
      </c>
      <c r="K145">
        <v>85</v>
      </c>
      <c r="L145">
        <v>48</v>
      </c>
      <c r="M145">
        <v>32</v>
      </c>
      <c r="N145">
        <v>5</v>
      </c>
      <c r="O145">
        <v>0</v>
      </c>
      <c r="P145">
        <v>256</v>
      </c>
      <c r="Q145">
        <v>163</v>
      </c>
      <c r="R145">
        <v>5.9</v>
      </c>
      <c r="S145">
        <v>63.7</v>
      </c>
      <c r="T145" t="s">
        <v>469</v>
      </c>
      <c r="U145">
        <v>0</v>
      </c>
      <c r="V145" s="24">
        <f t="shared" si="14"/>
        <v>0</v>
      </c>
      <c r="W145">
        <v>63.7</v>
      </c>
      <c r="X145" t="s">
        <v>469</v>
      </c>
      <c r="Y145" s="18"/>
      <c r="Z145" s="20" t="str">
        <f t="shared" si="15"/>
        <v>L'Heureux, Robert</v>
      </c>
      <c r="AA145" s="20">
        <f t="shared" si="16"/>
        <v>63.7</v>
      </c>
      <c r="AB145" s="22">
        <f t="shared" si="17"/>
        <v>0</v>
      </c>
      <c r="AC145" s="20" t="str">
        <f t="shared" si="18"/>
        <v>C+</v>
      </c>
    </row>
    <row r="146" spans="1:29" x14ac:dyDescent="0.25">
      <c r="A146" t="s">
        <v>653</v>
      </c>
      <c r="B146" t="s">
        <v>654</v>
      </c>
      <c r="C146" t="s">
        <v>44</v>
      </c>
      <c r="D146" t="s">
        <v>615</v>
      </c>
      <c r="E146" t="s">
        <v>27</v>
      </c>
      <c r="F146" t="s">
        <v>35</v>
      </c>
      <c r="G146">
        <v>7</v>
      </c>
      <c r="H146" t="s">
        <v>220</v>
      </c>
      <c r="I146">
        <v>376343</v>
      </c>
      <c r="J146">
        <v>85</v>
      </c>
      <c r="K146">
        <v>85</v>
      </c>
      <c r="L146">
        <v>53</v>
      </c>
      <c r="M146">
        <v>31</v>
      </c>
      <c r="N146">
        <v>1</v>
      </c>
      <c r="O146">
        <v>0</v>
      </c>
      <c r="P146">
        <v>256</v>
      </c>
      <c r="Q146">
        <v>161</v>
      </c>
      <c r="R146">
        <v>1.2</v>
      </c>
      <c r="S146">
        <v>62.9</v>
      </c>
      <c r="T146" t="s">
        <v>469</v>
      </c>
      <c r="U146">
        <v>1.3333333730697601</v>
      </c>
      <c r="V146" s="24">
        <f t="shared" si="14"/>
        <v>0.52083334885537502</v>
      </c>
      <c r="W146">
        <v>63.4</v>
      </c>
      <c r="X146" t="s">
        <v>469</v>
      </c>
      <c r="Y146" s="18"/>
      <c r="Z146" s="20" t="str">
        <f t="shared" si="15"/>
        <v>Graham, John</v>
      </c>
      <c r="AA146" s="20">
        <f t="shared" si="16"/>
        <v>62.9</v>
      </c>
      <c r="AB146" s="22">
        <f t="shared" si="17"/>
        <v>1.3333333730697601</v>
      </c>
      <c r="AC146" s="20" t="str">
        <f t="shared" si="18"/>
        <v>C+</v>
      </c>
    </row>
    <row r="147" spans="1:29" x14ac:dyDescent="0.25">
      <c r="A147" t="s">
        <v>655</v>
      </c>
      <c r="B147" t="s">
        <v>656</v>
      </c>
      <c r="C147" t="s">
        <v>361</v>
      </c>
      <c r="D147" t="s">
        <v>657</v>
      </c>
      <c r="E147" t="s">
        <v>27</v>
      </c>
      <c r="F147" t="s">
        <v>35</v>
      </c>
      <c r="G147">
        <v>20</v>
      </c>
      <c r="H147" t="s">
        <v>461</v>
      </c>
      <c r="I147">
        <v>377078</v>
      </c>
      <c r="J147">
        <v>85</v>
      </c>
      <c r="K147">
        <v>85</v>
      </c>
      <c r="L147">
        <v>50</v>
      </c>
      <c r="M147">
        <v>27</v>
      </c>
      <c r="N147">
        <v>8</v>
      </c>
      <c r="O147">
        <v>0</v>
      </c>
      <c r="P147">
        <v>256</v>
      </c>
      <c r="Q147">
        <v>162</v>
      </c>
      <c r="R147">
        <v>9.4</v>
      </c>
      <c r="S147">
        <v>63.3</v>
      </c>
      <c r="T147" t="s">
        <v>469</v>
      </c>
      <c r="U147">
        <v>0</v>
      </c>
      <c r="V147" s="24">
        <f t="shared" si="14"/>
        <v>0</v>
      </c>
      <c r="W147">
        <v>63.3</v>
      </c>
      <c r="X147" t="s">
        <v>469</v>
      </c>
      <c r="Y147" s="18"/>
      <c r="Z147" s="20" t="str">
        <f t="shared" si="15"/>
        <v>Byron, Frank</v>
      </c>
      <c r="AA147" s="20">
        <f t="shared" si="16"/>
        <v>63.3</v>
      </c>
      <c r="AB147" s="22">
        <f t="shared" si="17"/>
        <v>0</v>
      </c>
      <c r="AC147" s="20" t="str">
        <f t="shared" si="18"/>
        <v>C+</v>
      </c>
    </row>
    <row r="148" spans="1:29" x14ac:dyDescent="0.25">
      <c r="A148" t="s">
        <v>658</v>
      </c>
      <c r="B148" t="s">
        <v>659</v>
      </c>
      <c r="C148" t="s">
        <v>44</v>
      </c>
      <c r="D148" t="s">
        <v>660</v>
      </c>
      <c r="E148" t="s">
        <v>27</v>
      </c>
      <c r="F148" t="s">
        <v>56</v>
      </c>
      <c r="G148">
        <v>8</v>
      </c>
      <c r="H148" t="s">
        <v>579</v>
      </c>
      <c r="I148">
        <v>408412</v>
      </c>
      <c r="J148">
        <v>85</v>
      </c>
      <c r="K148">
        <v>85</v>
      </c>
      <c r="L148">
        <v>47</v>
      </c>
      <c r="M148">
        <v>26</v>
      </c>
      <c r="N148">
        <v>12</v>
      </c>
      <c r="O148">
        <v>0</v>
      </c>
      <c r="P148">
        <v>256</v>
      </c>
      <c r="Q148">
        <v>162</v>
      </c>
      <c r="R148">
        <v>14.1</v>
      </c>
      <c r="S148">
        <v>63.3</v>
      </c>
      <c r="T148" t="s">
        <v>469</v>
      </c>
      <c r="U148">
        <v>0</v>
      </c>
      <c r="V148" s="24">
        <f t="shared" si="14"/>
        <v>0</v>
      </c>
      <c r="W148">
        <v>63.3</v>
      </c>
      <c r="X148" t="s">
        <v>469</v>
      </c>
      <c r="Y148" s="18"/>
      <c r="Z148" s="20" t="str">
        <f t="shared" si="15"/>
        <v>Janigian, John</v>
      </c>
      <c r="AA148" s="20">
        <f t="shared" si="16"/>
        <v>63.3</v>
      </c>
      <c r="AB148" s="22">
        <f t="shared" si="17"/>
        <v>0</v>
      </c>
      <c r="AC148" s="20" t="str">
        <f t="shared" si="18"/>
        <v>C+</v>
      </c>
    </row>
    <row r="149" spans="1:29" x14ac:dyDescent="0.25">
      <c r="A149" t="s">
        <v>661</v>
      </c>
      <c r="B149" t="s">
        <v>662</v>
      </c>
      <c r="C149" t="s">
        <v>348</v>
      </c>
      <c r="D149" t="s">
        <v>663</v>
      </c>
      <c r="E149" t="s">
        <v>27</v>
      </c>
      <c r="F149" t="s">
        <v>211</v>
      </c>
      <c r="G149">
        <v>11</v>
      </c>
      <c r="H149" t="s">
        <v>664</v>
      </c>
      <c r="I149">
        <v>377031</v>
      </c>
      <c r="J149">
        <v>85</v>
      </c>
      <c r="K149">
        <v>85</v>
      </c>
      <c r="L149">
        <v>50</v>
      </c>
      <c r="M149">
        <v>28</v>
      </c>
      <c r="N149">
        <v>7</v>
      </c>
      <c r="O149">
        <v>0</v>
      </c>
      <c r="P149">
        <v>256</v>
      </c>
      <c r="Q149">
        <v>161</v>
      </c>
      <c r="R149">
        <v>8.1999999999999993</v>
      </c>
      <c r="S149">
        <v>62.9</v>
      </c>
      <c r="T149" t="s">
        <v>469</v>
      </c>
      <c r="U149">
        <v>0.66666668653488104</v>
      </c>
      <c r="V149" s="24">
        <f t="shared" si="14"/>
        <v>0.2604166744276879</v>
      </c>
      <c r="W149">
        <v>63.2</v>
      </c>
      <c r="X149" t="s">
        <v>469</v>
      </c>
      <c r="Y149" s="18"/>
      <c r="Z149" s="20" t="str">
        <f t="shared" si="15"/>
        <v>Smith, Steven</v>
      </c>
      <c r="AA149" s="20">
        <f t="shared" si="16"/>
        <v>62.9</v>
      </c>
      <c r="AB149" s="22">
        <f t="shared" si="17"/>
        <v>0.66666668653488104</v>
      </c>
      <c r="AC149" s="20" t="str">
        <f t="shared" si="18"/>
        <v>C+</v>
      </c>
    </row>
    <row r="150" spans="1:29" x14ac:dyDescent="0.25">
      <c r="A150" t="s">
        <v>665</v>
      </c>
      <c r="B150" t="s">
        <v>666</v>
      </c>
      <c r="C150" t="s">
        <v>120</v>
      </c>
      <c r="D150" t="s">
        <v>667</v>
      </c>
      <c r="E150" t="s">
        <v>27</v>
      </c>
      <c r="F150" t="s">
        <v>35</v>
      </c>
      <c r="G150">
        <v>21</v>
      </c>
      <c r="H150" t="s">
        <v>138</v>
      </c>
      <c r="I150">
        <v>376823</v>
      </c>
      <c r="J150">
        <v>85</v>
      </c>
      <c r="K150">
        <v>85</v>
      </c>
      <c r="L150">
        <v>52</v>
      </c>
      <c r="M150">
        <v>33</v>
      </c>
      <c r="N150">
        <v>0</v>
      </c>
      <c r="O150">
        <v>0</v>
      </c>
      <c r="P150">
        <v>256</v>
      </c>
      <c r="Q150">
        <v>161</v>
      </c>
      <c r="R150">
        <v>0</v>
      </c>
      <c r="S150">
        <v>62.9</v>
      </c>
      <c r="T150" t="s">
        <v>469</v>
      </c>
      <c r="U150">
        <v>-0.83333331346511796</v>
      </c>
      <c r="V150" s="24">
        <f t="shared" si="14"/>
        <v>-0.32552082557231171</v>
      </c>
      <c r="W150">
        <v>62.6</v>
      </c>
      <c r="X150" t="s">
        <v>469</v>
      </c>
      <c r="Y150" s="18"/>
      <c r="Z150" s="20" t="str">
        <f t="shared" si="15"/>
        <v>Hinch, Richard</v>
      </c>
      <c r="AA150" s="20">
        <f t="shared" si="16"/>
        <v>62.9</v>
      </c>
      <c r="AB150" s="22">
        <f t="shared" si="17"/>
        <v>-0.83333331346511796</v>
      </c>
      <c r="AC150" s="20" t="str">
        <f t="shared" si="18"/>
        <v>C+</v>
      </c>
    </row>
    <row r="151" spans="1:29" x14ac:dyDescent="0.25">
      <c r="A151" t="s">
        <v>668</v>
      </c>
      <c r="B151" t="s">
        <v>669</v>
      </c>
      <c r="C151" t="s">
        <v>82</v>
      </c>
      <c r="D151" t="s">
        <v>147</v>
      </c>
      <c r="E151" t="s">
        <v>27</v>
      </c>
      <c r="F151" t="s">
        <v>35</v>
      </c>
      <c r="G151">
        <v>6</v>
      </c>
      <c r="H151" t="s">
        <v>133</v>
      </c>
      <c r="I151">
        <v>377233</v>
      </c>
      <c r="J151">
        <v>85</v>
      </c>
      <c r="K151">
        <v>85</v>
      </c>
      <c r="L151">
        <v>46</v>
      </c>
      <c r="M151">
        <v>25</v>
      </c>
      <c r="N151">
        <v>14</v>
      </c>
      <c r="O151">
        <v>0</v>
      </c>
      <c r="P151">
        <v>256</v>
      </c>
      <c r="Q151">
        <v>159</v>
      </c>
      <c r="R151">
        <v>16.5</v>
      </c>
      <c r="S151">
        <v>62.1</v>
      </c>
      <c r="T151" t="s">
        <v>469</v>
      </c>
      <c r="U151">
        <v>0</v>
      </c>
      <c r="V151" s="24">
        <f t="shared" si="14"/>
        <v>0</v>
      </c>
      <c r="W151">
        <v>62.1</v>
      </c>
      <c r="X151" t="s">
        <v>469</v>
      </c>
      <c r="Y151" s="18"/>
      <c r="Z151" s="20" t="str">
        <f t="shared" si="15"/>
        <v>Griffin, Barbara</v>
      </c>
      <c r="AA151" s="20">
        <f t="shared" si="16"/>
        <v>62.1</v>
      </c>
      <c r="AB151" s="22">
        <f t="shared" si="17"/>
        <v>0</v>
      </c>
      <c r="AC151" s="20" t="str">
        <f t="shared" si="18"/>
        <v>C+</v>
      </c>
    </row>
    <row r="152" spans="1:29" x14ac:dyDescent="0.25">
      <c r="A152" t="s">
        <v>670</v>
      </c>
      <c r="B152" t="s">
        <v>671</v>
      </c>
      <c r="C152" t="s">
        <v>44</v>
      </c>
      <c r="D152" t="s">
        <v>672</v>
      </c>
      <c r="E152" t="s">
        <v>27</v>
      </c>
      <c r="F152" t="s">
        <v>67</v>
      </c>
      <c r="G152">
        <v>24</v>
      </c>
      <c r="H152" t="s">
        <v>122</v>
      </c>
      <c r="I152">
        <v>408381</v>
      </c>
      <c r="J152">
        <v>85</v>
      </c>
      <c r="K152">
        <v>85</v>
      </c>
      <c r="L152">
        <v>30</v>
      </c>
      <c r="M152">
        <v>12</v>
      </c>
      <c r="N152">
        <v>43</v>
      </c>
      <c r="O152">
        <v>0</v>
      </c>
      <c r="P152">
        <v>256</v>
      </c>
      <c r="Q152">
        <v>158.5</v>
      </c>
      <c r="R152">
        <v>50.6</v>
      </c>
      <c r="S152">
        <v>61.9</v>
      </c>
      <c r="T152" t="s">
        <v>434</v>
      </c>
      <c r="U152">
        <v>0</v>
      </c>
      <c r="V152" s="24">
        <f t="shared" si="14"/>
        <v>0</v>
      </c>
      <c r="W152">
        <v>61.9</v>
      </c>
      <c r="X152" t="s">
        <v>434</v>
      </c>
      <c r="Y152" s="18"/>
      <c r="Z152" s="20" t="str">
        <f t="shared" si="15"/>
        <v>Leavitt, John</v>
      </c>
      <c r="AA152" s="20">
        <f t="shared" si="16"/>
        <v>61.9</v>
      </c>
      <c r="AB152" s="22">
        <f t="shared" si="17"/>
        <v>0</v>
      </c>
      <c r="AC152" s="20" t="str">
        <f t="shared" si="18"/>
        <v>Inc</v>
      </c>
    </row>
    <row r="153" spans="1:29" x14ac:dyDescent="0.25">
      <c r="A153" t="s">
        <v>673</v>
      </c>
      <c r="B153" t="s">
        <v>674</v>
      </c>
      <c r="C153" t="s">
        <v>223</v>
      </c>
      <c r="D153" t="s">
        <v>675</v>
      </c>
      <c r="E153" t="s">
        <v>27</v>
      </c>
      <c r="F153" t="s">
        <v>35</v>
      </c>
      <c r="G153">
        <v>7</v>
      </c>
      <c r="H153" t="s">
        <v>220</v>
      </c>
      <c r="I153">
        <v>377089</v>
      </c>
      <c r="J153">
        <v>85</v>
      </c>
      <c r="K153">
        <v>85</v>
      </c>
      <c r="L153">
        <v>46</v>
      </c>
      <c r="M153">
        <v>32</v>
      </c>
      <c r="N153">
        <v>7</v>
      </c>
      <c r="O153">
        <v>0</v>
      </c>
      <c r="P153">
        <v>256</v>
      </c>
      <c r="Q153">
        <v>158.5</v>
      </c>
      <c r="R153">
        <v>8.1999999999999993</v>
      </c>
      <c r="S153">
        <v>61.9</v>
      </c>
      <c r="T153" t="s">
        <v>469</v>
      </c>
      <c r="U153">
        <v>-0.5</v>
      </c>
      <c r="V153" s="24">
        <f t="shared" si="14"/>
        <v>-0.1953125</v>
      </c>
      <c r="W153">
        <v>61.7</v>
      </c>
      <c r="X153" t="s">
        <v>469</v>
      </c>
      <c r="Y153" s="18"/>
      <c r="Z153" s="20" t="str">
        <f t="shared" si="15"/>
        <v>Danielson, David</v>
      </c>
      <c r="AA153" s="20">
        <f t="shared" si="16"/>
        <v>61.9</v>
      </c>
      <c r="AB153" s="22">
        <f t="shared" si="17"/>
        <v>-0.5</v>
      </c>
      <c r="AC153" s="20" t="str">
        <f t="shared" si="18"/>
        <v>C+</v>
      </c>
    </row>
    <row r="154" spans="1:29" x14ac:dyDescent="0.25">
      <c r="A154" t="s">
        <v>676</v>
      </c>
      <c r="B154" t="s">
        <v>677</v>
      </c>
      <c r="C154" t="s">
        <v>678</v>
      </c>
      <c r="D154" t="s">
        <v>679</v>
      </c>
      <c r="E154" t="s">
        <v>27</v>
      </c>
      <c r="F154" t="s">
        <v>183</v>
      </c>
      <c r="G154">
        <v>1</v>
      </c>
      <c r="H154" t="s">
        <v>680</v>
      </c>
      <c r="I154">
        <v>377235</v>
      </c>
      <c r="J154">
        <v>85</v>
      </c>
      <c r="K154">
        <v>85</v>
      </c>
      <c r="L154">
        <v>48</v>
      </c>
      <c r="M154">
        <v>31</v>
      </c>
      <c r="N154">
        <v>6</v>
      </c>
      <c r="O154">
        <v>0</v>
      </c>
      <c r="P154">
        <v>256</v>
      </c>
      <c r="Q154">
        <v>158</v>
      </c>
      <c r="R154">
        <v>7.1</v>
      </c>
      <c r="S154">
        <v>61.7</v>
      </c>
      <c r="T154" t="s">
        <v>469</v>
      </c>
      <c r="U154">
        <v>0</v>
      </c>
      <c r="V154" s="24">
        <f t="shared" si="14"/>
        <v>0</v>
      </c>
      <c r="W154">
        <v>61.7</v>
      </c>
      <c r="X154" t="s">
        <v>469</v>
      </c>
      <c r="Y154" s="18"/>
      <c r="Z154" s="20" t="str">
        <f t="shared" si="15"/>
        <v>Hennessey, Erin</v>
      </c>
      <c r="AA154" s="20">
        <f t="shared" si="16"/>
        <v>61.7</v>
      </c>
      <c r="AB154" s="22">
        <f t="shared" si="17"/>
        <v>0</v>
      </c>
      <c r="AC154" s="20" t="str">
        <f t="shared" si="18"/>
        <v>C+</v>
      </c>
    </row>
    <row r="155" spans="1:29" x14ac:dyDescent="0.25">
      <c r="A155" t="s">
        <v>681</v>
      </c>
      <c r="B155" t="s">
        <v>682</v>
      </c>
      <c r="C155" t="s">
        <v>530</v>
      </c>
      <c r="D155" t="s">
        <v>683</v>
      </c>
      <c r="E155" t="s">
        <v>27</v>
      </c>
      <c r="F155" t="s">
        <v>78</v>
      </c>
      <c r="G155">
        <v>6</v>
      </c>
      <c r="H155" t="s">
        <v>684</v>
      </c>
      <c r="I155">
        <v>377019</v>
      </c>
      <c r="J155">
        <v>85</v>
      </c>
      <c r="K155">
        <v>85</v>
      </c>
      <c r="L155">
        <v>45</v>
      </c>
      <c r="M155">
        <v>31</v>
      </c>
      <c r="N155">
        <v>9</v>
      </c>
      <c r="O155">
        <v>0</v>
      </c>
      <c r="P155">
        <v>256</v>
      </c>
      <c r="Q155">
        <v>158</v>
      </c>
      <c r="R155">
        <v>10.6</v>
      </c>
      <c r="S155">
        <v>61.7</v>
      </c>
      <c r="T155" t="s">
        <v>469</v>
      </c>
      <c r="U155">
        <v>0</v>
      </c>
      <c r="V155" s="24">
        <f t="shared" si="14"/>
        <v>0</v>
      </c>
      <c r="W155">
        <v>61.7</v>
      </c>
      <c r="X155" t="s">
        <v>469</v>
      </c>
      <c r="Y155" s="18"/>
      <c r="Z155" s="20" t="str">
        <f t="shared" si="15"/>
        <v>Schmidt, Stephen</v>
      </c>
      <c r="AA155" s="20">
        <f t="shared" si="16"/>
        <v>61.7</v>
      </c>
      <c r="AB155" s="22">
        <f t="shared" si="17"/>
        <v>0</v>
      </c>
      <c r="AC155" s="20" t="str">
        <f t="shared" si="18"/>
        <v>C+</v>
      </c>
    </row>
    <row r="156" spans="1:29" x14ac:dyDescent="0.25">
      <c r="A156" t="s">
        <v>685</v>
      </c>
      <c r="B156" t="s">
        <v>686</v>
      </c>
      <c r="C156" t="s">
        <v>329</v>
      </c>
      <c r="D156" t="s">
        <v>663</v>
      </c>
      <c r="E156" t="s">
        <v>27</v>
      </c>
      <c r="F156" t="s">
        <v>35</v>
      </c>
      <c r="G156">
        <v>37</v>
      </c>
      <c r="H156" t="s">
        <v>36</v>
      </c>
      <c r="I156">
        <v>377262</v>
      </c>
      <c r="J156">
        <v>85</v>
      </c>
      <c r="K156">
        <v>85</v>
      </c>
      <c r="L156">
        <v>19</v>
      </c>
      <c r="M156">
        <v>5</v>
      </c>
      <c r="N156">
        <v>61</v>
      </c>
      <c r="O156">
        <v>0</v>
      </c>
      <c r="P156">
        <v>256</v>
      </c>
      <c r="Q156">
        <v>157</v>
      </c>
      <c r="R156">
        <v>71.8</v>
      </c>
      <c r="S156">
        <v>61.3</v>
      </c>
      <c r="T156" t="s">
        <v>434</v>
      </c>
      <c r="U156">
        <v>0</v>
      </c>
      <c r="V156" s="24">
        <f t="shared" si="14"/>
        <v>0</v>
      </c>
      <c r="W156">
        <v>61.3</v>
      </c>
      <c r="X156" t="s">
        <v>434</v>
      </c>
      <c r="Y156" s="18"/>
      <c r="Z156" s="20" t="str">
        <f t="shared" si="15"/>
        <v>Smith, Gregory</v>
      </c>
      <c r="AA156" s="20">
        <f t="shared" si="16"/>
        <v>61.3</v>
      </c>
      <c r="AB156" s="22">
        <f t="shared" si="17"/>
        <v>0</v>
      </c>
      <c r="AC156" s="20" t="str">
        <f t="shared" si="18"/>
        <v>Inc</v>
      </c>
    </row>
    <row r="157" spans="1:29" x14ac:dyDescent="0.25">
      <c r="A157" t="s">
        <v>687</v>
      </c>
      <c r="B157" t="s">
        <v>688</v>
      </c>
      <c r="C157" t="s">
        <v>44</v>
      </c>
      <c r="D157" t="s">
        <v>689</v>
      </c>
      <c r="E157" t="s">
        <v>27</v>
      </c>
      <c r="F157" t="s">
        <v>35</v>
      </c>
      <c r="G157">
        <v>38</v>
      </c>
      <c r="H157" t="s">
        <v>690</v>
      </c>
      <c r="I157">
        <v>408361</v>
      </c>
      <c r="J157">
        <v>85</v>
      </c>
      <c r="K157">
        <v>85</v>
      </c>
      <c r="L157">
        <v>23</v>
      </c>
      <c r="M157">
        <v>2</v>
      </c>
      <c r="N157">
        <v>60</v>
      </c>
      <c r="O157">
        <v>0</v>
      </c>
      <c r="P157">
        <v>256</v>
      </c>
      <c r="Q157">
        <v>156.5</v>
      </c>
      <c r="R157">
        <v>70.599999999999994</v>
      </c>
      <c r="S157">
        <v>61.1</v>
      </c>
      <c r="T157" t="s">
        <v>434</v>
      </c>
      <c r="U157">
        <v>0</v>
      </c>
      <c r="V157" s="24">
        <f t="shared" si="14"/>
        <v>0</v>
      </c>
      <c r="W157">
        <v>61.1</v>
      </c>
      <c r="X157" t="s">
        <v>434</v>
      </c>
      <c r="Y157" s="18"/>
      <c r="Z157" s="20" t="str">
        <f t="shared" si="15"/>
        <v>Valera, John</v>
      </c>
      <c r="AA157" s="20">
        <f t="shared" si="16"/>
        <v>61.1</v>
      </c>
      <c r="AB157" s="22">
        <f t="shared" si="17"/>
        <v>0</v>
      </c>
      <c r="AC157" s="20" t="str">
        <f t="shared" si="18"/>
        <v>Inc</v>
      </c>
    </row>
    <row r="158" spans="1:29" x14ac:dyDescent="0.25">
      <c r="A158" t="s">
        <v>691</v>
      </c>
      <c r="B158" t="s">
        <v>692</v>
      </c>
      <c r="C158" t="s">
        <v>223</v>
      </c>
      <c r="D158" t="s">
        <v>693</v>
      </c>
      <c r="E158" t="s">
        <v>27</v>
      </c>
      <c r="F158" t="s">
        <v>56</v>
      </c>
      <c r="G158">
        <v>13</v>
      </c>
      <c r="H158" t="s">
        <v>303</v>
      </c>
      <c r="I158">
        <v>330795</v>
      </c>
      <c r="J158">
        <v>85</v>
      </c>
      <c r="K158">
        <v>85</v>
      </c>
      <c r="L158">
        <v>49</v>
      </c>
      <c r="M158">
        <v>34</v>
      </c>
      <c r="N158">
        <v>2</v>
      </c>
      <c r="O158">
        <v>0</v>
      </c>
      <c r="P158">
        <v>256</v>
      </c>
      <c r="Q158">
        <v>156.5</v>
      </c>
      <c r="R158">
        <v>2.4</v>
      </c>
      <c r="S158">
        <v>61.1</v>
      </c>
      <c r="T158" t="s">
        <v>469</v>
      </c>
      <c r="U158">
        <v>0</v>
      </c>
      <c r="V158" s="24">
        <f t="shared" si="14"/>
        <v>0</v>
      </c>
      <c r="W158">
        <v>61.1</v>
      </c>
      <c r="X158" t="s">
        <v>469</v>
      </c>
      <c r="Y158" s="18"/>
      <c r="Z158" s="20" t="str">
        <f t="shared" si="15"/>
        <v>Welch, David</v>
      </c>
      <c r="AA158" s="20">
        <f t="shared" si="16"/>
        <v>61.1</v>
      </c>
      <c r="AB158" s="22">
        <f t="shared" si="17"/>
        <v>0</v>
      </c>
      <c r="AC158" s="20" t="str">
        <f t="shared" si="18"/>
        <v>C+</v>
      </c>
    </row>
    <row r="159" spans="1:29" x14ac:dyDescent="0.25">
      <c r="A159" t="s">
        <v>694</v>
      </c>
      <c r="B159" t="s">
        <v>695</v>
      </c>
      <c r="C159" t="s">
        <v>629</v>
      </c>
      <c r="D159" t="s">
        <v>396</v>
      </c>
      <c r="E159" t="s">
        <v>27</v>
      </c>
      <c r="F159" t="s">
        <v>56</v>
      </c>
      <c r="G159">
        <v>15</v>
      </c>
      <c r="H159" t="s">
        <v>696</v>
      </c>
      <c r="I159">
        <v>376426</v>
      </c>
      <c r="J159">
        <v>85</v>
      </c>
      <c r="K159">
        <v>85</v>
      </c>
      <c r="L159">
        <v>47</v>
      </c>
      <c r="M159">
        <v>33</v>
      </c>
      <c r="N159">
        <v>5</v>
      </c>
      <c r="O159">
        <v>0</v>
      </c>
      <c r="P159">
        <v>256</v>
      </c>
      <c r="Q159">
        <v>155.5</v>
      </c>
      <c r="R159">
        <v>5.9</v>
      </c>
      <c r="S159">
        <v>60.7</v>
      </c>
      <c r="T159" t="s">
        <v>469</v>
      </c>
      <c r="U159">
        <v>0</v>
      </c>
      <c r="V159" s="24">
        <f t="shared" si="14"/>
        <v>0</v>
      </c>
      <c r="W159">
        <v>60.7</v>
      </c>
      <c r="X159" t="s">
        <v>469</v>
      </c>
      <c r="Y159" s="18"/>
      <c r="Z159" s="20" t="str">
        <f t="shared" si="15"/>
        <v>Allen, Mary</v>
      </c>
      <c r="AA159" s="20">
        <f t="shared" si="16"/>
        <v>60.7</v>
      </c>
      <c r="AB159" s="22">
        <f t="shared" si="17"/>
        <v>0</v>
      </c>
      <c r="AC159" s="20" t="str">
        <f t="shared" si="18"/>
        <v>C+</v>
      </c>
    </row>
    <row r="160" spans="1:29" x14ac:dyDescent="0.25">
      <c r="A160" t="s">
        <v>697</v>
      </c>
      <c r="B160" t="s">
        <v>698</v>
      </c>
      <c r="C160" t="s">
        <v>699</v>
      </c>
      <c r="D160" t="s">
        <v>700</v>
      </c>
      <c r="E160" t="s">
        <v>27</v>
      </c>
      <c r="F160" t="s">
        <v>56</v>
      </c>
      <c r="G160">
        <v>6</v>
      </c>
      <c r="H160" t="s">
        <v>363</v>
      </c>
      <c r="I160">
        <v>332247</v>
      </c>
      <c r="J160">
        <v>85</v>
      </c>
      <c r="K160">
        <v>85</v>
      </c>
      <c r="L160">
        <v>48</v>
      </c>
      <c r="M160">
        <v>31</v>
      </c>
      <c r="N160">
        <v>6</v>
      </c>
      <c r="O160">
        <v>0</v>
      </c>
      <c r="P160">
        <v>256</v>
      </c>
      <c r="Q160">
        <v>154.5</v>
      </c>
      <c r="R160">
        <v>7.1</v>
      </c>
      <c r="S160">
        <v>60.4</v>
      </c>
      <c r="T160" t="s">
        <v>469</v>
      </c>
      <c r="U160">
        <v>0</v>
      </c>
      <c r="V160" s="24">
        <f t="shared" si="14"/>
        <v>0</v>
      </c>
      <c r="W160">
        <v>60.4</v>
      </c>
      <c r="X160" t="s">
        <v>469</v>
      </c>
      <c r="Y160" s="18"/>
      <c r="Z160" s="20" t="str">
        <f t="shared" si="15"/>
        <v>Katsakiores, Phyllis</v>
      </c>
      <c r="AA160" s="20">
        <f t="shared" si="16"/>
        <v>60.4</v>
      </c>
      <c r="AB160" s="22">
        <f t="shared" si="17"/>
        <v>0</v>
      </c>
      <c r="AC160" s="20" t="str">
        <f t="shared" si="18"/>
        <v>C+</v>
      </c>
    </row>
    <row r="161" spans="1:29" x14ac:dyDescent="0.25">
      <c r="A161" t="s">
        <v>701</v>
      </c>
      <c r="B161" t="s">
        <v>702</v>
      </c>
      <c r="C161" t="s">
        <v>223</v>
      </c>
      <c r="D161" t="s">
        <v>703</v>
      </c>
      <c r="E161" t="s">
        <v>27</v>
      </c>
      <c r="F161" t="s">
        <v>56</v>
      </c>
      <c r="G161">
        <v>5</v>
      </c>
      <c r="H161" t="s">
        <v>298</v>
      </c>
      <c r="I161">
        <v>376972</v>
      </c>
      <c r="J161">
        <v>85</v>
      </c>
      <c r="K161">
        <v>85</v>
      </c>
      <c r="L161">
        <v>32</v>
      </c>
      <c r="M161">
        <v>14</v>
      </c>
      <c r="N161">
        <v>39</v>
      </c>
      <c r="O161">
        <v>0</v>
      </c>
      <c r="P161">
        <v>256</v>
      </c>
      <c r="Q161">
        <v>154.5</v>
      </c>
      <c r="R161">
        <v>45.9</v>
      </c>
      <c r="S161">
        <v>60.4</v>
      </c>
      <c r="T161" t="s">
        <v>469</v>
      </c>
      <c r="U161">
        <v>0</v>
      </c>
      <c r="V161" s="24">
        <f t="shared" si="14"/>
        <v>0</v>
      </c>
      <c r="W161">
        <v>60.4</v>
      </c>
      <c r="X161" t="s">
        <v>469</v>
      </c>
      <c r="Y161" s="18"/>
      <c r="Z161" s="20" t="str">
        <f t="shared" si="15"/>
        <v>Lundgren, David</v>
      </c>
      <c r="AA161" s="20">
        <f t="shared" si="16"/>
        <v>60.4</v>
      </c>
      <c r="AB161" s="22">
        <f t="shared" si="17"/>
        <v>0</v>
      </c>
      <c r="AC161" s="20" t="str">
        <f t="shared" si="18"/>
        <v>C+</v>
      </c>
    </row>
    <row r="162" spans="1:29" x14ac:dyDescent="0.25">
      <c r="A162" t="s">
        <v>704</v>
      </c>
      <c r="B162" t="s">
        <v>705</v>
      </c>
      <c r="C162" t="s">
        <v>65</v>
      </c>
      <c r="D162" t="s">
        <v>706</v>
      </c>
      <c r="E162" t="s">
        <v>27</v>
      </c>
      <c r="F162" t="s">
        <v>56</v>
      </c>
      <c r="G162">
        <v>6</v>
      </c>
      <c r="H162" t="s">
        <v>363</v>
      </c>
      <c r="I162">
        <v>376917</v>
      </c>
      <c r="J162">
        <v>85</v>
      </c>
      <c r="K162">
        <v>85</v>
      </c>
      <c r="L162">
        <v>31</v>
      </c>
      <c r="M162">
        <v>18</v>
      </c>
      <c r="N162">
        <v>36</v>
      </c>
      <c r="O162">
        <v>0</v>
      </c>
      <c r="P162">
        <v>256</v>
      </c>
      <c r="Q162">
        <v>154</v>
      </c>
      <c r="R162">
        <v>42.4</v>
      </c>
      <c r="S162">
        <v>60.2</v>
      </c>
      <c r="T162" t="s">
        <v>469</v>
      </c>
      <c r="U162">
        <v>0</v>
      </c>
      <c r="V162" s="24">
        <f t="shared" si="14"/>
        <v>0</v>
      </c>
      <c r="W162">
        <v>60.2</v>
      </c>
      <c r="X162" t="s">
        <v>469</v>
      </c>
      <c r="Y162" s="18"/>
      <c r="Z162" s="20" t="str">
        <f t="shared" si="15"/>
        <v>Chirichiello, Brian</v>
      </c>
      <c r="AA162" s="20">
        <f t="shared" si="16"/>
        <v>60.2</v>
      </c>
      <c r="AB162" s="22">
        <f t="shared" si="17"/>
        <v>0</v>
      </c>
      <c r="AC162" s="20" t="str">
        <f t="shared" si="18"/>
        <v>C+</v>
      </c>
    </row>
    <row r="163" spans="1:29" x14ac:dyDescent="0.25">
      <c r="A163" t="s">
        <v>707</v>
      </c>
      <c r="B163" t="s">
        <v>708</v>
      </c>
      <c r="C163" t="s">
        <v>44</v>
      </c>
      <c r="D163" t="s">
        <v>709</v>
      </c>
      <c r="E163" t="s">
        <v>27</v>
      </c>
      <c r="F163" t="s">
        <v>67</v>
      </c>
      <c r="G163">
        <v>21</v>
      </c>
      <c r="H163" t="s">
        <v>503</v>
      </c>
      <c r="I163">
        <v>374140</v>
      </c>
      <c r="J163">
        <v>85</v>
      </c>
      <c r="K163">
        <v>85</v>
      </c>
      <c r="L163">
        <v>46</v>
      </c>
      <c r="M163">
        <v>35</v>
      </c>
      <c r="N163">
        <v>4</v>
      </c>
      <c r="O163">
        <v>0</v>
      </c>
      <c r="P163">
        <v>256</v>
      </c>
      <c r="Q163">
        <v>154</v>
      </c>
      <c r="R163">
        <v>4.7</v>
      </c>
      <c r="S163">
        <v>60.2</v>
      </c>
      <c r="T163" t="s">
        <v>469</v>
      </c>
      <c r="U163">
        <v>0</v>
      </c>
      <c r="V163" s="24">
        <f t="shared" si="14"/>
        <v>0</v>
      </c>
      <c r="W163">
        <v>60.2</v>
      </c>
      <c r="X163" t="s">
        <v>469</v>
      </c>
      <c r="Y163" s="18"/>
      <c r="Z163" s="20" t="str">
        <f t="shared" si="15"/>
        <v>Klose, John</v>
      </c>
      <c r="AA163" s="20">
        <f t="shared" si="16"/>
        <v>60.2</v>
      </c>
      <c r="AB163" s="22">
        <f t="shared" si="17"/>
        <v>0</v>
      </c>
      <c r="AC163" s="20" t="str">
        <f t="shared" si="18"/>
        <v>C+</v>
      </c>
    </row>
    <row r="164" spans="1:29" x14ac:dyDescent="0.25">
      <c r="A164" t="s">
        <v>710</v>
      </c>
      <c r="B164" t="s">
        <v>711</v>
      </c>
      <c r="C164" t="s">
        <v>712</v>
      </c>
      <c r="D164" t="s">
        <v>713</v>
      </c>
      <c r="E164" t="s">
        <v>27</v>
      </c>
      <c r="F164" t="s">
        <v>56</v>
      </c>
      <c r="G164">
        <v>9</v>
      </c>
      <c r="H164" t="s">
        <v>246</v>
      </c>
      <c r="I164">
        <v>408415</v>
      </c>
      <c r="J164">
        <v>85</v>
      </c>
      <c r="K164">
        <v>85</v>
      </c>
      <c r="L164">
        <v>46</v>
      </c>
      <c r="M164">
        <v>27</v>
      </c>
      <c r="N164">
        <v>12</v>
      </c>
      <c r="O164">
        <v>0</v>
      </c>
      <c r="P164">
        <v>256</v>
      </c>
      <c r="Q164">
        <v>154</v>
      </c>
      <c r="R164">
        <v>14.1</v>
      </c>
      <c r="S164">
        <v>60.2</v>
      </c>
      <c r="T164" t="s">
        <v>469</v>
      </c>
      <c r="U164">
        <v>2.9802322387695299E-8</v>
      </c>
      <c r="V164" s="24">
        <f t="shared" si="14"/>
        <v>1.1641532182693476E-8</v>
      </c>
      <c r="W164">
        <v>60.2</v>
      </c>
      <c r="X164" t="s">
        <v>469</v>
      </c>
      <c r="Y164" s="18"/>
      <c r="Z164" s="20" t="str">
        <f t="shared" si="15"/>
        <v>Morrison, Sean</v>
      </c>
      <c r="AA164" s="20">
        <f t="shared" si="16"/>
        <v>60.2</v>
      </c>
      <c r="AB164" s="22">
        <f t="shared" si="17"/>
        <v>2.9802322387695299E-8</v>
      </c>
      <c r="AC164" s="20" t="str">
        <f t="shared" si="18"/>
        <v>C+</v>
      </c>
    </row>
    <row r="165" spans="1:29" x14ac:dyDescent="0.25">
      <c r="A165" t="s">
        <v>714</v>
      </c>
      <c r="B165" t="s">
        <v>715</v>
      </c>
      <c r="C165" t="s">
        <v>120</v>
      </c>
      <c r="D165" t="s">
        <v>716</v>
      </c>
      <c r="E165" t="s">
        <v>27</v>
      </c>
      <c r="F165" t="s">
        <v>56</v>
      </c>
      <c r="G165">
        <v>6</v>
      </c>
      <c r="H165" t="s">
        <v>363</v>
      </c>
      <c r="I165">
        <v>408408</v>
      </c>
      <c r="J165">
        <v>85</v>
      </c>
      <c r="K165">
        <v>85</v>
      </c>
      <c r="L165">
        <v>40</v>
      </c>
      <c r="M165">
        <v>21</v>
      </c>
      <c r="N165">
        <v>24</v>
      </c>
      <c r="O165">
        <v>0</v>
      </c>
      <c r="P165">
        <v>256</v>
      </c>
      <c r="Q165">
        <v>153.5</v>
      </c>
      <c r="R165">
        <v>28.2</v>
      </c>
      <c r="S165">
        <v>60</v>
      </c>
      <c r="T165" t="s">
        <v>469</v>
      </c>
      <c r="U165">
        <v>0</v>
      </c>
      <c r="V165" s="24">
        <f t="shared" si="14"/>
        <v>0</v>
      </c>
      <c r="W165">
        <v>60</v>
      </c>
      <c r="X165" t="s">
        <v>469</v>
      </c>
      <c r="Y165" s="18"/>
      <c r="Z165" s="20" t="str">
        <f t="shared" si="15"/>
        <v>Tripp, Richard</v>
      </c>
      <c r="AA165" s="20">
        <f t="shared" si="16"/>
        <v>60</v>
      </c>
      <c r="AB165" s="22">
        <f t="shared" si="17"/>
        <v>0</v>
      </c>
      <c r="AC165" s="20" t="str">
        <f t="shared" si="18"/>
        <v>C+</v>
      </c>
    </row>
    <row r="166" spans="1:29" x14ac:dyDescent="0.25">
      <c r="A166" t="s">
        <v>717</v>
      </c>
      <c r="B166" t="s">
        <v>718</v>
      </c>
      <c r="C166" t="s">
        <v>719</v>
      </c>
      <c r="D166" t="s">
        <v>720</v>
      </c>
      <c r="E166" t="s">
        <v>27</v>
      </c>
      <c r="F166" t="s">
        <v>35</v>
      </c>
      <c r="G166">
        <v>7</v>
      </c>
      <c r="H166" t="s">
        <v>220</v>
      </c>
      <c r="I166">
        <v>377275</v>
      </c>
      <c r="J166">
        <v>85</v>
      </c>
      <c r="K166">
        <v>85</v>
      </c>
      <c r="L166">
        <v>47</v>
      </c>
      <c r="M166">
        <v>35</v>
      </c>
      <c r="N166">
        <v>3</v>
      </c>
      <c r="O166">
        <v>0</v>
      </c>
      <c r="P166">
        <v>256</v>
      </c>
      <c r="Q166">
        <v>152</v>
      </c>
      <c r="R166">
        <v>3.5</v>
      </c>
      <c r="S166">
        <v>59.4</v>
      </c>
      <c r="T166" t="s">
        <v>721</v>
      </c>
      <c r="U166">
        <v>0</v>
      </c>
      <c r="V166" s="24">
        <f t="shared" si="14"/>
        <v>0</v>
      </c>
      <c r="W166">
        <v>59.4</v>
      </c>
      <c r="X166" t="s">
        <v>721</v>
      </c>
      <c r="Y166" s="18"/>
      <c r="Z166" s="20" t="str">
        <f t="shared" si="15"/>
        <v>Wolf, Terry</v>
      </c>
      <c r="AA166" s="20">
        <f t="shared" si="16"/>
        <v>59.4</v>
      </c>
      <c r="AB166" s="22">
        <f t="shared" si="17"/>
        <v>0</v>
      </c>
      <c r="AC166" s="20" t="str">
        <f t="shared" si="18"/>
        <v>C</v>
      </c>
    </row>
    <row r="167" spans="1:29" x14ac:dyDescent="0.25">
      <c r="A167" t="s">
        <v>722</v>
      </c>
      <c r="B167" t="s">
        <v>723</v>
      </c>
      <c r="C167" t="s">
        <v>724</v>
      </c>
      <c r="D167" t="s">
        <v>519</v>
      </c>
      <c r="E167" t="s">
        <v>27</v>
      </c>
      <c r="F167" t="s">
        <v>78</v>
      </c>
      <c r="G167">
        <v>8</v>
      </c>
      <c r="H167" t="s">
        <v>725</v>
      </c>
      <c r="I167">
        <v>408279</v>
      </c>
      <c r="J167">
        <v>85</v>
      </c>
      <c r="K167">
        <v>85</v>
      </c>
      <c r="L167">
        <v>48</v>
      </c>
      <c r="M167">
        <v>36</v>
      </c>
      <c r="N167">
        <v>1</v>
      </c>
      <c r="O167">
        <v>0</v>
      </c>
      <c r="P167">
        <v>256</v>
      </c>
      <c r="Q167">
        <v>151</v>
      </c>
      <c r="R167">
        <v>1.2</v>
      </c>
      <c r="S167">
        <v>59</v>
      </c>
      <c r="T167" t="s">
        <v>721</v>
      </c>
      <c r="U167">
        <v>0.66666668653488104</v>
      </c>
      <c r="V167" s="24">
        <f t="shared" si="14"/>
        <v>0.2604166744276879</v>
      </c>
      <c r="W167">
        <v>59.3</v>
      </c>
      <c r="X167" t="s">
        <v>721</v>
      </c>
      <c r="Y167" s="18"/>
      <c r="Z167" s="20" t="str">
        <f t="shared" si="15"/>
        <v>Marsh, William</v>
      </c>
      <c r="AA167" s="20">
        <f t="shared" si="16"/>
        <v>59</v>
      </c>
      <c r="AB167" s="22">
        <f t="shared" si="17"/>
        <v>0.66666668653488104</v>
      </c>
      <c r="AC167" s="20" t="str">
        <f t="shared" si="18"/>
        <v>C</v>
      </c>
    </row>
    <row r="168" spans="1:29" x14ac:dyDescent="0.25">
      <c r="A168" t="s">
        <v>726</v>
      </c>
      <c r="B168" t="s">
        <v>727</v>
      </c>
      <c r="C168" t="s">
        <v>724</v>
      </c>
      <c r="D168" t="s">
        <v>728</v>
      </c>
      <c r="E168" t="s">
        <v>27</v>
      </c>
      <c r="F168" t="s">
        <v>56</v>
      </c>
      <c r="G168">
        <v>14</v>
      </c>
      <c r="H168" t="s">
        <v>152</v>
      </c>
      <c r="I168">
        <v>377099</v>
      </c>
      <c r="J168">
        <v>85</v>
      </c>
      <c r="K168">
        <v>85</v>
      </c>
      <c r="L168">
        <v>32</v>
      </c>
      <c r="M168">
        <v>22</v>
      </c>
      <c r="N168">
        <v>31</v>
      </c>
      <c r="O168">
        <v>0</v>
      </c>
      <c r="P168">
        <v>256</v>
      </c>
      <c r="Q168">
        <v>150.5</v>
      </c>
      <c r="R168">
        <v>36.5</v>
      </c>
      <c r="S168">
        <v>58.8</v>
      </c>
      <c r="T168" t="s">
        <v>721</v>
      </c>
      <c r="U168">
        <v>0</v>
      </c>
      <c r="V168" s="24">
        <f t="shared" si="14"/>
        <v>0</v>
      </c>
      <c r="W168">
        <v>58.8</v>
      </c>
      <c r="X168" t="s">
        <v>721</v>
      </c>
      <c r="Y168" s="18"/>
      <c r="Z168" s="20" t="str">
        <f t="shared" si="15"/>
        <v>Friel, William</v>
      </c>
      <c r="AA168" s="20">
        <f t="shared" si="16"/>
        <v>58.8</v>
      </c>
      <c r="AB168" s="22">
        <f t="shared" si="17"/>
        <v>0</v>
      </c>
      <c r="AC168" s="20" t="str">
        <f t="shared" si="18"/>
        <v>C</v>
      </c>
    </row>
    <row r="169" spans="1:29" x14ac:dyDescent="0.25">
      <c r="A169" t="s">
        <v>729</v>
      </c>
      <c r="B169" t="s">
        <v>730</v>
      </c>
      <c r="C169" t="s">
        <v>731</v>
      </c>
      <c r="D169" t="s">
        <v>732</v>
      </c>
      <c r="E169" t="s">
        <v>27</v>
      </c>
      <c r="F169" t="s">
        <v>35</v>
      </c>
      <c r="G169">
        <v>21</v>
      </c>
      <c r="H169" t="s">
        <v>138</v>
      </c>
      <c r="I169">
        <v>376848</v>
      </c>
      <c r="J169">
        <v>85</v>
      </c>
      <c r="K169">
        <v>85</v>
      </c>
      <c r="L169">
        <v>28</v>
      </c>
      <c r="M169">
        <v>13</v>
      </c>
      <c r="N169">
        <v>44</v>
      </c>
      <c r="O169">
        <v>0</v>
      </c>
      <c r="P169">
        <v>256</v>
      </c>
      <c r="Q169">
        <v>150.5</v>
      </c>
      <c r="R169">
        <v>51.8</v>
      </c>
      <c r="S169">
        <v>58.8</v>
      </c>
      <c r="T169" t="s">
        <v>434</v>
      </c>
      <c r="U169">
        <v>0</v>
      </c>
      <c r="V169" s="24">
        <f t="shared" si="14"/>
        <v>0</v>
      </c>
      <c r="W169">
        <v>58.8</v>
      </c>
      <c r="X169" t="s">
        <v>434</v>
      </c>
      <c r="Y169" s="18"/>
      <c r="Z169" s="20" t="str">
        <f t="shared" si="15"/>
        <v>Pellegrino, Anthony</v>
      </c>
      <c r="AA169" s="20">
        <f t="shared" si="16"/>
        <v>58.8</v>
      </c>
      <c r="AB169" s="22">
        <f t="shared" si="17"/>
        <v>0</v>
      </c>
      <c r="AC169" s="20" t="str">
        <f t="shared" si="18"/>
        <v>Inc</v>
      </c>
    </row>
    <row r="170" spans="1:29" x14ac:dyDescent="0.25">
      <c r="A170" t="s">
        <v>733</v>
      </c>
      <c r="B170" t="s">
        <v>734</v>
      </c>
      <c r="C170" t="s">
        <v>87</v>
      </c>
      <c r="D170" t="s">
        <v>735</v>
      </c>
      <c r="E170" t="s">
        <v>27</v>
      </c>
      <c r="F170" t="s">
        <v>35</v>
      </c>
      <c r="G170">
        <v>21</v>
      </c>
      <c r="H170" t="s">
        <v>138</v>
      </c>
      <c r="I170">
        <v>376314</v>
      </c>
      <c r="J170">
        <v>85</v>
      </c>
      <c r="K170">
        <v>85</v>
      </c>
      <c r="L170">
        <v>41</v>
      </c>
      <c r="M170">
        <v>33</v>
      </c>
      <c r="N170">
        <v>11</v>
      </c>
      <c r="O170">
        <v>0</v>
      </c>
      <c r="P170">
        <v>256</v>
      </c>
      <c r="Q170">
        <v>150</v>
      </c>
      <c r="R170">
        <v>12.9</v>
      </c>
      <c r="S170">
        <v>58.6</v>
      </c>
      <c r="T170" t="s">
        <v>721</v>
      </c>
      <c r="U170">
        <v>0</v>
      </c>
      <c r="V170" s="24">
        <f t="shared" si="14"/>
        <v>0</v>
      </c>
      <c r="W170">
        <v>58.6</v>
      </c>
      <c r="X170" t="s">
        <v>721</v>
      </c>
      <c r="Y170" s="18"/>
      <c r="Z170" s="20" t="str">
        <f t="shared" si="15"/>
        <v>Christensen, Chris</v>
      </c>
      <c r="AA170" s="20">
        <f t="shared" si="16"/>
        <v>58.6</v>
      </c>
      <c r="AB170" s="22">
        <f t="shared" si="17"/>
        <v>0</v>
      </c>
      <c r="AC170" s="20" t="str">
        <f t="shared" si="18"/>
        <v>C</v>
      </c>
    </row>
    <row r="171" spans="1:29" x14ac:dyDescent="0.25">
      <c r="A171" t="s">
        <v>736</v>
      </c>
      <c r="B171" t="s">
        <v>737</v>
      </c>
      <c r="C171" t="s">
        <v>738</v>
      </c>
      <c r="D171" t="s">
        <v>739</v>
      </c>
      <c r="E171" t="s">
        <v>27</v>
      </c>
      <c r="F171" t="s">
        <v>56</v>
      </c>
      <c r="G171">
        <v>8</v>
      </c>
      <c r="H171" t="s">
        <v>579</v>
      </c>
      <c r="I171">
        <v>408411</v>
      </c>
      <c r="J171">
        <v>85</v>
      </c>
      <c r="K171">
        <v>85</v>
      </c>
      <c r="L171">
        <v>47</v>
      </c>
      <c r="M171">
        <v>38</v>
      </c>
      <c r="N171">
        <v>0</v>
      </c>
      <c r="O171">
        <v>0</v>
      </c>
      <c r="P171">
        <v>256</v>
      </c>
      <c r="Q171">
        <v>150</v>
      </c>
      <c r="R171">
        <v>0</v>
      </c>
      <c r="S171">
        <v>58.6</v>
      </c>
      <c r="T171" t="s">
        <v>721</v>
      </c>
      <c r="U171">
        <v>0</v>
      </c>
      <c r="V171" s="24">
        <f t="shared" si="14"/>
        <v>0</v>
      </c>
      <c r="W171">
        <v>58.6</v>
      </c>
      <c r="X171" t="s">
        <v>721</v>
      </c>
      <c r="Y171" s="18"/>
      <c r="Z171" s="20" t="str">
        <f t="shared" si="15"/>
        <v>Gay, Betty</v>
      </c>
      <c r="AA171" s="20">
        <f t="shared" si="16"/>
        <v>58.6</v>
      </c>
      <c r="AB171" s="22">
        <f t="shared" si="17"/>
        <v>0</v>
      </c>
      <c r="AC171" s="20" t="str">
        <f t="shared" si="18"/>
        <v>C</v>
      </c>
    </row>
    <row r="172" spans="1:29" x14ac:dyDescent="0.25">
      <c r="A172" t="s">
        <v>740</v>
      </c>
      <c r="B172" t="s">
        <v>741</v>
      </c>
      <c r="C172" t="s">
        <v>603</v>
      </c>
      <c r="D172" t="s">
        <v>742</v>
      </c>
      <c r="E172" t="s">
        <v>27</v>
      </c>
      <c r="F172" t="s">
        <v>72</v>
      </c>
      <c r="G172">
        <v>14</v>
      </c>
      <c r="H172" t="s">
        <v>743</v>
      </c>
      <c r="I172">
        <v>376871</v>
      </c>
      <c r="J172">
        <v>85</v>
      </c>
      <c r="K172">
        <v>85</v>
      </c>
      <c r="L172">
        <v>42</v>
      </c>
      <c r="M172">
        <v>30</v>
      </c>
      <c r="N172">
        <v>13</v>
      </c>
      <c r="O172">
        <v>0</v>
      </c>
      <c r="P172">
        <v>256</v>
      </c>
      <c r="Q172">
        <v>150</v>
      </c>
      <c r="R172">
        <v>15.3</v>
      </c>
      <c r="S172">
        <v>58.6</v>
      </c>
      <c r="T172" t="s">
        <v>721</v>
      </c>
      <c r="U172">
        <v>0</v>
      </c>
      <c r="V172" s="24">
        <f t="shared" si="14"/>
        <v>0</v>
      </c>
      <c r="W172">
        <v>58.6</v>
      </c>
      <c r="X172" t="s">
        <v>721</v>
      </c>
      <c r="Y172" s="18"/>
      <c r="Z172" s="20" t="str">
        <f t="shared" si="15"/>
        <v>Sterling, Franklin</v>
      </c>
      <c r="AA172" s="20">
        <f t="shared" si="16"/>
        <v>58.6</v>
      </c>
      <c r="AB172" s="22">
        <f t="shared" si="17"/>
        <v>0</v>
      </c>
      <c r="AC172" s="20" t="str">
        <f t="shared" si="18"/>
        <v>C</v>
      </c>
    </row>
    <row r="173" spans="1:29" x14ac:dyDescent="0.25">
      <c r="A173" t="s">
        <v>744</v>
      </c>
      <c r="B173" t="s">
        <v>745</v>
      </c>
      <c r="C173" t="s">
        <v>746</v>
      </c>
      <c r="D173" t="s">
        <v>747</v>
      </c>
      <c r="E173" t="s">
        <v>27</v>
      </c>
      <c r="F173" t="s">
        <v>78</v>
      </c>
      <c r="G173">
        <v>2</v>
      </c>
      <c r="H173" t="s">
        <v>380</v>
      </c>
      <c r="I173">
        <v>376879</v>
      </c>
      <c r="J173">
        <v>85</v>
      </c>
      <c r="K173">
        <v>85</v>
      </c>
      <c r="L173">
        <v>45</v>
      </c>
      <c r="M173">
        <v>35</v>
      </c>
      <c r="N173">
        <v>5</v>
      </c>
      <c r="O173">
        <v>0</v>
      </c>
      <c r="P173">
        <v>256</v>
      </c>
      <c r="Q173">
        <v>150</v>
      </c>
      <c r="R173">
        <v>5.9</v>
      </c>
      <c r="S173">
        <v>58.6</v>
      </c>
      <c r="T173" t="s">
        <v>721</v>
      </c>
      <c r="U173">
        <v>0</v>
      </c>
      <c r="V173" s="24">
        <f t="shared" si="14"/>
        <v>0</v>
      </c>
      <c r="W173">
        <v>58.6</v>
      </c>
      <c r="X173" t="s">
        <v>721</v>
      </c>
      <c r="Y173" s="18"/>
      <c r="Z173" s="20" t="str">
        <f t="shared" si="15"/>
        <v>Umberger, Karen</v>
      </c>
      <c r="AA173" s="20">
        <f t="shared" si="16"/>
        <v>58.6</v>
      </c>
      <c r="AB173" s="22">
        <f t="shared" si="17"/>
        <v>0</v>
      </c>
      <c r="AC173" s="20" t="str">
        <f t="shared" si="18"/>
        <v>C</v>
      </c>
    </row>
    <row r="174" spans="1:29" x14ac:dyDescent="0.25">
      <c r="A174" t="s">
        <v>748</v>
      </c>
      <c r="B174" t="s">
        <v>749</v>
      </c>
      <c r="C174" t="s">
        <v>750</v>
      </c>
      <c r="D174" t="s">
        <v>751</v>
      </c>
      <c r="E174" t="s">
        <v>27</v>
      </c>
      <c r="F174" t="s">
        <v>56</v>
      </c>
      <c r="G174">
        <v>32</v>
      </c>
      <c r="H174" t="s">
        <v>752</v>
      </c>
      <c r="I174">
        <v>377284</v>
      </c>
      <c r="J174">
        <v>71</v>
      </c>
      <c r="K174">
        <v>85</v>
      </c>
      <c r="L174">
        <v>15</v>
      </c>
      <c r="M174">
        <v>3</v>
      </c>
      <c r="N174">
        <v>53</v>
      </c>
      <c r="O174">
        <v>0</v>
      </c>
      <c r="P174">
        <v>219</v>
      </c>
      <c r="Q174">
        <v>127</v>
      </c>
      <c r="R174">
        <v>78.8</v>
      </c>
      <c r="S174">
        <v>58</v>
      </c>
      <c r="T174" t="s">
        <v>434</v>
      </c>
      <c r="U174">
        <v>1.0000000298023199</v>
      </c>
      <c r="V174" s="24">
        <f t="shared" si="14"/>
        <v>0.39062501164153124</v>
      </c>
      <c r="W174">
        <v>58.4</v>
      </c>
      <c r="X174" t="s">
        <v>434</v>
      </c>
      <c r="Y174" s="18"/>
      <c r="Z174" s="20" t="str">
        <f t="shared" si="15"/>
        <v>Dean-Bailey, Yvonne</v>
      </c>
      <c r="AA174" s="20">
        <f t="shared" si="16"/>
        <v>58</v>
      </c>
      <c r="AB174" s="22">
        <f t="shared" si="17"/>
        <v>1.0000000298023199</v>
      </c>
      <c r="AC174" s="20" t="str">
        <f t="shared" si="18"/>
        <v>Inc</v>
      </c>
    </row>
    <row r="175" spans="1:29" x14ac:dyDescent="0.25">
      <c r="A175" t="s">
        <v>753</v>
      </c>
      <c r="B175" t="s">
        <v>754</v>
      </c>
      <c r="C175" t="s">
        <v>755</v>
      </c>
      <c r="D175" t="s">
        <v>756</v>
      </c>
      <c r="E175" t="s">
        <v>27</v>
      </c>
      <c r="F175" t="s">
        <v>183</v>
      </c>
      <c r="G175">
        <v>9</v>
      </c>
      <c r="H175" t="s">
        <v>757</v>
      </c>
      <c r="I175">
        <v>408809</v>
      </c>
      <c r="J175">
        <v>85</v>
      </c>
      <c r="K175">
        <v>85</v>
      </c>
      <c r="L175">
        <v>44</v>
      </c>
      <c r="M175">
        <v>32</v>
      </c>
      <c r="N175">
        <v>9</v>
      </c>
      <c r="O175">
        <v>0</v>
      </c>
      <c r="P175">
        <v>256</v>
      </c>
      <c r="Q175">
        <v>151.5</v>
      </c>
      <c r="R175">
        <v>10.6</v>
      </c>
      <c r="S175">
        <v>59.2</v>
      </c>
      <c r="T175" t="s">
        <v>721</v>
      </c>
      <c r="U175">
        <v>-2.5</v>
      </c>
      <c r="V175" s="24">
        <f t="shared" si="14"/>
        <v>-0.9765625</v>
      </c>
      <c r="W175">
        <v>58.2</v>
      </c>
      <c r="X175" t="s">
        <v>721</v>
      </c>
      <c r="Y175" s="18"/>
      <c r="Z175" s="20" t="str">
        <f t="shared" si="15"/>
        <v>Migliore, Vincent Paul</v>
      </c>
      <c r="AA175" s="20">
        <f t="shared" si="16"/>
        <v>59.2</v>
      </c>
      <c r="AB175" s="22">
        <f t="shared" si="17"/>
        <v>-2.5</v>
      </c>
      <c r="AC175" s="20" t="str">
        <f t="shared" si="18"/>
        <v>C</v>
      </c>
    </row>
    <row r="176" spans="1:29" x14ac:dyDescent="0.25">
      <c r="A176" t="s">
        <v>758</v>
      </c>
      <c r="B176" t="s">
        <v>759</v>
      </c>
      <c r="C176" t="s">
        <v>429</v>
      </c>
      <c r="D176" t="s">
        <v>760</v>
      </c>
      <c r="E176" t="s">
        <v>27</v>
      </c>
      <c r="F176" t="s">
        <v>56</v>
      </c>
      <c r="G176">
        <v>16</v>
      </c>
      <c r="H176" t="s">
        <v>761</v>
      </c>
      <c r="I176">
        <v>377155</v>
      </c>
      <c r="J176">
        <v>85</v>
      </c>
      <c r="K176">
        <v>85</v>
      </c>
      <c r="L176">
        <v>41</v>
      </c>
      <c r="M176">
        <v>33</v>
      </c>
      <c r="N176">
        <v>11</v>
      </c>
      <c r="O176">
        <v>0</v>
      </c>
      <c r="P176">
        <v>256</v>
      </c>
      <c r="Q176">
        <v>148.5</v>
      </c>
      <c r="R176">
        <v>12.9</v>
      </c>
      <c r="S176">
        <v>58</v>
      </c>
      <c r="T176" t="s">
        <v>721</v>
      </c>
      <c r="U176">
        <v>0</v>
      </c>
      <c r="V176" s="24">
        <f t="shared" si="14"/>
        <v>0</v>
      </c>
      <c r="W176">
        <v>58</v>
      </c>
      <c r="X176" t="s">
        <v>721</v>
      </c>
      <c r="Y176" s="18"/>
      <c r="Z176" s="20" t="str">
        <f t="shared" si="15"/>
        <v>Nigrello, Robert</v>
      </c>
      <c r="AA176" s="20">
        <f t="shared" si="16"/>
        <v>58</v>
      </c>
      <c r="AB176" s="22">
        <f t="shared" si="17"/>
        <v>0</v>
      </c>
      <c r="AC176" s="20" t="str">
        <f t="shared" si="18"/>
        <v>C</v>
      </c>
    </row>
    <row r="177" spans="1:29" x14ac:dyDescent="0.25">
      <c r="A177" t="s">
        <v>762</v>
      </c>
      <c r="B177" t="s">
        <v>763</v>
      </c>
      <c r="C177" t="s">
        <v>764</v>
      </c>
      <c r="D177" t="s">
        <v>765</v>
      </c>
      <c r="E177" t="s">
        <v>27</v>
      </c>
      <c r="F177" t="s">
        <v>56</v>
      </c>
      <c r="G177">
        <v>20</v>
      </c>
      <c r="H177" t="s">
        <v>766</v>
      </c>
      <c r="I177">
        <v>377212</v>
      </c>
      <c r="J177">
        <v>85</v>
      </c>
      <c r="K177">
        <v>85</v>
      </c>
      <c r="L177">
        <v>26</v>
      </c>
      <c r="M177">
        <v>17</v>
      </c>
      <c r="N177">
        <v>42</v>
      </c>
      <c r="O177">
        <v>0</v>
      </c>
      <c r="P177">
        <v>256</v>
      </c>
      <c r="Q177">
        <v>148</v>
      </c>
      <c r="R177">
        <v>49.4</v>
      </c>
      <c r="S177">
        <v>57.8</v>
      </c>
      <c r="T177" t="s">
        <v>721</v>
      </c>
      <c r="U177">
        <v>0</v>
      </c>
      <c r="V177" s="24">
        <f t="shared" si="14"/>
        <v>0</v>
      </c>
      <c r="W177">
        <v>57.8</v>
      </c>
      <c r="X177" t="s">
        <v>721</v>
      </c>
      <c r="Y177" s="18"/>
      <c r="Z177" s="20" t="str">
        <f t="shared" si="15"/>
        <v>Chase, Francis</v>
      </c>
      <c r="AA177" s="20">
        <f t="shared" si="16"/>
        <v>57.8</v>
      </c>
      <c r="AB177" s="22">
        <f t="shared" si="17"/>
        <v>0</v>
      </c>
      <c r="AC177" s="20" t="str">
        <f t="shared" si="18"/>
        <v>C</v>
      </c>
    </row>
    <row r="178" spans="1:29" x14ac:dyDescent="0.25">
      <c r="A178" t="s">
        <v>767</v>
      </c>
      <c r="B178" t="s">
        <v>768</v>
      </c>
      <c r="C178" t="s">
        <v>44</v>
      </c>
      <c r="D178" t="s">
        <v>769</v>
      </c>
      <c r="E178" t="s">
        <v>27</v>
      </c>
      <c r="F178" t="s">
        <v>56</v>
      </c>
      <c r="G178">
        <v>8</v>
      </c>
      <c r="H178" t="s">
        <v>579</v>
      </c>
      <c r="I178">
        <v>376492</v>
      </c>
      <c r="J178">
        <v>85</v>
      </c>
      <c r="K178">
        <v>85</v>
      </c>
      <c r="L178">
        <v>28</v>
      </c>
      <c r="M178">
        <v>20</v>
      </c>
      <c r="N178">
        <v>37</v>
      </c>
      <c r="O178">
        <v>0</v>
      </c>
      <c r="P178">
        <v>256</v>
      </c>
      <c r="Q178">
        <v>148</v>
      </c>
      <c r="R178">
        <v>43.5</v>
      </c>
      <c r="S178">
        <v>57.8</v>
      </c>
      <c r="T178" t="s">
        <v>721</v>
      </c>
      <c r="U178">
        <v>0</v>
      </c>
      <c r="V178" s="24">
        <f t="shared" si="14"/>
        <v>0</v>
      </c>
      <c r="W178">
        <v>57.8</v>
      </c>
      <c r="X178" t="s">
        <v>721</v>
      </c>
      <c r="Y178" s="18"/>
      <c r="Z178" s="20" t="str">
        <f t="shared" si="15"/>
        <v>Manning, John</v>
      </c>
      <c r="AA178" s="20">
        <f t="shared" si="16"/>
        <v>57.8</v>
      </c>
      <c r="AB178" s="22">
        <f t="shared" si="17"/>
        <v>0</v>
      </c>
      <c r="AC178" s="20" t="str">
        <f t="shared" si="18"/>
        <v>C</v>
      </c>
    </row>
    <row r="179" spans="1:29" x14ac:dyDescent="0.25">
      <c r="A179" t="s">
        <v>770</v>
      </c>
      <c r="B179" t="s">
        <v>771</v>
      </c>
      <c r="C179" t="s">
        <v>120</v>
      </c>
      <c r="D179" t="s">
        <v>772</v>
      </c>
      <c r="E179" t="s">
        <v>27</v>
      </c>
      <c r="F179" t="s">
        <v>35</v>
      </c>
      <c r="G179">
        <v>21</v>
      </c>
      <c r="H179" t="s">
        <v>138</v>
      </c>
      <c r="I179">
        <v>376711</v>
      </c>
      <c r="J179">
        <v>85</v>
      </c>
      <c r="K179">
        <v>85</v>
      </c>
      <c r="L179">
        <v>32</v>
      </c>
      <c r="M179">
        <v>22</v>
      </c>
      <c r="N179">
        <v>31</v>
      </c>
      <c r="O179">
        <v>0</v>
      </c>
      <c r="P179">
        <v>256</v>
      </c>
      <c r="Q179">
        <v>146</v>
      </c>
      <c r="R179">
        <v>36.5</v>
      </c>
      <c r="S179">
        <v>57</v>
      </c>
      <c r="T179" t="s">
        <v>721</v>
      </c>
      <c r="U179">
        <v>1.5</v>
      </c>
      <c r="V179" s="24">
        <f t="shared" si="14"/>
        <v>0.5859375</v>
      </c>
      <c r="W179">
        <v>57.6</v>
      </c>
      <c r="X179" t="s">
        <v>721</v>
      </c>
      <c r="Y179" s="18"/>
      <c r="Z179" s="20" t="str">
        <f t="shared" si="15"/>
        <v>Barry, Richard</v>
      </c>
      <c r="AA179" s="20">
        <f t="shared" si="16"/>
        <v>57</v>
      </c>
      <c r="AB179" s="22">
        <f t="shared" si="17"/>
        <v>1.5</v>
      </c>
      <c r="AC179" s="20" t="str">
        <f t="shared" si="18"/>
        <v>C</v>
      </c>
    </row>
    <row r="180" spans="1:29" x14ac:dyDescent="0.25">
      <c r="A180" t="s">
        <v>773</v>
      </c>
      <c r="B180" t="s">
        <v>774</v>
      </c>
      <c r="C180" t="s">
        <v>542</v>
      </c>
      <c r="D180" t="s">
        <v>775</v>
      </c>
      <c r="E180" t="s">
        <v>27</v>
      </c>
      <c r="F180" t="s">
        <v>56</v>
      </c>
      <c r="G180">
        <v>2</v>
      </c>
      <c r="H180" t="s">
        <v>344</v>
      </c>
      <c r="I180">
        <v>408387</v>
      </c>
      <c r="J180">
        <v>85</v>
      </c>
      <c r="K180">
        <v>85</v>
      </c>
      <c r="L180">
        <v>26</v>
      </c>
      <c r="M180">
        <v>15</v>
      </c>
      <c r="N180">
        <v>44</v>
      </c>
      <c r="O180">
        <v>0</v>
      </c>
      <c r="P180">
        <v>256</v>
      </c>
      <c r="Q180">
        <v>147.5</v>
      </c>
      <c r="R180">
        <v>51.8</v>
      </c>
      <c r="S180">
        <v>57.6</v>
      </c>
      <c r="T180" t="s">
        <v>434</v>
      </c>
      <c r="U180">
        <v>0</v>
      </c>
      <c r="V180" s="24">
        <f t="shared" si="14"/>
        <v>0</v>
      </c>
      <c r="W180">
        <v>57.6</v>
      </c>
      <c r="X180" t="s">
        <v>434</v>
      </c>
      <c r="Y180" s="18"/>
      <c r="Z180" s="20" t="str">
        <f t="shared" si="15"/>
        <v>Nasser, Jim</v>
      </c>
      <c r="AA180" s="20">
        <f t="shared" si="16"/>
        <v>57.6</v>
      </c>
      <c r="AB180" s="22">
        <f t="shared" si="17"/>
        <v>0</v>
      </c>
      <c r="AC180" s="20" t="str">
        <f t="shared" si="18"/>
        <v>Inc</v>
      </c>
    </row>
    <row r="181" spans="1:29" x14ac:dyDescent="0.25">
      <c r="A181" t="s">
        <v>776</v>
      </c>
      <c r="B181" t="s">
        <v>777</v>
      </c>
      <c r="C181" t="s">
        <v>764</v>
      </c>
      <c r="D181" t="s">
        <v>778</v>
      </c>
      <c r="E181" t="s">
        <v>27</v>
      </c>
      <c r="F181" t="s">
        <v>211</v>
      </c>
      <c r="G181">
        <v>3</v>
      </c>
      <c r="H181" t="s">
        <v>779</v>
      </c>
      <c r="I181">
        <v>408451</v>
      </c>
      <c r="J181">
        <v>85</v>
      </c>
      <c r="K181">
        <v>85</v>
      </c>
      <c r="L181">
        <v>17</v>
      </c>
      <c r="M181">
        <v>3</v>
      </c>
      <c r="N181">
        <v>65</v>
      </c>
      <c r="O181">
        <v>0</v>
      </c>
      <c r="P181">
        <v>256</v>
      </c>
      <c r="Q181">
        <v>146</v>
      </c>
      <c r="R181">
        <v>76.5</v>
      </c>
      <c r="S181">
        <v>57</v>
      </c>
      <c r="T181" t="s">
        <v>434</v>
      </c>
      <c r="U181">
        <v>0</v>
      </c>
      <c r="V181" s="24">
        <f t="shared" si="14"/>
        <v>0</v>
      </c>
      <c r="W181">
        <v>57</v>
      </c>
      <c r="X181" t="s">
        <v>434</v>
      </c>
      <c r="Y181" s="18"/>
      <c r="Z181" s="20" t="str">
        <f t="shared" si="15"/>
        <v>Gauthier, Francis</v>
      </c>
      <c r="AA181" s="20">
        <f t="shared" si="16"/>
        <v>57</v>
      </c>
      <c r="AB181" s="22">
        <f t="shared" si="17"/>
        <v>0</v>
      </c>
      <c r="AC181" s="20" t="str">
        <f t="shared" si="18"/>
        <v>Inc</v>
      </c>
    </row>
    <row r="182" spans="1:29" x14ac:dyDescent="0.25">
      <c r="A182" t="s">
        <v>780</v>
      </c>
      <c r="B182" t="s">
        <v>781</v>
      </c>
      <c r="C182" t="s">
        <v>223</v>
      </c>
      <c r="D182" t="s">
        <v>782</v>
      </c>
      <c r="E182" t="s">
        <v>27</v>
      </c>
      <c r="F182" t="s">
        <v>35</v>
      </c>
      <c r="G182">
        <v>6</v>
      </c>
      <c r="H182" t="s">
        <v>133</v>
      </c>
      <c r="I182">
        <v>377256</v>
      </c>
      <c r="J182">
        <v>85</v>
      </c>
      <c r="K182">
        <v>85</v>
      </c>
      <c r="L182">
        <v>46</v>
      </c>
      <c r="M182">
        <v>38</v>
      </c>
      <c r="N182">
        <v>1</v>
      </c>
      <c r="O182">
        <v>0</v>
      </c>
      <c r="P182">
        <v>256</v>
      </c>
      <c r="Q182">
        <v>146</v>
      </c>
      <c r="R182">
        <v>1.2</v>
      </c>
      <c r="S182">
        <v>57</v>
      </c>
      <c r="T182" t="s">
        <v>721</v>
      </c>
      <c r="U182">
        <v>-1</v>
      </c>
      <c r="V182" s="24">
        <f t="shared" si="14"/>
        <v>-0.390625</v>
      </c>
      <c r="W182">
        <v>56.6</v>
      </c>
      <c r="X182" t="s">
        <v>721</v>
      </c>
      <c r="Y182" s="18"/>
      <c r="Z182" s="20" t="str">
        <f t="shared" si="15"/>
        <v>Pierce, David</v>
      </c>
      <c r="AA182" s="20">
        <f t="shared" si="16"/>
        <v>57</v>
      </c>
      <c r="AB182" s="22">
        <f t="shared" si="17"/>
        <v>-1</v>
      </c>
      <c r="AC182" s="20" t="str">
        <f t="shared" si="18"/>
        <v>C</v>
      </c>
    </row>
    <row r="183" spans="1:29" x14ac:dyDescent="0.25">
      <c r="A183" t="s">
        <v>589</v>
      </c>
      <c r="B183" t="s">
        <v>590</v>
      </c>
      <c r="C183" t="s">
        <v>2729</v>
      </c>
      <c r="D183" t="s">
        <v>591</v>
      </c>
      <c r="E183" t="s">
        <v>27</v>
      </c>
      <c r="F183" t="s">
        <v>211</v>
      </c>
      <c r="G183">
        <v>4</v>
      </c>
      <c r="H183" t="s">
        <v>783</v>
      </c>
      <c r="I183">
        <v>408726</v>
      </c>
      <c r="J183">
        <v>85</v>
      </c>
      <c r="K183">
        <v>85</v>
      </c>
      <c r="L183">
        <v>20</v>
      </c>
      <c r="M183">
        <v>12</v>
      </c>
      <c r="N183">
        <v>53</v>
      </c>
      <c r="O183">
        <v>0</v>
      </c>
      <c r="P183">
        <v>256</v>
      </c>
      <c r="Q183">
        <v>144.5</v>
      </c>
      <c r="R183">
        <v>62.4</v>
      </c>
      <c r="S183">
        <v>56.4</v>
      </c>
      <c r="T183" t="s">
        <v>434</v>
      </c>
      <c r="U183">
        <v>0</v>
      </c>
      <c r="V183" s="24">
        <f t="shared" si="14"/>
        <v>0</v>
      </c>
      <c r="W183">
        <v>56.4</v>
      </c>
      <c r="X183" t="s">
        <v>434</v>
      </c>
      <c r="Y183" s="18"/>
      <c r="Z183" s="20" t="str">
        <f t="shared" si="15"/>
        <v>O'Connor, John J.</v>
      </c>
      <c r="AA183" s="20">
        <f t="shared" si="16"/>
        <v>56.4</v>
      </c>
      <c r="AB183" s="22">
        <f t="shared" si="17"/>
        <v>0</v>
      </c>
      <c r="AC183" s="20" t="str">
        <f t="shared" si="18"/>
        <v>Inc</v>
      </c>
    </row>
    <row r="184" spans="1:29" x14ac:dyDescent="0.25">
      <c r="A184" t="s">
        <v>784</v>
      </c>
      <c r="B184" t="s">
        <v>785</v>
      </c>
      <c r="C184" t="s">
        <v>361</v>
      </c>
      <c r="D184" t="s">
        <v>786</v>
      </c>
      <c r="E184" t="s">
        <v>27</v>
      </c>
      <c r="F184" t="s">
        <v>67</v>
      </c>
      <c r="G184">
        <v>24</v>
      </c>
      <c r="H184" t="s">
        <v>122</v>
      </c>
      <c r="I184">
        <v>376831</v>
      </c>
      <c r="J184">
        <v>85</v>
      </c>
      <c r="K184">
        <v>85</v>
      </c>
      <c r="L184">
        <v>32</v>
      </c>
      <c r="M184">
        <v>28</v>
      </c>
      <c r="N184">
        <v>25</v>
      </c>
      <c r="O184">
        <v>0</v>
      </c>
      <c r="P184">
        <v>256</v>
      </c>
      <c r="Q184">
        <v>141.5</v>
      </c>
      <c r="R184">
        <v>29.4</v>
      </c>
      <c r="S184">
        <v>55.3</v>
      </c>
      <c r="T184" t="s">
        <v>721</v>
      </c>
      <c r="U184">
        <v>2.5</v>
      </c>
      <c r="V184" s="24">
        <f t="shared" si="14"/>
        <v>0.9765625</v>
      </c>
      <c r="W184">
        <v>56.3</v>
      </c>
      <c r="X184" t="s">
        <v>721</v>
      </c>
      <c r="Y184" s="18"/>
      <c r="Z184" s="20" t="str">
        <f t="shared" si="15"/>
        <v>Kotowski, Frank</v>
      </c>
      <c r="AA184" s="20">
        <f t="shared" si="16"/>
        <v>55.3</v>
      </c>
      <c r="AB184" s="22">
        <f t="shared" si="17"/>
        <v>2.5</v>
      </c>
      <c r="AC184" s="20" t="str">
        <f t="shared" si="18"/>
        <v>C</v>
      </c>
    </row>
    <row r="185" spans="1:29" x14ac:dyDescent="0.25">
      <c r="A185" t="s">
        <v>787</v>
      </c>
      <c r="B185" t="s">
        <v>788</v>
      </c>
      <c r="C185" t="s">
        <v>301</v>
      </c>
      <c r="D185" t="s">
        <v>789</v>
      </c>
      <c r="E185" t="s">
        <v>27</v>
      </c>
      <c r="F185" t="s">
        <v>28</v>
      </c>
      <c r="G185">
        <v>4</v>
      </c>
      <c r="H185" t="s">
        <v>376</v>
      </c>
      <c r="I185">
        <v>369207</v>
      </c>
      <c r="J185">
        <v>85</v>
      </c>
      <c r="K185">
        <v>85</v>
      </c>
      <c r="L185">
        <v>46</v>
      </c>
      <c r="M185">
        <v>37</v>
      </c>
      <c r="N185">
        <v>2</v>
      </c>
      <c r="O185">
        <v>0</v>
      </c>
      <c r="P185">
        <v>256</v>
      </c>
      <c r="Q185">
        <v>143</v>
      </c>
      <c r="R185">
        <v>2.4</v>
      </c>
      <c r="S185">
        <v>55.9</v>
      </c>
      <c r="T185" t="s">
        <v>721</v>
      </c>
      <c r="U185">
        <v>0</v>
      </c>
      <c r="V185" s="24">
        <f t="shared" si="14"/>
        <v>0</v>
      </c>
      <c r="W185">
        <v>55.9</v>
      </c>
      <c r="X185" t="s">
        <v>721</v>
      </c>
      <c r="Y185" s="18"/>
      <c r="Z185" s="20" t="str">
        <f t="shared" si="15"/>
        <v>Fields, Dennis</v>
      </c>
      <c r="AA185" s="20">
        <f t="shared" si="16"/>
        <v>55.9</v>
      </c>
      <c r="AB185" s="22">
        <f t="shared" si="17"/>
        <v>0</v>
      </c>
      <c r="AC185" s="20" t="str">
        <f t="shared" si="18"/>
        <v>C</v>
      </c>
    </row>
    <row r="186" spans="1:29" x14ac:dyDescent="0.25">
      <c r="A186" t="s">
        <v>790</v>
      </c>
      <c r="B186" t="s">
        <v>791</v>
      </c>
      <c r="C186" t="s">
        <v>348</v>
      </c>
      <c r="D186" t="s">
        <v>792</v>
      </c>
      <c r="E186" t="s">
        <v>27</v>
      </c>
      <c r="F186" t="s">
        <v>56</v>
      </c>
      <c r="G186">
        <v>12</v>
      </c>
      <c r="H186" t="s">
        <v>793</v>
      </c>
      <c r="I186">
        <v>377274</v>
      </c>
      <c r="J186">
        <v>85</v>
      </c>
      <c r="K186">
        <v>85</v>
      </c>
      <c r="L186">
        <v>19</v>
      </c>
      <c r="M186">
        <v>12</v>
      </c>
      <c r="N186">
        <v>54</v>
      </c>
      <c r="O186">
        <v>0</v>
      </c>
      <c r="P186">
        <v>256</v>
      </c>
      <c r="Q186">
        <v>143</v>
      </c>
      <c r="R186">
        <v>63.5</v>
      </c>
      <c r="S186">
        <v>55.9</v>
      </c>
      <c r="T186" t="s">
        <v>434</v>
      </c>
      <c r="U186">
        <v>0</v>
      </c>
      <c r="V186" s="24">
        <f t="shared" si="14"/>
        <v>0</v>
      </c>
      <c r="W186">
        <v>55.9</v>
      </c>
      <c r="X186" t="s">
        <v>434</v>
      </c>
      <c r="Y186" s="18"/>
      <c r="Z186" s="20" t="str">
        <f t="shared" si="15"/>
        <v>Woitkun, Steven</v>
      </c>
      <c r="AA186" s="20">
        <f t="shared" si="16"/>
        <v>55.9</v>
      </c>
      <c r="AB186" s="22">
        <f t="shared" si="17"/>
        <v>0</v>
      </c>
      <c r="AC186" s="20" t="str">
        <f t="shared" si="18"/>
        <v>Inc</v>
      </c>
    </row>
    <row r="187" spans="1:29" x14ac:dyDescent="0.25">
      <c r="A187" t="s">
        <v>794</v>
      </c>
      <c r="B187" t="s">
        <v>795</v>
      </c>
      <c r="C187" t="s">
        <v>44</v>
      </c>
      <c r="D187" t="s">
        <v>796</v>
      </c>
      <c r="E187" t="s">
        <v>27</v>
      </c>
      <c r="F187" t="s">
        <v>35</v>
      </c>
      <c r="G187">
        <v>26</v>
      </c>
      <c r="H187" t="s">
        <v>109</v>
      </c>
      <c r="I187">
        <v>408345</v>
      </c>
      <c r="J187">
        <v>85</v>
      </c>
      <c r="K187">
        <v>85</v>
      </c>
      <c r="L187">
        <v>26</v>
      </c>
      <c r="M187">
        <v>19</v>
      </c>
      <c r="N187">
        <v>40</v>
      </c>
      <c r="O187">
        <v>0</v>
      </c>
      <c r="P187">
        <v>256</v>
      </c>
      <c r="Q187">
        <v>142.5</v>
      </c>
      <c r="R187">
        <v>47.1</v>
      </c>
      <c r="S187">
        <v>55.7</v>
      </c>
      <c r="T187" t="s">
        <v>721</v>
      </c>
      <c r="U187">
        <v>0</v>
      </c>
      <c r="V187" s="24">
        <f t="shared" si="14"/>
        <v>0</v>
      </c>
      <c r="W187">
        <v>55.7</v>
      </c>
      <c r="X187" t="s">
        <v>721</v>
      </c>
      <c r="Y187" s="18"/>
      <c r="Z187" s="20" t="str">
        <f t="shared" si="15"/>
        <v>Carr, John</v>
      </c>
      <c r="AA187" s="20">
        <f t="shared" si="16"/>
        <v>55.7</v>
      </c>
      <c r="AB187" s="22">
        <f t="shared" si="17"/>
        <v>0</v>
      </c>
      <c r="AC187" s="20" t="str">
        <f t="shared" si="18"/>
        <v>C</v>
      </c>
    </row>
    <row r="188" spans="1:29" x14ac:dyDescent="0.25">
      <c r="A188" t="s">
        <v>797</v>
      </c>
      <c r="B188" t="s">
        <v>798</v>
      </c>
      <c r="C188" t="s">
        <v>799</v>
      </c>
      <c r="D188" t="s">
        <v>800</v>
      </c>
      <c r="E188" t="s">
        <v>27</v>
      </c>
      <c r="F188" t="s">
        <v>56</v>
      </c>
      <c r="G188">
        <v>20</v>
      </c>
      <c r="H188" t="s">
        <v>766</v>
      </c>
      <c r="I188">
        <v>377130</v>
      </c>
      <c r="J188">
        <v>85</v>
      </c>
      <c r="K188">
        <v>85</v>
      </c>
      <c r="L188">
        <v>39</v>
      </c>
      <c r="M188">
        <v>37</v>
      </c>
      <c r="N188">
        <v>9</v>
      </c>
      <c r="O188">
        <v>0</v>
      </c>
      <c r="P188">
        <v>256</v>
      </c>
      <c r="Q188">
        <v>142.5</v>
      </c>
      <c r="R188">
        <v>10.6</v>
      </c>
      <c r="S188">
        <v>55.7</v>
      </c>
      <c r="T188" t="s">
        <v>721</v>
      </c>
      <c r="U188">
        <v>0</v>
      </c>
      <c r="V188" s="24">
        <f t="shared" si="14"/>
        <v>0</v>
      </c>
      <c r="W188">
        <v>55.7</v>
      </c>
      <c r="X188" t="s">
        <v>721</v>
      </c>
      <c r="Y188" s="18"/>
      <c r="Z188" s="20" t="str">
        <f t="shared" si="15"/>
        <v>Khan, Aboul</v>
      </c>
      <c r="AA188" s="20">
        <f t="shared" si="16"/>
        <v>55.7</v>
      </c>
      <c r="AB188" s="22">
        <f t="shared" si="17"/>
        <v>0</v>
      </c>
      <c r="AC188" s="20" t="str">
        <f t="shared" si="18"/>
        <v>C</v>
      </c>
    </row>
    <row r="189" spans="1:29" x14ac:dyDescent="0.25">
      <c r="A189" t="s">
        <v>801</v>
      </c>
      <c r="B189" t="s">
        <v>802</v>
      </c>
      <c r="C189" t="s">
        <v>168</v>
      </c>
      <c r="D189" t="s">
        <v>803</v>
      </c>
      <c r="E189" t="s">
        <v>27</v>
      </c>
      <c r="F189" t="s">
        <v>35</v>
      </c>
      <c r="G189">
        <v>44</v>
      </c>
      <c r="H189" t="s">
        <v>170</v>
      </c>
      <c r="I189">
        <v>377007</v>
      </c>
      <c r="J189">
        <v>85</v>
      </c>
      <c r="K189">
        <v>85</v>
      </c>
      <c r="L189">
        <v>44</v>
      </c>
      <c r="M189">
        <v>37</v>
      </c>
      <c r="N189">
        <v>4</v>
      </c>
      <c r="O189">
        <v>0</v>
      </c>
      <c r="P189">
        <v>256</v>
      </c>
      <c r="Q189">
        <v>142.5</v>
      </c>
      <c r="R189">
        <v>4.7</v>
      </c>
      <c r="S189">
        <v>55.7</v>
      </c>
      <c r="T189" t="s">
        <v>721</v>
      </c>
      <c r="U189">
        <v>0</v>
      </c>
      <c r="V189" s="24">
        <f t="shared" si="14"/>
        <v>0</v>
      </c>
      <c r="W189">
        <v>55.7</v>
      </c>
      <c r="X189" t="s">
        <v>721</v>
      </c>
      <c r="Y189" s="18"/>
      <c r="Z189" s="20" t="str">
        <f t="shared" si="15"/>
        <v>Proulx, Mark</v>
      </c>
      <c r="AA189" s="20">
        <f t="shared" si="16"/>
        <v>55.7</v>
      </c>
      <c r="AB189" s="22">
        <f t="shared" si="17"/>
        <v>0</v>
      </c>
      <c r="AC189" s="20" t="str">
        <f t="shared" si="18"/>
        <v>C</v>
      </c>
    </row>
    <row r="190" spans="1:29" x14ac:dyDescent="0.25">
      <c r="A190" t="s">
        <v>804</v>
      </c>
      <c r="B190" t="s">
        <v>805</v>
      </c>
      <c r="C190" t="s">
        <v>131</v>
      </c>
      <c r="D190" t="s">
        <v>806</v>
      </c>
      <c r="E190" t="s">
        <v>27</v>
      </c>
      <c r="F190" t="s">
        <v>183</v>
      </c>
      <c r="G190">
        <v>4</v>
      </c>
      <c r="H190" t="s">
        <v>807</v>
      </c>
      <c r="I190">
        <v>376832</v>
      </c>
      <c r="J190">
        <v>85</v>
      </c>
      <c r="K190">
        <v>85</v>
      </c>
      <c r="L190">
        <v>40</v>
      </c>
      <c r="M190">
        <v>29</v>
      </c>
      <c r="N190">
        <v>16</v>
      </c>
      <c r="O190">
        <v>0</v>
      </c>
      <c r="P190">
        <v>256</v>
      </c>
      <c r="Q190">
        <v>143.5</v>
      </c>
      <c r="R190">
        <v>18.8</v>
      </c>
      <c r="S190">
        <v>56.1</v>
      </c>
      <c r="T190" t="s">
        <v>721</v>
      </c>
      <c r="U190">
        <v>-1.33333331346511</v>
      </c>
      <c r="V190" s="24">
        <f t="shared" si="14"/>
        <v>-0.52083332557230855</v>
      </c>
      <c r="W190">
        <v>55.6</v>
      </c>
      <c r="X190" t="s">
        <v>721</v>
      </c>
      <c r="Y190" s="18"/>
      <c r="Z190" s="20" t="str">
        <f t="shared" si="15"/>
        <v>Ladd, Rick</v>
      </c>
      <c r="AA190" s="20">
        <f t="shared" si="16"/>
        <v>56.1</v>
      </c>
      <c r="AB190" s="22">
        <f t="shared" si="17"/>
        <v>-1.33333331346511</v>
      </c>
      <c r="AC190" s="20" t="str">
        <f t="shared" si="18"/>
        <v>C</v>
      </c>
    </row>
    <row r="191" spans="1:29" x14ac:dyDescent="0.25">
      <c r="A191" t="s">
        <v>808</v>
      </c>
      <c r="B191" t="s">
        <v>809</v>
      </c>
      <c r="C191" t="s">
        <v>810</v>
      </c>
      <c r="D191" t="s">
        <v>811</v>
      </c>
      <c r="E191" t="s">
        <v>27</v>
      </c>
      <c r="F191" t="s">
        <v>183</v>
      </c>
      <c r="G191">
        <v>5</v>
      </c>
      <c r="H191" t="s">
        <v>812</v>
      </c>
      <c r="I191">
        <v>375853</v>
      </c>
      <c r="J191">
        <v>85</v>
      </c>
      <c r="K191">
        <v>85</v>
      </c>
      <c r="L191">
        <v>36</v>
      </c>
      <c r="M191">
        <v>32</v>
      </c>
      <c r="N191">
        <v>17</v>
      </c>
      <c r="O191">
        <v>0</v>
      </c>
      <c r="P191">
        <v>256</v>
      </c>
      <c r="Q191">
        <v>142</v>
      </c>
      <c r="R191">
        <v>20</v>
      </c>
      <c r="S191">
        <v>55.5</v>
      </c>
      <c r="T191" t="s">
        <v>721</v>
      </c>
      <c r="U191">
        <v>0</v>
      </c>
      <c r="V191" s="24">
        <f t="shared" si="14"/>
        <v>0</v>
      </c>
      <c r="W191">
        <v>55.5</v>
      </c>
      <c r="X191" t="s">
        <v>721</v>
      </c>
      <c r="Y191" s="18"/>
      <c r="Z191" s="20" t="str">
        <f t="shared" si="15"/>
        <v>Ham, Bonnie</v>
      </c>
      <c r="AA191" s="20">
        <f t="shared" si="16"/>
        <v>55.5</v>
      </c>
      <c r="AB191" s="22">
        <f t="shared" si="17"/>
        <v>0</v>
      </c>
      <c r="AC191" s="20" t="str">
        <f t="shared" si="18"/>
        <v>C</v>
      </c>
    </row>
    <row r="192" spans="1:29" x14ac:dyDescent="0.25">
      <c r="A192" t="s">
        <v>813</v>
      </c>
      <c r="B192" t="s">
        <v>814</v>
      </c>
      <c r="C192" t="s">
        <v>815</v>
      </c>
      <c r="D192" t="s">
        <v>816</v>
      </c>
      <c r="E192" t="s">
        <v>27</v>
      </c>
      <c r="F192" t="s">
        <v>35</v>
      </c>
      <c r="G192">
        <v>32</v>
      </c>
      <c r="H192" t="s">
        <v>308</v>
      </c>
      <c r="I192">
        <v>376966</v>
      </c>
      <c r="J192">
        <v>85</v>
      </c>
      <c r="K192">
        <v>85</v>
      </c>
      <c r="L192">
        <v>51</v>
      </c>
      <c r="M192">
        <v>32</v>
      </c>
      <c r="N192">
        <v>2</v>
      </c>
      <c r="O192">
        <v>0</v>
      </c>
      <c r="P192">
        <v>256</v>
      </c>
      <c r="Q192">
        <v>157</v>
      </c>
      <c r="R192">
        <v>2.4</v>
      </c>
      <c r="S192">
        <v>61.3</v>
      </c>
      <c r="T192" t="s">
        <v>469</v>
      </c>
      <c r="U192">
        <v>-15.5</v>
      </c>
      <c r="V192" s="24">
        <f t="shared" si="14"/>
        <v>-6.0546875</v>
      </c>
      <c r="W192">
        <v>55.2</v>
      </c>
      <c r="X192" t="s">
        <v>721</v>
      </c>
      <c r="Y192" s="18"/>
      <c r="Z192" s="20" t="str">
        <f t="shared" si="15"/>
        <v>LeBrun, Donald</v>
      </c>
      <c r="AA192" s="20">
        <f t="shared" si="16"/>
        <v>61.3</v>
      </c>
      <c r="AB192" s="22">
        <f t="shared" si="17"/>
        <v>-15.5</v>
      </c>
      <c r="AC192" s="20" t="str">
        <f t="shared" si="18"/>
        <v>C</v>
      </c>
    </row>
    <row r="193" spans="1:29" x14ac:dyDescent="0.25">
      <c r="A193" t="s">
        <v>817</v>
      </c>
      <c r="B193" t="s">
        <v>818</v>
      </c>
      <c r="C193" t="s">
        <v>819</v>
      </c>
      <c r="D193" t="s">
        <v>820</v>
      </c>
      <c r="E193" t="s">
        <v>27</v>
      </c>
      <c r="F193" t="s">
        <v>56</v>
      </c>
      <c r="G193">
        <v>21</v>
      </c>
      <c r="H193" t="s">
        <v>412</v>
      </c>
      <c r="I193">
        <v>408423</v>
      </c>
      <c r="J193">
        <v>85</v>
      </c>
      <c r="K193">
        <v>85</v>
      </c>
      <c r="L193">
        <v>40</v>
      </c>
      <c r="M193">
        <v>35</v>
      </c>
      <c r="N193">
        <v>10</v>
      </c>
      <c r="O193">
        <v>0</v>
      </c>
      <c r="P193">
        <v>256</v>
      </c>
      <c r="Q193">
        <v>140</v>
      </c>
      <c r="R193">
        <v>11.8</v>
      </c>
      <c r="S193">
        <v>54.7</v>
      </c>
      <c r="T193" t="s">
        <v>721</v>
      </c>
      <c r="U193">
        <v>-1</v>
      </c>
      <c r="V193" s="24">
        <f t="shared" si="14"/>
        <v>-0.390625</v>
      </c>
      <c r="W193">
        <v>54.3</v>
      </c>
      <c r="X193" t="s">
        <v>721</v>
      </c>
      <c r="Y193" s="18"/>
      <c r="Z193" s="20" t="str">
        <f t="shared" si="15"/>
        <v>Bean, Philip</v>
      </c>
      <c r="AA193" s="20">
        <f t="shared" si="16"/>
        <v>54.7</v>
      </c>
      <c r="AB193" s="22">
        <f t="shared" si="17"/>
        <v>-1</v>
      </c>
      <c r="AC193" s="20" t="str">
        <f t="shared" si="18"/>
        <v>C</v>
      </c>
    </row>
    <row r="194" spans="1:29" x14ac:dyDescent="0.25">
      <c r="A194" t="s">
        <v>821</v>
      </c>
      <c r="B194" t="s">
        <v>822</v>
      </c>
      <c r="C194" t="s">
        <v>823</v>
      </c>
      <c r="D194" t="s">
        <v>824</v>
      </c>
      <c r="E194" t="s">
        <v>27</v>
      </c>
      <c r="F194" t="s">
        <v>56</v>
      </c>
      <c r="G194">
        <v>14</v>
      </c>
      <c r="H194" t="s">
        <v>152</v>
      </c>
      <c r="I194">
        <v>376807</v>
      </c>
      <c r="J194">
        <v>85</v>
      </c>
      <c r="K194">
        <v>85</v>
      </c>
      <c r="L194">
        <v>26</v>
      </c>
      <c r="M194">
        <v>24</v>
      </c>
      <c r="N194">
        <v>35</v>
      </c>
      <c r="O194">
        <v>0</v>
      </c>
      <c r="P194">
        <v>256</v>
      </c>
      <c r="Q194">
        <v>137</v>
      </c>
      <c r="R194">
        <v>41.2</v>
      </c>
      <c r="S194">
        <v>53.5</v>
      </c>
      <c r="T194" t="s">
        <v>721</v>
      </c>
      <c r="U194">
        <v>0</v>
      </c>
      <c r="V194" s="24">
        <f t="shared" si="14"/>
        <v>0</v>
      </c>
      <c r="W194">
        <v>53.5</v>
      </c>
      <c r="X194" t="s">
        <v>721</v>
      </c>
      <c r="Y194" s="18"/>
      <c r="Z194" s="20" t="str">
        <f t="shared" si="15"/>
        <v>DeSimone, Debra</v>
      </c>
      <c r="AA194" s="20">
        <f t="shared" si="16"/>
        <v>53.5</v>
      </c>
      <c r="AB194" s="22">
        <f t="shared" si="17"/>
        <v>0</v>
      </c>
      <c r="AC194" s="20" t="str">
        <f t="shared" si="18"/>
        <v>C</v>
      </c>
    </row>
    <row r="195" spans="1:29" x14ac:dyDescent="0.25">
      <c r="A195" t="s">
        <v>825</v>
      </c>
      <c r="B195" t="s">
        <v>826</v>
      </c>
      <c r="C195" t="s">
        <v>827</v>
      </c>
      <c r="D195" t="s">
        <v>828</v>
      </c>
      <c r="E195" t="s">
        <v>27</v>
      </c>
      <c r="F195" t="s">
        <v>35</v>
      </c>
      <c r="G195">
        <v>6</v>
      </c>
      <c r="H195" t="s">
        <v>133</v>
      </c>
      <c r="I195">
        <v>377278</v>
      </c>
      <c r="J195">
        <v>85</v>
      </c>
      <c r="K195">
        <v>85</v>
      </c>
      <c r="L195">
        <v>5</v>
      </c>
      <c r="M195">
        <v>0</v>
      </c>
      <c r="N195">
        <v>80</v>
      </c>
      <c r="O195">
        <v>0</v>
      </c>
      <c r="P195">
        <v>256</v>
      </c>
      <c r="Q195">
        <v>133</v>
      </c>
      <c r="R195">
        <v>94.1</v>
      </c>
      <c r="S195">
        <v>52</v>
      </c>
      <c r="T195" t="s">
        <v>434</v>
      </c>
      <c r="U195">
        <v>2.33333331346511</v>
      </c>
      <c r="V195" s="24">
        <f t="shared" ref="V195:V258" si="19">(U195/256)*100</f>
        <v>0.91145832557230855</v>
      </c>
      <c r="W195">
        <v>52.9</v>
      </c>
      <c r="X195" t="s">
        <v>434</v>
      </c>
      <c r="Y195" s="18"/>
      <c r="Z195" s="20" t="str">
        <f t="shared" ref="Z195:Z258" si="20">_xlfn.CONCAT(D195,", ", C195)</f>
        <v>Zaricki, Nick</v>
      </c>
      <c r="AA195" s="20">
        <f t="shared" ref="AA195:AA258" si="21">S195</f>
        <v>52</v>
      </c>
      <c r="AB195" s="22">
        <f t="shared" ref="AB195:AB258" si="22">U195</f>
        <v>2.33333331346511</v>
      </c>
      <c r="AC195" s="20" t="str">
        <f t="shared" ref="AC195:AC258" si="23">X195</f>
        <v>Inc</v>
      </c>
    </row>
    <row r="196" spans="1:29" x14ac:dyDescent="0.25">
      <c r="A196" t="s">
        <v>829</v>
      </c>
      <c r="B196" t="s">
        <v>830</v>
      </c>
      <c r="C196" t="s">
        <v>831</v>
      </c>
      <c r="D196" t="s">
        <v>832</v>
      </c>
      <c r="E196" t="s">
        <v>27</v>
      </c>
      <c r="F196" t="s">
        <v>35</v>
      </c>
      <c r="G196">
        <v>37</v>
      </c>
      <c r="H196" t="s">
        <v>36</v>
      </c>
      <c r="I196">
        <v>377261</v>
      </c>
      <c r="J196">
        <v>85</v>
      </c>
      <c r="K196">
        <v>85</v>
      </c>
      <c r="L196">
        <v>4</v>
      </c>
      <c r="M196">
        <v>0</v>
      </c>
      <c r="N196">
        <v>81</v>
      </c>
      <c r="O196">
        <v>0</v>
      </c>
      <c r="P196">
        <v>256</v>
      </c>
      <c r="Q196">
        <v>135</v>
      </c>
      <c r="R196">
        <v>95.3</v>
      </c>
      <c r="S196">
        <v>52.7</v>
      </c>
      <c r="T196" t="s">
        <v>434</v>
      </c>
      <c r="U196">
        <v>0</v>
      </c>
      <c r="V196" s="24">
        <f t="shared" si="19"/>
        <v>0</v>
      </c>
      <c r="W196">
        <v>52.7</v>
      </c>
      <c r="X196" t="s">
        <v>434</v>
      </c>
      <c r="Y196" s="18"/>
      <c r="Z196" s="20" t="str">
        <f t="shared" si="20"/>
        <v>Schleien, Eric</v>
      </c>
      <c r="AA196" s="20">
        <f t="shared" si="21"/>
        <v>52.7</v>
      </c>
      <c r="AB196" s="22">
        <f t="shared" si="22"/>
        <v>0</v>
      </c>
      <c r="AC196" s="20" t="str">
        <f t="shared" si="23"/>
        <v>Inc</v>
      </c>
    </row>
    <row r="197" spans="1:29" x14ac:dyDescent="0.25">
      <c r="A197" t="s">
        <v>833</v>
      </c>
      <c r="B197" t="s">
        <v>834</v>
      </c>
      <c r="C197" t="s">
        <v>835</v>
      </c>
      <c r="D197" t="s">
        <v>836</v>
      </c>
      <c r="E197" t="s">
        <v>27</v>
      </c>
      <c r="F197" t="s">
        <v>183</v>
      </c>
      <c r="G197">
        <v>3</v>
      </c>
      <c r="H197" t="s">
        <v>837</v>
      </c>
      <c r="I197">
        <v>408722</v>
      </c>
      <c r="J197">
        <v>85</v>
      </c>
      <c r="K197">
        <v>85</v>
      </c>
      <c r="L197">
        <v>35</v>
      </c>
      <c r="M197">
        <v>37</v>
      </c>
      <c r="N197">
        <v>13</v>
      </c>
      <c r="O197">
        <v>0</v>
      </c>
      <c r="P197">
        <v>256</v>
      </c>
      <c r="Q197">
        <v>135</v>
      </c>
      <c r="R197">
        <v>15.3</v>
      </c>
      <c r="S197">
        <v>52.7</v>
      </c>
      <c r="T197" t="s">
        <v>721</v>
      </c>
      <c r="U197">
        <v>0</v>
      </c>
      <c r="V197" s="24">
        <f t="shared" si="19"/>
        <v>0</v>
      </c>
      <c r="W197">
        <v>52.7</v>
      </c>
      <c r="X197" t="s">
        <v>721</v>
      </c>
      <c r="Y197" s="18"/>
      <c r="Z197" s="20" t="str">
        <f t="shared" si="20"/>
        <v>Schwaegler, Vicki</v>
      </c>
      <c r="AA197" s="20">
        <f t="shared" si="21"/>
        <v>52.7</v>
      </c>
      <c r="AB197" s="22">
        <f t="shared" si="22"/>
        <v>0</v>
      </c>
      <c r="AC197" s="20" t="str">
        <f t="shared" si="23"/>
        <v>C</v>
      </c>
    </row>
    <row r="198" spans="1:29" x14ac:dyDescent="0.25">
      <c r="A198" t="s">
        <v>838</v>
      </c>
      <c r="B198" t="s">
        <v>839</v>
      </c>
      <c r="C198" t="s">
        <v>259</v>
      </c>
      <c r="D198" t="s">
        <v>840</v>
      </c>
      <c r="E198" t="s">
        <v>27</v>
      </c>
      <c r="F198" t="s">
        <v>56</v>
      </c>
      <c r="G198">
        <v>13</v>
      </c>
      <c r="H198" t="s">
        <v>303</v>
      </c>
      <c r="I198">
        <v>376127</v>
      </c>
      <c r="J198">
        <v>85</v>
      </c>
      <c r="K198">
        <v>85</v>
      </c>
      <c r="L198">
        <v>39</v>
      </c>
      <c r="M198">
        <v>38</v>
      </c>
      <c r="N198">
        <v>8</v>
      </c>
      <c r="O198">
        <v>0</v>
      </c>
      <c r="P198">
        <v>256</v>
      </c>
      <c r="Q198">
        <v>133</v>
      </c>
      <c r="R198">
        <v>9.4</v>
      </c>
      <c r="S198">
        <v>52</v>
      </c>
      <c r="T198" t="s">
        <v>721</v>
      </c>
      <c r="U198">
        <v>0</v>
      </c>
      <c r="V198" s="24">
        <f t="shared" si="19"/>
        <v>0</v>
      </c>
      <c r="W198">
        <v>52</v>
      </c>
      <c r="X198" t="s">
        <v>721</v>
      </c>
      <c r="Y198" s="18"/>
      <c r="Z198" s="20" t="str">
        <f t="shared" si="20"/>
        <v>Guthrie, Joseph</v>
      </c>
      <c r="AA198" s="20">
        <f t="shared" si="21"/>
        <v>52</v>
      </c>
      <c r="AB198" s="22">
        <f t="shared" si="22"/>
        <v>0</v>
      </c>
      <c r="AC198" s="20" t="str">
        <f t="shared" si="23"/>
        <v>C</v>
      </c>
    </row>
    <row r="199" spans="1:29" x14ac:dyDescent="0.25">
      <c r="A199" t="s">
        <v>841</v>
      </c>
      <c r="B199" t="s">
        <v>842</v>
      </c>
      <c r="C199" t="s">
        <v>843</v>
      </c>
      <c r="D199" t="s">
        <v>844</v>
      </c>
      <c r="E199" t="s">
        <v>27</v>
      </c>
      <c r="F199" t="s">
        <v>574</v>
      </c>
      <c r="G199">
        <v>1</v>
      </c>
      <c r="H199" t="s">
        <v>845</v>
      </c>
      <c r="I199">
        <v>802595</v>
      </c>
      <c r="J199">
        <v>85</v>
      </c>
      <c r="K199">
        <v>85</v>
      </c>
      <c r="L199">
        <v>7</v>
      </c>
      <c r="M199">
        <v>4</v>
      </c>
      <c r="N199">
        <v>74</v>
      </c>
      <c r="O199">
        <v>0</v>
      </c>
      <c r="P199">
        <v>256</v>
      </c>
      <c r="Q199">
        <v>132.5</v>
      </c>
      <c r="R199">
        <v>87.1</v>
      </c>
      <c r="S199">
        <v>51.8</v>
      </c>
      <c r="T199" t="s">
        <v>434</v>
      </c>
      <c r="U199">
        <v>0</v>
      </c>
      <c r="V199" s="24">
        <f t="shared" si="19"/>
        <v>0</v>
      </c>
      <c r="W199">
        <v>51.8</v>
      </c>
      <c r="X199" t="s">
        <v>434</v>
      </c>
      <c r="Y199" s="18"/>
      <c r="Z199" s="20" t="str">
        <f t="shared" si="20"/>
        <v>Judd, Bing</v>
      </c>
      <c r="AA199" s="20">
        <f t="shared" si="21"/>
        <v>51.8</v>
      </c>
      <c r="AB199" s="22">
        <f t="shared" si="22"/>
        <v>0</v>
      </c>
      <c r="AC199" s="20" t="str">
        <f t="shared" si="23"/>
        <v>Inc</v>
      </c>
    </row>
    <row r="200" spans="1:29" x14ac:dyDescent="0.25">
      <c r="A200" t="s">
        <v>846</v>
      </c>
      <c r="B200" t="s">
        <v>847</v>
      </c>
      <c r="C200" t="s">
        <v>848</v>
      </c>
      <c r="D200" t="s">
        <v>663</v>
      </c>
      <c r="E200" t="s">
        <v>27</v>
      </c>
      <c r="F200" t="s">
        <v>67</v>
      </c>
      <c r="G200">
        <v>3</v>
      </c>
      <c r="H200" t="s">
        <v>331</v>
      </c>
      <c r="I200">
        <v>408370</v>
      </c>
      <c r="J200">
        <v>85</v>
      </c>
      <c r="K200">
        <v>85</v>
      </c>
      <c r="L200">
        <v>3</v>
      </c>
      <c r="M200">
        <v>1</v>
      </c>
      <c r="N200">
        <v>81</v>
      </c>
      <c r="O200">
        <v>0</v>
      </c>
      <c r="P200">
        <v>256</v>
      </c>
      <c r="Q200">
        <v>130.5</v>
      </c>
      <c r="R200">
        <v>95.3</v>
      </c>
      <c r="S200">
        <v>51</v>
      </c>
      <c r="T200" t="s">
        <v>434</v>
      </c>
      <c r="U200">
        <v>0</v>
      </c>
      <c r="V200" s="24">
        <f t="shared" si="19"/>
        <v>0</v>
      </c>
      <c r="W200">
        <v>51</v>
      </c>
      <c r="X200" t="s">
        <v>434</v>
      </c>
      <c r="Y200" s="18"/>
      <c r="Z200" s="20" t="str">
        <f t="shared" si="20"/>
        <v>Smith, Ryan</v>
      </c>
      <c r="AA200" s="20">
        <f t="shared" si="21"/>
        <v>51</v>
      </c>
      <c r="AB200" s="22">
        <f t="shared" si="22"/>
        <v>0</v>
      </c>
      <c r="AC200" s="20" t="str">
        <f t="shared" si="23"/>
        <v>Inc</v>
      </c>
    </row>
    <row r="201" spans="1:29" x14ac:dyDescent="0.25">
      <c r="A201" t="s">
        <v>849</v>
      </c>
      <c r="B201" t="s">
        <v>850</v>
      </c>
      <c r="C201" t="s">
        <v>851</v>
      </c>
      <c r="D201" t="s">
        <v>852</v>
      </c>
      <c r="E201" t="s">
        <v>27</v>
      </c>
      <c r="F201" t="s">
        <v>35</v>
      </c>
      <c r="G201">
        <v>30</v>
      </c>
      <c r="H201" t="s">
        <v>853</v>
      </c>
      <c r="I201">
        <v>377136</v>
      </c>
      <c r="J201">
        <v>85</v>
      </c>
      <c r="K201">
        <v>85</v>
      </c>
      <c r="L201">
        <v>38</v>
      </c>
      <c r="M201">
        <v>41</v>
      </c>
      <c r="N201">
        <v>6</v>
      </c>
      <c r="O201">
        <v>0</v>
      </c>
      <c r="P201">
        <v>256</v>
      </c>
      <c r="Q201">
        <v>131</v>
      </c>
      <c r="R201">
        <v>7.1</v>
      </c>
      <c r="S201">
        <v>51.2</v>
      </c>
      <c r="T201" t="s">
        <v>721</v>
      </c>
      <c r="U201">
        <v>-2</v>
      </c>
      <c r="V201" s="24">
        <f t="shared" si="19"/>
        <v>-0.78125</v>
      </c>
      <c r="W201">
        <v>50.4</v>
      </c>
      <c r="X201" t="s">
        <v>721</v>
      </c>
      <c r="Y201" s="18"/>
      <c r="Z201" s="20" t="str">
        <f t="shared" si="20"/>
        <v>MacKay, Mariellen</v>
      </c>
      <c r="AA201" s="20">
        <f t="shared" si="21"/>
        <v>51.2</v>
      </c>
      <c r="AB201" s="22">
        <f t="shared" si="22"/>
        <v>-2</v>
      </c>
      <c r="AC201" s="20" t="str">
        <f t="shared" si="23"/>
        <v>C</v>
      </c>
    </row>
    <row r="202" spans="1:29" x14ac:dyDescent="0.25">
      <c r="A202" t="s">
        <v>854</v>
      </c>
      <c r="B202" t="s">
        <v>855</v>
      </c>
      <c r="C202" t="s">
        <v>856</v>
      </c>
      <c r="D202" t="s">
        <v>857</v>
      </c>
      <c r="E202" t="s">
        <v>27</v>
      </c>
      <c r="F202" t="s">
        <v>56</v>
      </c>
      <c r="G202">
        <v>5</v>
      </c>
      <c r="H202" t="s">
        <v>298</v>
      </c>
      <c r="I202">
        <v>408403</v>
      </c>
      <c r="J202">
        <v>85</v>
      </c>
      <c r="K202">
        <v>85</v>
      </c>
      <c r="L202">
        <v>7</v>
      </c>
      <c r="M202">
        <v>7</v>
      </c>
      <c r="N202">
        <v>71</v>
      </c>
      <c r="O202">
        <v>0</v>
      </c>
      <c r="P202">
        <v>256</v>
      </c>
      <c r="Q202">
        <v>128.5</v>
      </c>
      <c r="R202">
        <v>83.5</v>
      </c>
      <c r="S202">
        <v>50.2</v>
      </c>
      <c r="T202" t="s">
        <v>434</v>
      </c>
      <c r="U202">
        <v>0</v>
      </c>
      <c r="V202" s="24">
        <f t="shared" si="19"/>
        <v>0</v>
      </c>
      <c r="W202">
        <v>50.2</v>
      </c>
      <c r="X202" t="s">
        <v>434</v>
      </c>
      <c r="Y202" s="18"/>
      <c r="Z202" s="20" t="str">
        <f t="shared" si="20"/>
        <v>Rimol, Bob</v>
      </c>
      <c r="AA202" s="20">
        <f t="shared" si="21"/>
        <v>50.2</v>
      </c>
      <c r="AB202" s="22">
        <f t="shared" si="22"/>
        <v>0</v>
      </c>
      <c r="AC202" s="20" t="str">
        <f t="shared" si="23"/>
        <v>Inc</v>
      </c>
    </row>
    <row r="203" spans="1:29" x14ac:dyDescent="0.25">
      <c r="A203" t="s">
        <v>858</v>
      </c>
      <c r="B203" t="s">
        <v>859</v>
      </c>
      <c r="C203" t="s">
        <v>287</v>
      </c>
      <c r="D203" t="s">
        <v>860</v>
      </c>
      <c r="E203" t="s">
        <v>27</v>
      </c>
      <c r="F203" t="s">
        <v>56</v>
      </c>
      <c r="G203">
        <v>8</v>
      </c>
      <c r="H203" t="s">
        <v>579</v>
      </c>
      <c r="I203">
        <v>376901</v>
      </c>
      <c r="J203">
        <v>13</v>
      </c>
      <c r="K203">
        <v>85</v>
      </c>
      <c r="L203">
        <v>0</v>
      </c>
      <c r="M203">
        <v>0</v>
      </c>
      <c r="N203">
        <v>13</v>
      </c>
      <c r="O203">
        <v>0</v>
      </c>
      <c r="P203">
        <v>34</v>
      </c>
      <c r="Q203">
        <v>17</v>
      </c>
      <c r="R203">
        <v>100</v>
      </c>
      <c r="S203">
        <v>50</v>
      </c>
      <c r="T203" t="s">
        <v>434</v>
      </c>
      <c r="U203">
        <v>0</v>
      </c>
      <c r="V203" s="24">
        <f t="shared" si="19"/>
        <v>0</v>
      </c>
      <c r="W203">
        <v>50</v>
      </c>
      <c r="X203" t="s">
        <v>434</v>
      </c>
      <c r="Y203" s="18"/>
      <c r="Z203" s="20" t="str">
        <f t="shared" si="20"/>
        <v>Azarian, Gary</v>
      </c>
      <c r="AA203" s="20">
        <f t="shared" si="21"/>
        <v>50</v>
      </c>
      <c r="AB203" s="22">
        <f t="shared" si="22"/>
        <v>0</v>
      </c>
      <c r="AC203" s="20" t="str">
        <f t="shared" si="23"/>
        <v>Inc</v>
      </c>
    </row>
    <row r="204" spans="1:29" x14ac:dyDescent="0.25">
      <c r="A204" t="s">
        <v>861</v>
      </c>
      <c r="B204" t="s">
        <v>862</v>
      </c>
      <c r="C204" t="s">
        <v>429</v>
      </c>
      <c r="D204" t="s">
        <v>863</v>
      </c>
      <c r="E204" t="s">
        <v>27</v>
      </c>
      <c r="F204" t="s">
        <v>183</v>
      </c>
      <c r="G204">
        <v>9</v>
      </c>
      <c r="H204" t="s">
        <v>757</v>
      </c>
      <c r="I204">
        <v>377239</v>
      </c>
      <c r="J204">
        <v>85</v>
      </c>
      <c r="K204">
        <v>85</v>
      </c>
      <c r="L204">
        <v>0</v>
      </c>
      <c r="M204">
        <v>0</v>
      </c>
      <c r="N204">
        <v>85</v>
      </c>
      <c r="O204">
        <v>0</v>
      </c>
      <c r="P204">
        <v>256</v>
      </c>
      <c r="Q204">
        <v>128</v>
      </c>
      <c r="R204">
        <v>100</v>
      </c>
      <c r="S204">
        <v>50</v>
      </c>
      <c r="T204" t="s">
        <v>434</v>
      </c>
      <c r="U204">
        <v>0</v>
      </c>
      <c r="V204" s="24">
        <f t="shared" si="19"/>
        <v>0</v>
      </c>
      <c r="W204">
        <v>50</v>
      </c>
      <c r="X204" t="s">
        <v>434</v>
      </c>
      <c r="Y204" s="18"/>
      <c r="Z204" s="20" t="str">
        <f t="shared" si="20"/>
        <v>Hull, Robert</v>
      </c>
      <c r="AA204" s="20">
        <f t="shared" si="21"/>
        <v>50</v>
      </c>
      <c r="AB204" s="22">
        <f t="shared" si="22"/>
        <v>0</v>
      </c>
      <c r="AC204" s="20" t="str">
        <f t="shared" si="23"/>
        <v>Inc</v>
      </c>
    </row>
    <row r="205" spans="1:29" x14ac:dyDescent="0.25">
      <c r="A205" t="s">
        <v>864</v>
      </c>
      <c r="B205" t="s">
        <v>865</v>
      </c>
      <c r="C205" t="s">
        <v>429</v>
      </c>
      <c r="D205" t="s">
        <v>559</v>
      </c>
      <c r="E205" t="s">
        <v>645</v>
      </c>
      <c r="F205" t="s">
        <v>35</v>
      </c>
      <c r="G205">
        <v>11</v>
      </c>
      <c r="H205" t="s">
        <v>646</v>
      </c>
      <c r="I205">
        <v>376882</v>
      </c>
      <c r="J205">
        <v>85</v>
      </c>
      <c r="K205">
        <v>85</v>
      </c>
      <c r="L205">
        <v>0</v>
      </c>
      <c r="M205">
        <v>0</v>
      </c>
      <c r="N205">
        <v>85</v>
      </c>
      <c r="O205">
        <v>0</v>
      </c>
      <c r="P205">
        <v>256</v>
      </c>
      <c r="Q205">
        <v>128</v>
      </c>
      <c r="R205">
        <v>100</v>
      </c>
      <c r="S205">
        <v>50</v>
      </c>
      <c r="T205" t="s">
        <v>434</v>
      </c>
      <c r="U205">
        <v>0</v>
      </c>
      <c r="V205" s="24">
        <f t="shared" si="19"/>
        <v>0</v>
      </c>
      <c r="W205">
        <v>50</v>
      </c>
      <c r="X205" t="s">
        <v>434</v>
      </c>
      <c r="Y205" s="18"/>
      <c r="Z205" s="20" t="str">
        <f t="shared" si="20"/>
        <v>Walsh, Robert</v>
      </c>
      <c r="AA205" s="20">
        <f t="shared" si="21"/>
        <v>50</v>
      </c>
      <c r="AB205" s="22">
        <f t="shared" si="22"/>
        <v>0</v>
      </c>
      <c r="AC205" s="20" t="str">
        <f t="shared" si="23"/>
        <v>Inc</v>
      </c>
    </row>
    <row r="206" spans="1:29" x14ac:dyDescent="0.25">
      <c r="A206" t="s">
        <v>866</v>
      </c>
      <c r="B206" t="s">
        <v>867</v>
      </c>
      <c r="C206" t="s">
        <v>868</v>
      </c>
      <c r="D206" t="s">
        <v>869</v>
      </c>
      <c r="E206" t="s">
        <v>27</v>
      </c>
      <c r="F206" t="s">
        <v>183</v>
      </c>
      <c r="G206">
        <v>2</v>
      </c>
      <c r="H206" t="s">
        <v>870</v>
      </c>
      <c r="I206">
        <v>408290</v>
      </c>
      <c r="J206">
        <v>85</v>
      </c>
      <c r="K206">
        <v>85</v>
      </c>
      <c r="L206">
        <v>24</v>
      </c>
      <c r="M206">
        <v>28</v>
      </c>
      <c r="N206">
        <v>33</v>
      </c>
      <c r="O206">
        <v>0</v>
      </c>
      <c r="P206">
        <v>256</v>
      </c>
      <c r="Q206">
        <v>127.5</v>
      </c>
      <c r="R206">
        <v>38.799999999999997</v>
      </c>
      <c r="S206">
        <v>49.8</v>
      </c>
      <c r="T206" t="s">
        <v>871</v>
      </c>
      <c r="U206">
        <v>0</v>
      </c>
      <c r="V206" s="24">
        <f t="shared" si="19"/>
        <v>0</v>
      </c>
      <c r="W206">
        <v>49.8</v>
      </c>
      <c r="X206" t="s">
        <v>871</v>
      </c>
      <c r="Y206" s="18"/>
      <c r="Z206" s="20" t="str">
        <f t="shared" si="20"/>
        <v>Boutin, Skylar</v>
      </c>
      <c r="AA206" s="20">
        <f t="shared" si="21"/>
        <v>49.8</v>
      </c>
      <c r="AB206" s="22">
        <f t="shared" si="22"/>
        <v>0</v>
      </c>
      <c r="AC206" s="20" t="str">
        <f t="shared" si="23"/>
        <v>C-</v>
      </c>
    </row>
    <row r="207" spans="1:29" x14ac:dyDescent="0.25">
      <c r="A207" t="s">
        <v>872</v>
      </c>
      <c r="B207" t="s">
        <v>873</v>
      </c>
      <c r="C207" t="s">
        <v>269</v>
      </c>
      <c r="D207" t="s">
        <v>874</v>
      </c>
      <c r="E207" t="s">
        <v>27</v>
      </c>
      <c r="F207" t="s">
        <v>56</v>
      </c>
      <c r="G207">
        <v>20</v>
      </c>
      <c r="H207" t="s">
        <v>766</v>
      </c>
      <c r="I207">
        <v>408422</v>
      </c>
      <c r="J207">
        <v>85</v>
      </c>
      <c r="K207">
        <v>85</v>
      </c>
      <c r="L207">
        <v>32</v>
      </c>
      <c r="M207">
        <v>38</v>
      </c>
      <c r="N207">
        <v>15</v>
      </c>
      <c r="O207">
        <v>0</v>
      </c>
      <c r="P207">
        <v>256</v>
      </c>
      <c r="Q207">
        <v>127.5</v>
      </c>
      <c r="R207">
        <v>17.600000000000001</v>
      </c>
      <c r="S207">
        <v>49.8</v>
      </c>
      <c r="T207" t="s">
        <v>871</v>
      </c>
      <c r="U207">
        <v>0</v>
      </c>
      <c r="V207" s="24">
        <f t="shared" si="19"/>
        <v>0</v>
      </c>
      <c r="W207">
        <v>49.8</v>
      </c>
      <c r="X207" t="s">
        <v>871</v>
      </c>
      <c r="Y207" s="18"/>
      <c r="Z207" s="20" t="str">
        <f t="shared" si="20"/>
        <v>Janvrin, Jason</v>
      </c>
      <c r="AA207" s="20">
        <f t="shared" si="21"/>
        <v>49.8</v>
      </c>
      <c r="AB207" s="22">
        <f t="shared" si="22"/>
        <v>0</v>
      </c>
      <c r="AC207" s="20" t="str">
        <f t="shared" si="23"/>
        <v>C-</v>
      </c>
    </row>
    <row r="208" spans="1:29" x14ac:dyDescent="0.25">
      <c r="A208" t="s">
        <v>875</v>
      </c>
      <c r="B208" t="s">
        <v>876</v>
      </c>
      <c r="C208" t="s">
        <v>877</v>
      </c>
      <c r="D208" t="s">
        <v>878</v>
      </c>
      <c r="E208" t="s">
        <v>27</v>
      </c>
      <c r="F208" t="s">
        <v>56</v>
      </c>
      <c r="G208">
        <v>6</v>
      </c>
      <c r="H208" t="s">
        <v>363</v>
      </c>
      <c r="I208">
        <v>375063</v>
      </c>
      <c r="J208">
        <v>85</v>
      </c>
      <c r="K208">
        <v>85</v>
      </c>
      <c r="L208">
        <v>26</v>
      </c>
      <c r="M208">
        <v>24</v>
      </c>
      <c r="N208">
        <v>35</v>
      </c>
      <c r="O208">
        <v>0</v>
      </c>
      <c r="P208">
        <v>256</v>
      </c>
      <c r="Q208">
        <v>127</v>
      </c>
      <c r="R208">
        <v>41.2</v>
      </c>
      <c r="S208">
        <v>49.6</v>
      </c>
      <c r="T208" t="s">
        <v>871</v>
      </c>
      <c r="U208">
        <v>0</v>
      </c>
      <c r="V208" s="24">
        <f t="shared" si="19"/>
        <v>0</v>
      </c>
      <c r="W208">
        <v>49.6</v>
      </c>
      <c r="X208" t="s">
        <v>871</v>
      </c>
      <c r="Y208" s="18"/>
      <c r="Z208" s="20" t="str">
        <f t="shared" si="20"/>
        <v>Dowling, Patricia</v>
      </c>
      <c r="AA208" s="20">
        <f t="shared" si="21"/>
        <v>49.6</v>
      </c>
      <c r="AB208" s="22">
        <f t="shared" si="22"/>
        <v>0</v>
      </c>
      <c r="AC208" s="20" t="str">
        <f t="shared" si="23"/>
        <v>C-</v>
      </c>
    </row>
    <row r="209" spans="1:29" x14ac:dyDescent="0.25">
      <c r="A209" t="s">
        <v>879</v>
      </c>
      <c r="B209" t="s">
        <v>880</v>
      </c>
      <c r="C209" t="s">
        <v>429</v>
      </c>
      <c r="D209" t="s">
        <v>881</v>
      </c>
      <c r="E209" t="s">
        <v>27</v>
      </c>
      <c r="F209" t="s">
        <v>56</v>
      </c>
      <c r="G209">
        <v>8</v>
      </c>
      <c r="H209" t="s">
        <v>579</v>
      </c>
      <c r="I209">
        <v>376744</v>
      </c>
      <c r="J209">
        <v>85</v>
      </c>
      <c r="K209">
        <v>85</v>
      </c>
      <c r="L209">
        <v>39</v>
      </c>
      <c r="M209">
        <v>38</v>
      </c>
      <c r="N209">
        <v>8</v>
      </c>
      <c r="O209">
        <v>0</v>
      </c>
      <c r="P209">
        <v>256</v>
      </c>
      <c r="Q209">
        <v>131</v>
      </c>
      <c r="R209">
        <v>9.4</v>
      </c>
      <c r="S209">
        <v>51.2</v>
      </c>
      <c r="T209" t="s">
        <v>721</v>
      </c>
      <c r="U209">
        <v>-5</v>
      </c>
      <c r="V209" s="24">
        <f t="shared" si="19"/>
        <v>-1.953125</v>
      </c>
      <c r="W209">
        <v>49.2</v>
      </c>
      <c r="X209" t="s">
        <v>871</v>
      </c>
      <c r="Y209" s="18"/>
      <c r="Z209" s="20" t="str">
        <f t="shared" si="20"/>
        <v>Elliott, Robert</v>
      </c>
      <c r="AA209" s="20">
        <f t="shared" si="21"/>
        <v>51.2</v>
      </c>
      <c r="AB209" s="22">
        <f t="shared" si="22"/>
        <v>-5</v>
      </c>
      <c r="AC209" s="20" t="str">
        <f t="shared" si="23"/>
        <v>C-</v>
      </c>
    </row>
    <row r="210" spans="1:29" x14ac:dyDescent="0.25">
      <c r="A210" t="s">
        <v>882</v>
      </c>
      <c r="B210" t="s">
        <v>883</v>
      </c>
      <c r="C210" t="s">
        <v>884</v>
      </c>
      <c r="D210" t="s">
        <v>885</v>
      </c>
      <c r="E210" t="s">
        <v>27</v>
      </c>
      <c r="F210" t="s">
        <v>56</v>
      </c>
      <c r="G210">
        <v>5</v>
      </c>
      <c r="H210" t="s">
        <v>298</v>
      </c>
      <c r="I210">
        <v>375816</v>
      </c>
      <c r="J210">
        <v>85</v>
      </c>
      <c r="K210">
        <v>85</v>
      </c>
      <c r="L210">
        <v>38</v>
      </c>
      <c r="M210">
        <v>41</v>
      </c>
      <c r="N210">
        <v>6</v>
      </c>
      <c r="O210">
        <v>0</v>
      </c>
      <c r="P210">
        <v>256</v>
      </c>
      <c r="Q210">
        <v>125</v>
      </c>
      <c r="R210">
        <v>7.1</v>
      </c>
      <c r="S210">
        <v>48.8</v>
      </c>
      <c r="T210" t="s">
        <v>871</v>
      </c>
      <c r="U210">
        <v>-1</v>
      </c>
      <c r="V210" s="24">
        <f t="shared" si="19"/>
        <v>-0.390625</v>
      </c>
      <c r="W210">
        <v>48.4</v>
      </c>
      <c r="X210" t="s">
        <v>871</v>
      </c>
      <c r="Y210" s="18"/>
      <c r="Z210" s="20" t="str">
        <f t="shared" si="20"/>
        <v>Bove, Martin</v>
      </c>
      <c r="AA210" s="20">
        <f t="shared" si="21"/>
        <v>48.8</v>
      </c>
      <c r="AB210" s="22">
        <f t="shared" si="22"/>
        <v>-1</v>
      </c>
      <c r="AC210" s="20" t="str">
        <f t="shared" si="23"/>
        <v>C-</v>
      </c>
    </row>
    <row r="211" spans="1:29" x14ac:dyDescent="0.25">
      <c r="A211" t="s">
        <v>886</v>
      </c>
      <c r="B211" t="s">
        <v>887</v>
      </c>
      <c r="C211" t="s">
        <v>44</v>
      </c>
      <c r="D211" t="s">
        <v>888</v>
      </c>
      <c r="E211" t="s">
        <v>27</v>
      </c>
      <c r="F211" t="s">
        <v>574</v>
      </c>
      <c r="G211">
        <v>1</v>
      </c>
      <c r="H211" t="s">
        <v>845</v>
      </c>
      <c r="I211">
        <v>377226</v>
      </c>
      <c r="J211">
        <v>85</v>
      </c>
      <c r="K211">
        <v>85</v>
      </c>
      <c r="L211">
        <v>42</v>
      </c>
      <c r="M211">
        <v>40</v>
      </c>
      <c r="N211">
        <v>3</v>
      </c>
      <c r="O211">
        <v>0</v>
      </c>
      <c r="P211">
        <v>256</v>
      </c>
      <c r="Q211">
        <v>135.5</v>
      </c>
      <c r="R211">
        <v>3.5</v>
      </c>
      <c r="S211">
        <v>52.9</v>
      </c>
      <c r="T211" t="s">
        <v>721</v>
      </c>
      <c r="U211">
        <v>-12.5</v>
      </c>
      <c r="V211" s="24">
        <f t="shared" si="19"/>
        <v>-4.8828125</v>
      </c>
      <c r="W211">
        <v>48</v>
      </c>
      <c r="X211" t="s">
        <v>871</v>
      </c>
      <c r="Y211" s="18"/>
      <c r="Z211" s="20" t="str">
        <f t="shared" si="20"/>
        <v>Fothergill, John</v>
      </c>
      <c r="AA211" s="20">
        <f t="shared" si="21"/>
        <v>52.9</v>
      </c>
      <c r="AB211" s="22">
        <f t="shared" si="22"/>
        <v>-12.5</v>
      </c>
      <c r="AC211" s="20" t="str">
        <f t="shared" si="23"/>
        <v>C-</v>
      </c>
    </row>
    <row r="212" spans="1:29" x14ac:dyDescent="0.25">
      <c r="A212" t="s">
        <v>889</v>
      </c>
      <c r="B212" t="s">
        <v>890</v>
      </c>
      <c r="C212" t="s">
        <v>223</v>
      </c>
      <c r="D212" t="s">
        <v>891</v>
      </c>
      <c r="E212" t="s">
        <v>645</v>
      </c>
      <c r="F212" t="s">
        <v>35</v>
      </c>
      <c r="G212">
        <v>31</v>
      </c>
      <c r="H212" t="s">
        <v>892</v>
      </c>
      <c r="I212">
        <v>374413</v>
      </c>
      <c r="J212">
        <v>85</v>
      </c>
      <c r="K212">
        <v>85</v>
      </c>
      <c r="L212">
        <v>1</v>
      </c>
      <c r="M212">
        <v>6</v>
      </c>
      <c r="N212">
        <v>78</v>
      </c>
      <c r="O212">
        <v>0</v>
      </c>
      <c r="P212">
        <v>256</v>
      </c>
      <c r="Q212">
        <v>122</v>
      </c>
      <c r="R212">
        <v>91.8</v>
      </c>
      <c r="S212">
        <v>47.7</v>
      </c>
      <c r="T212" t="s">
        <v>434</v>
      </c>
      <c r="U212">
        <v>0</v>
      </c>
      <c r="V212" s="24">
        <f t="shared" si="19"/>
        <v>0</v>
      </c>
      <c r="W212">
        <v>47.7</v>
      </c>
      <c r="X212" t="s">
        <v>434</v>
      </c>
      <c r="Y212" s="18"/>
      <c r="Z212" s="20" t="str">
        <f t="shared" si="20"/>
        <v>Cote, David</v>
      </c>
      <c r="AA212" s="20">
        <f t="shared" si="21"/>
        <v>47.7</v>
      </c>
      <c r="AB212" s="22">
        <f t="shared" si="22"/>
        <v>0</v>
      </c>
      <c r="AC212" s="20" t="str">
        <f t="shared" si="23"/>
        <v>Inc</v>
      </c>
    </row>
    <row r="213" spans="1:29" x14ac:dyDescent="0.25">
      <c r="A213" t="s">
        <v>893</v>
      </c>
      <c r="B213" t="s">
        <v>894</v>
      </c>
      <c r="C213" t="s">
        <v>895</v>
      </c>
      <c r="D213" t="s">
        <v>896</v>
      </c>
      <c r="E213" t="s">
        <v>27</v>
      </c>
      <c r="F213" t="s">
        <v>78</v>
      </c>
      <c r="G213">
        <v>1</v>
      </c>
      <c r="H213" t="s">
        <v>897</v>
      </c>
      <c r="I213">
        <v>370346</v>
      </c>
      <c r="J213">
        <v>85</v>
      </c>
      <c r="K213">
        <v>85</v>
      </c>
      <c r="L213">
        <v>0</v>
      </c>
      <c r="M213">
        <v>0</v>
      </c>
      <c r="N213">
        <v>7</v>
      </c>
      <c r="O213">
        <v>78</v>
      </c>
      <c r="P213">
        <v>256</v>
      </c>
      <c r="Q213">
        <v>128</v>
      </c>
      <c r="R213">
        <v>8.1999999999999993</v>
      </c>
      <c r="S213">
        <v>50</v>
      </c>
      <c r="T213" t="s">
        <v>898</v>
      </c>
      <c r="U213">
        <v>-6.5</v>
      </c>
      <c r="V213" s="24">
        <f t="shared" si="19"/>
        <v>-2.5390625</v>
      </c>
      <c r="W213">
        <v>47.5</v>
      </c>
      <c r="X213" t="s">
        <v>898</v>
      </c>
      <c r="Y213" s="18"/>
      <c r="Z213" s="20" t="str">
        <f t="shared" si="20"/>
        <v>Chandler, Gene</v>
      </c>
      <c r="AA213" s="20">
        <f t="shared" si="21"/>
        <v>50</v>
      </c>
      <c r="AB213" s="22">
        <f t="shared" si="22"/>
        <v>-6.5</v>
      </c>
      <c r="AC213" s="20" t="str">
        <f t="shared" si="23"/>
        <v>Speaker</v>
      </c>
    </row>
    <row r="214" spans="1:29" x14ac:dyDescent="0.25">
      <c r="A214" t="s">
        <v>899</v>
      </c>
      <c r="B214" t="s">
        <v>900</v>
      </c>
      <c r="C214" t="s">
        <v>901</v>
      </c>
      <c r="D214" t="s">
        <v>604</v>
      </c>
      <c r="E214" t="s">
        <v>27</v>
      </c>
      <c r="F214" t="s">
        <v>56</v>
      </c>
      <c r="G214">
        <v>37</v>
      </c>
      <c r="H214" t="s">
        <v>902</v>
      </c>
      <c r="I214">
        <v>377323</v>
      </c>
      <c r="J214">
        <v>85</v>
      </c>
      <c r="K214">
        <v>85</v>
      </c>
      <c r="L214">
        <v>5</v>
      </c>
      <c r="M214">
        <v>13</v>
      </c>
      <c r="N214">
        <v>67</v>
      </c>
      <c r="O214">
        <v>0</v>
      </c>
      <c r="P214">
        <v>256</v>
      </c>
      <c r="Q214">
        <v>121</v>
      </c>
      <c r="R214">
        <v>78.8</v>
      </c>
      <c r="S214">
        <v>47.3</v>
      </c>
      <c r="T214" t="s">
        <v>434</v>
      </c>
      <c r="U214">
        <v>0</v>
      </c>
      <c r="V214" s="24">
        <f t="shared" si="19"/>
        <v>0</v>
      </c>
      <c r="W214">
        <v>47.3</v>
      </c>
      <c r="X214" t="s">
        <v>434</v>
      </c>
      <c r="Y214" s="18"/>
      <c r="Z214" s="20" t="str">
        <f t="shared" si="20"/>
        <v>Tilton, Rio</v>
      </c>
      <c r="AA214" s="20">
        <f t="shared" si="21"/>
        <v>47.3</v>
      </c>
      <c r="AB214" s="22">
        <f t="shared" si="22"/>
        <v>0</v>
      </c>
      <c r="AC214" s="20" t="str">
        <f t="shared" si="23"/>
        <v>Inc</v>
      </c>
    </row>
    <row r="215" spans="1:29" x14ac:dyDescent="0.25">
      <c r="A215" t="s">
        <v>903</v>
      </c>
      <c r="B215" t="s">
        <v>904</v>
      </c>
      <c r="C215" t="s">
        <v>136</v>
      </c>
      <c r="D215" t="s">
        <v>720</v>
      </c>
      <c r="E215" t="s">
        <v>27</v>
      </c>
      <c r="F215" t="s">
        <v>67</v>
      </c>
      <c r="G215">
        <v>5</v>
      </c>
      <c r="H215" t="s">
        <v>905</v>
      </c>
      <c r="I215">
        <v>802694</v>
      </c>
      <c r="J215">
        <v>85</v>
      </c>
      <c r="K215">
        <v>85</v>
      </c>
      <c r="L215">
        <v>27</v>
      </c>
      <c r="M215">
        <v>35</v>
      </c>
      <c r="N215">
        <v>23</v>
      </c>
      <c r="O215">
        <v>0</v>
      </c>
      <c r="P215">
        <v>256</v>
      </c>
      <c r="Q215">
        <v>121.5</v>
      </c>
      <c r="R215">
        <v>27.1</v>
      </c>
      <c r="S215">
        <v>47.5</v>
      </c>
      <c r="T215" t="s">
        <v>871</v>
      </c>
      <c r="U215">
        <v>-1</v>
      </c>
      <c r="V215" s="24">
        <f t="shared" si="19"/>
        <v>-0.390625</v>
      </c>
      <c r="W215">
        <v>47.1</v>
      </c>
      <c r="X215" t="s">
        <v>871</v>
      </c>
      <c r="Y215" s="18"/>
      <c r="Z215" s="20" t="str">
        <f t="shared" si="20"/>
        <v>Wolf, Dan</v>
      </c>
      <c r="AA215" s="20">
        <f t="shared" si="21"/>
        <v>47.5</v>
      </c>
      <c r="AB215" s="22">
        <f t="shared" si="22"/>
        <v>-1</v>
      </c>
      <c r="AC215" s="20" t="str">
        <f t="shared" si="23"/>
        <v>C-</v>
      </c>
    </row>
    <row r="216" spans="1:29" x14ac:dyDescent="0.25">
      <c r="A216" t="s">
        <v>906</v>
      </c>
      <c r="B216" t="s">
        <v>907</v>
      </c>
      <c r="C216" t="s">
        <v>908</v>
      </c>
      <c r="D216" t="s">
        <v>909</v>
      </c>
      <c r="E216" t="s">
        <v>645</v>
      </c>
      <c r="F216" t="s">
        <v>35</v>
      </c>
      <c r="G216">
        <v>18</v>
      </c>
      <c r="H216" t="s">
        <v>910</v>
      </c>
      <c r="I216">
        <v>376705</v>
      </c>
      <c r="J216">
        <v>85</v>
      </c>
      <c r="K216">
        <v>85</v>
      </c>
      <c r="L216">
        <v>4</v>
      </c>
      <c r="M216">
        <v>11</v>
      </c>
      <c r="N216">
        <v>70</v>
      </c>
      <c r="O216">
        <v>0</v>
      </c>
      <c r="P216">
        <v>256</v>
      </c>
      <c r="Q216">
        <v>115.5</v>
      </c>
      <c r="R216">
        <v>82.4</v>
      </c>
      <c r="S216">
        <v>45.1</v>
      </c>
      <c r="T216" t="s">
        <v>434</v>
      </c>
      <c r="U216">
        <v>0</v>
      </c>
      <c r="V216" s="24">
        <f t="shared" si="19"/>
        <v>0</v>
      </c>
      <c r="W216">
        <v>45.1</v>
      </c>
      <c r="X216" t="s">
        <v>434</v>
      </c>
      <c r="Y216" s="18"/>
      <c r="Z216" s="20" t="str">
        <f t="shared" si="20"/>
        <v>Forest, Armand</v>
      </c>
      <c r="AA216" s="20">
        <f t="shared" si="21"/>
        <v>45.1</v>
      </c>
      <c r="AB216" s="22">
        <f t="shared" si="22"/>
        <v>0</v>
      </c>
      <c r="AC216" s="20" t="str">
        <f t="shared" si="23"/>
        <v>Inc</v>
      </c>
    </row>
    <row r="217" spans="1:29" x14ac:dyDescent="0.25">
      <c r="A217" t="s">
        <v>911</v>
      </c>
      <c r="B217" t="s">
        <v>912</v>
      </c>
      <c r="C217" t="s">
        <v>249</v>
      </c>
      <c r="D217" t="s">
        <v>913</v>
      </c>
      <c r="E217" t="s">
        <v>27</v>
      </c>
      <c r="F217" t="s">
        <v>211</v>
      </c>
      <c r="G217">
        <v>7</v>
      </c>
      <c r="H217" t="s">
        <v>914</v>
      </c>
      <c r="I217">
        <v>377108</v>
      </c>
      <c r="J217">
        <v>85</v>
      </c>
      <c r="K217">
        <v>85</v>
      </c>
      <c r="L217">
        <v>35</v>
      </c>
      <c r="M217">
        <v>43</v>
      </c>
      <c r="N217">
        <v>7</v>
      </c>
      <c r="O217">
        <v>0</v>
      </c>
      <c r="P217">
        <v>256</v>
      </c>
      <c r="Q217">
        <v>117.5</v>
      </c>
      <c r="R217">
        <v>8.1999999999999993</v>
      </c>
      <c r="S217">
        <v>45.9</v>
      </c>
      <c r="T217" t="s">
        <v>871</v>
      </c>
      <c r="U217">
        <v>-2</v>
      </c>
      <c r="V217" s="24">
        <f t="shared" si="19"/>
        <v>-0.78125</v>
      </c>
      <c r="W217">
        <v>45.1</v>
      </c>
      <c r="X217" t="s">
        <v>871</v>
      </c>
      <c r="Y217" s="18"/>
      <c r="Z217" s="20" t="str">
        <f t="shared" si="20"/>
        <v>Grenier, James</v>
      </c>
      <c r="AA217" s="20">
        <f t="shared" si="21"/>
        <v>45.9</v>
      </c>
      <c r="AB217" s="22">
        <f t="shared" si="22"/>
        <v>-2</v>
      </c>
      <c r="AC217" s="20" t="str">
        <f t="shared" si="23"/>
        <v>C-</v>
      </c>
    </row>
    <row r="218" spans="1:29" x14ac:dyDescent="0.25">
      <c r="A218" t="s">
        <v>915</v>
      </c>
      <c r="B218" t="s">
        <v>916</v>
      </c>
      <c r="C218" t="s">
        <v>625</v>
      </c>
      <c r="D218" t="s">
        <v>917</v>
      </c>
      <c r="E218" t="s">
        <v>645</v>
      </c>
      <c r="F218" t="s">
        <v>28</v>
      </c>
      <c r="G218">
        <v>9</v>
      </c>
      <c r="H218" t="s">
        <v>918</v>
      </c>
      <c r="I218">
        <v>408811</v>
      </c>
      <c r="J218">
        <v>85</v>
      </c>
      <c r="K218">
        <v>85</v>
      </c>
      <c r="L218">
        <v>18</v>
      </c>
      <c r="M218">
        <v>31</v>
      </c>
      <c r="N218">
        <v>36</v>
      </c>
      <c r="O218">
        <v>0</v>
      </c>
      <c r="P218">
        <v>256</v>
      </c>
      <c r="Q218">
        <v>112</v>
      </c>
      <c r="R218">
        <v>42.4</v>
      </c>
      <c r="S218">
        <v>43.8</v>
      </c>
      <c r="T218" t="s">
        <v>871</v>
      </c>
      <c r="U218">
        <v>2</v>
      </c>
      <c r="V218" s="24">
        <f t="shared" si="19"/>
        <v>0.78125</v>
      </c>
      <c r="W218">
        <v>44.6</v>
      </c>
      <c r="X218" t="s">
        <v>871</v>
      </c>
      <c r="Y218" s="18"/>
      <c r="Z218" s="20" t="str">
        <f t="shared" si="20"/>
        <v>St. Clair, Charlie</v>
      </c>
      <c r="AA218" s="20">
        <f t="shared" si="21"/>
        <v>43.8</v>
      </c>
      <c r="AB218" s="22">
        <f t="shared" si="22"/>
        <v>2</v>
      </c>
      <c r="AC218" s="20" t="str">
        <f t="shared" si="23"/>
        <v>C-</v>
      </c>
    </row>
    <row r="219" spans="1:29" x14ac:dyDescent="0.25">
      <c r="A219" t="s">
        <v>919</v>
      </c>
      <c r="B219" t="s">
        <v>920</v>
      </c>
      <c r="C219" t="s">
        <v>921</v>
      </c>
      <c r="D219" t="s">
        <v>922</v>
      </c>
      <c r="E219" t="s">
        <v>27</v>
      </c>
      <c r="F219" t="s">
        <v>78</v>
      </c>
      <c r="G219">
        <v>4</v>
      </c>
      <c r="H219" t="s">
        <v>266</v>
      </c>
      <c r="I219">
        <v>377087</v>
      </c>
      <c r="J219">
        <v>85</v>
      </c>
      <c r="K219">
        <v>85</v>
      </c>
      <c r="L219">
        <v>24</v>
      </c>
      <c r="M219">
        <v>35</v>
      </c>
      <c r="N219">
        <v>26</v>
      </c>
      <c r="O219">
        <v>0</v>
      </c>
      <c r="P219">
        <v>256</v>
      </c>
      <c r="Q219">
        <v>113</v>
      </c>
      <c r="R219">
        <v>30.6</v>
      </c>
      <c r="S219">
        <v>44.1</v>
      </c>
      <c r="T219" t="s">
        <v>871</v>
      </c>
      <c r="U219">
        <v>-1</v>
      </c>
      <c r="V219" s="24">
        <f t="shared" si="19"/>
        <v>-0.390625</v>
      </c>
      <c r="W219">
        <v>43.7</v>
      </c>
      <c r="X219" t="s">
        <v>871</v>
      </c>
      <c r="Y219" s="18"/>
      <c r="Z219" s="20" t="str">
        <f t="shared" si="20"/>
        <v>Crawford, Karel</v>
      </c>
      <c r="AA219" s="20">
        <f t="shared" si="21"/>
        <v>44.1</v>
      </c>
      <c r="AB219" s="22">
        <f t="shared" si="22"/>
        <v>-1</v>
      </c>
      <c r="AC219" s="20" t="str">
        <f t="shared" si="23"/>
        <v>C-</v>
      </c>
    </row>
    <row r="220" spans="1:29" x14ac:dyDescent="0.25">
      <c r="A220" t="s">
        <v>923</v>
      </c>
      <c r="B220" t="s">
        <v>924</v>
      </c>
      <c r="C220" t="s">
        <v>366</v>
      </c>
      <c r="D220" t="s">
        <v>925</v>
      </c>
      <c r="E220" t="s">
        <v>27</v>
      </c>
      <c r="F220" t="s">
        <v>104</v>
      </c>
      <c r="G220">
        <v>12</v>
      </c>
      <c r="H220" t="s">
        <v>926</v>
      </c>
      <c r="I220">
        <v>408442</v>
      </c>
      <c r="J220">
        <v>85</v>
      </c>
      <c r="K220">
        <v>85</v>
      </c>
      <c r="L220">
        <v>33</v>
      </c>
      <c r="M220">
        <v>51</v>
      </c>
      <c r="N220">
        <v>1</v>
      </c>
      <c r="O220">
        <v>0</v>
      </c>
      <c r="P220">
        <v>256</v>
      </c>
      <c r="Q220">
        <v>110.5</v>
      </c>
      <c r="R220">
        <v>1.2</v>
      </c>
      <c r="S220">
        <v>43.2</v>
      </c>
      <c r="T220" t="s">
        <v>871</v>
      </c>
      <c r="U220">
        <v>0</v>
      </c>
      <c r="V220" s="24">
        <f t="shared" si="19"/>
        <v>0</v>
      </c>
      <c r="W220">
        <v>43.2</v>
      </c>
      <c r="X220" t="s">
        <v>871</v>
      </c>
      <c r="Y220" s="18"/>
      <c r="Z220" s="20" t="str">
        <f t="shared" si="20"/>
        <v>Scruton, Matthew</v>
      </c>
      <c r="AA220" s="20">
        <f t="shared" si="21"/>
        <v>43.2</v>
      </c>
      <c r="AB220" s="22">
        <f t="shared" si="22"/>
        <v>0</v>
      </c>
      <c r="AC220" s="20" t="str">
        <f t="shared" si="23"/>
        <v>C-</v>
      </c>
    </row>
    <row r="221" spans="1:29" x14ac:dyDescent="0.25">
      <c r="A221" t="s">
        <v>927</v>
      </c>
      <c r="B221" t="s">
        <v>928</v>
      </c>
      <c r="C221" t="s">
        <v>282</v>
      </c>
      <c r="D221" t="s">
        <v>929</v>
      </c>
      <c r="E221" t="s">
        <v>27</v>
      </c>
      <c r="F221" t="s">
        <v>35</v>
      </c>
      <c r="G221">
        <v>27</v>
      </c>
      <c r="H221" t="s">
        <v>563</v>
      </c>
      <c r="I221">
        <v>376336</v>
      </c>
      <c r="J221">
        <v>85</v>
      </c>
      <c r="K221">
        <v>85</v>
      </c>
      <c r="L221">
        <v>31</v>
      </c>
      <c r="M221">
        <v>38</v>
      </c>
      <c r="N221">
        <v>16</v>
      </c>
      <c r="O221">
        <v>0</v>
      </c>
      <c r="P221">
        <v>256</v>
      </c>
      <c r="Q221">
        <v>122.5</v>
      </c>
      <c r="R221">
        <v>18.8</v>
      </c>
      <c r="S221">
        <v>47.9</v>
      </c>
      <c r="T221" t="s">
        <v>871</v>
      </c>
      <c r="U221">
        <v>-12.5</v>
      </c>
      <c r="V221" s="24">
        <f t="shared" si="19"/>
        <v>-4.8828125</v>
      </c>
      <c r="W221">
        <v>43</v>
      </c>
      <c r="X221" t="s">
        <v>871</v>
      </c>
      <c r="Y221" s="18"/>
      <c r="Z221" s="20" t="str">
        <f t="shared" si="20"/>
        <v>Gargasz, Carolyn</v>
      </c>
      <c r="AA221" s="20">
        <f t="shared" si="21"/>
        <v>47.9</v>
      </c>
      <c r="AB221" s="22">
        <f t="shared" si="22"/>
        <v>-12.5</v>
      </c>
      <c r="AC221" s="20" t="str">
        <f t="shared" si="23"/>
        <v>C-</v>
      </c>
    </row>
    <row r="222" spans="1:29" x14ac:dyDescent="0.25">
      <c r="A222" t="s">
        <v>930</v>
      </c>
      <c r="B222" t="s">
        <v>931</v>
      </c>
      <c r="C222" t="s">
        <v>932</v>
      </c>
      <c r="D222" t="s">
        <v>933</v>
      </c>
      <c r="E222" t="s">
        <v>27</v>
      </c>
      <c r="F222" t="s">
        <v>56</v>
      </c>
      <c r="G222">
        <v>7</v>
      </c>
      <c r="H222" t="s">
        <v>225</v>
      </c>
      <c r="I222">
        <v>376498</v>
      </c>
      <c r="J222">
        <v>85</v>
      </c>
      <c r="K222">
        <v>85</v>
      </c>
      <c r="L222">
        <v>40</v>
      </c>
      <c r="M222">
        <v>44</v>
      </c>
      <c r="N222">
        <v>1</v>
      </c>
      <c r="O222">
        <v>0</v>
      </c>
      <c r="P222">
        <v>256</v>
      </c>
      <c r="Q222">
        <v>124.5</v>
      </c>
      <c r="R222">
        <v>1.2</v>
      </c>
      <c r="S222">
        <v>48.6</v>
      </c>
      <c r="T222" t="s">
        <v>871</v>
      </c>
      <c r="U222">
        <v>-14.5</v>
      </c>
      <c r="V222" s="24">
        <f t="shared" si="19"/>
        <v>-5.6640625</v>
      </c>
      <c r="W222">
        <v>42.9</v>
      </c>
      <c r="X222" t="s">
        <v>871</v>
      </c>
      <c r="Y222" s="18"/>
      <c r="Z222" s="20" t="str">
        <f t="shared" si="20"/>
        <v>McMahon, Charles</v>
      </c>
      <c r="AA222" s="20">
        <f t="shared" si="21"/>
        <v>48.6</v>
      </c>
      <c r="AB222" s="22">
        <f t="shared" si="22"/>
        <v>-14.5</v>
      </c>
      <c r="AC222" s="20" t="str">
        <f t="shared" si="23"/>
        <v>C-</v>
      </c>
    </row>
    <row r="223" spans="1:29" x14ac:dyDescent="0.25">
      <c r="A223" t="s">
        <v>934</v>
      </c>
      <c r="B223" t="s">
        <v>935</v>
      </c>
      <c r="C223" t="s">
        <v>936</v>
      </c>
      <c r="D223" t="s">
        <v>937</v>
      </c>
      <c r="E223" t="s">
        <v>645</v>
      </c>
      <c r="F223" t="s">
        <v>67</v>
      </c>
      <c r="G223">
        <v>8</v>
      </c>
      <c r="H223" t="s">
        <v>938</v>
      </c>
      <c r="I223">
        <v>377060</v>
      </c>
      <c r="J223">
        <v>85</v>
      </c>
      <c r="K223">
        <v>85</v>
      </c>
      <c r="L223">
        <v>7</v>
      </c>
      <c r="M223">
        <v>23</v>
      </c>
      <c r="N223">
        <v>55</v>
      </c>
      <c r="O223">
        <v>0</v>
      </c>
      <c r="P223">
        <v>256</v>
      </c>
      <c r="Q223">
        <v>108</v>
      </c>
      <c r="R223">
        <v>64.7</v>
      </c>
      <c r="S223">
        <v>42.2</v>
      </c>
      <c r="T223" t="s">
        <v>434</v>
      </c>
      <c r="U223">
        <v>0</v>
      </c>
      <c r="V223" s="24">
        <f t="shared" si="19"/>
        <v>0</v>
      </c>
      <c r="W223">
        <v>42.2</v>
      </c>
      <c r="X223" t="s">
        <v>434</v>
      </c>
      <c r="Y223" s="18"/>
      <c r="Z223" s="20" t="str">
        <f t="shared" si="20"/>
        <v>Alicea, Caroletta</v>
      </c>
      <c r="AA223" s="20">
        <f t="shared" si="21"/>
        <v>42.2</v>
      </c>
      <c r="AB223" s="22">
        <f t="shared" si="22"/>
        <v>0</v>
      </c>
      <c r="AC223" s="20" t="str">
        <f t="shared" si="23"/>
        <v>Inc</v>
      </c>
    </row>
    <row r="224" spans="1:29" x14ac:dyDescent="0.25">
      <c r="A224" t="s">
        <v>939</v>
      </c>
      <c r="B224" t="s">
        <v>940</v>
      </c>
      <c r="C224" t="s">
        <v>941</v>
      </c>
      <c r="D224" t="s">
        <v>942</v>
      </c>
      <c r="E224" t="s">
        <v>27</v>
      </c>
      <c r="F224" t="s">
        <v>56</v>
      </c>
      <c r="G224">
        <v>6</v>
      </c>
      <c r="H224" t="s">
        <v>363</v>
      </c>
      <c r="I224">
        <v>408409</v>
      </c>
      <c r="J224">
        <v>85</v>
      </c>
      <c r="K224">
        <v>85</v>
      </c>
      <c r="L224">
        <v>33</v>
      </c>
      <c r="M224">
        <v>41</v>
      </c>
      <c r="N224">
        <v>11</v>
      </c>
      <c r="O224">
        <v>0</v>
      </c>
      <c r="P224">
        <v>256</v>
      </c>
      <c r="Q224">
        <v>108</v>
      </c>
      <c r="R224">
        <v>12.9</v>
      </c>
      <c r="S224">
        <v>42.2</v>
      </c>
      <c r="T224" t="s">
        <v>871</v>
      </c>
      <c r="U224">
        <v>0</v>
      </c>
      <c r="V224" s="24">
        <f t="shared" si="19"/>
        <v>0</v>
      </c>
      <c r="W224">
        <v>42.2</v>
      </c>
      <c r="X224" t="s">
        <v>871</v>
      </c>
      <c r="Y224" s="18"/>
      <c r="Z224" s="20" t="str">
        <f t="shared" si="20"/>
        <v>Willis, Brenda</v>
      </c>
      <c r="AA224" s="20">
        <f t="shared" si="21"/>
        <v>42.2</v>
      </c>
      <c r="AB224" s="22">
        <f t="shared" si="22"/>
        <v>0</v>
      </c>
      <c r="AC224" s="20" t="str">
        <f t="shared" si="23"/>
        <v>C-</v>
      </c>
    </row>
    <row r="225" spans="1:29" x14ac:dyDescent="0.25">
      <c r="A225" t="s">
        <v>943</v>
      </c>
      <c r="B225" t="s">
        <v>944</v>
      </c>
      <c r="C225" t="s">
        <v>25</v>
      </c>
      <c r="D225" t="s">
        <v>379</v>
      </c>
      <c r="E225" t="s">
        <v>27</v>
      </c>
      <c r="F225" t="s">
        <v>35</v>
      </c>
      <c r="G225">
        <v>29</v>
      </c>
      <c r="H225" t="s">
        <v>945</v>
      </c>
      <c r="I225">
        <v>376839</v>
      </c>
      <c r="J225">
        <v>85</v>
      </c>
      <c r="K225">
        <v>85</v>
      </c>
      <c r="L225">
        <v>31</v>
      </c>
      <c r="M225">
        <v>46</v>
      </c>
      <c r="N225">
        <v>8</v>
      </c>
      <c r="O225">
        <v>0</v>
      </c>
      <c r="P225">
        <v>256</v>
      </c>
      <c r="Q225">
        <v>107.5</v>
      </c>
      <c r="R225">
        <v>9.4</v>
      </c>
      <c r="S225">
        <v>42</v>
      </c>
      <c r="T225" t="s">
        <v>871</v>
      </c>
      <c r="U225">
        <v>0</v>
      </c>
      <c r="V225" s="24">
        <f t="shared" si="19"/>
        <v>0</v>
      </c>
      <c r="W225">
        <v>42</v>
      </c>
      <c r="X225" t="s">
        <v>871</v>
      </c>
      <c r="Y225" s="18"/>
      <c r="Z225" s="20" t="str">
        <f t="shared" si="20"/>
        <v>McCarthy, Michael</v>
      </c>
      <c r="AA225" s="20">
        <f t="shared" si="21"/>
        <v>42</v>
      </c>
      <c r="AB225" s="22">
        <f t="shared" si="22"/>
        <v>0</v>
      </c>
      <c r="AC225" s="20" t="str">
        <f t="shared" si="23"/>
        <v>C-</v>
      </c>
    </row>
    <row r="226" spans="1:29" x14ac:dyDescent="0.25">
      <c r="A226" t="s">
        <v>946</v>
      </c>
      <c r="B226" t="s">
        <v>947</v>
      </c>
      <c r="C226" t="s">
        <v>948</v>
      </c>
      <c r="D226" t="s">
        <v>949</v>
      </c>
      <c r="E226" t="s">
        <v>645</v>
      </c>
      <c r="F226" t="s">
        <v>56</v>
      </c>
      <c r="G226">
        <v>26</v>
      </c>
      <c r="H226" t="s">
        <v>950</v>
      </c>
      <c r="I226">
        <v>377309</v>
      </c>
      <c r="J226">
        <v>85</v>
      </c>
      <c r="K226">
        <v>85</v>
      </c>
      <c r="L226">
        <v>6</v>
      </c>
      <c r="M226">
        <v>18</v>
      </c>
      <c r="N226">
        <v>61</v>
      </c>
      <c r="O226">
        <v>0</v>
      </c>
      <c r="P226">
        <v>256</v>
      </c>
      <c r="Q226">
        <v>117.5</v>
      </c>
      <c r="R226">
        <v>71.8</v>
      </c>
      <c r="S226">
        <v>45.9</v>
      </c>
      <c r="T226" t="s">
        <v>434</v>
      </c>
      <c r="U226">
        <v>-12</v>
      </c>
      <c r="V226" s="24">
        <f t="shared" si="19"/>
        <v>-4.6875</v>
      </c>
      <c r="W226">
        <v>41.2</v>
      </c>
      <c r="X226" t="s">
        <v>434</v>
      </c>
      <c r="Y226" s="18"/>
      <c r="Z226" s="20" t="str">
        <f t="shared" si="20"/>
        <v>McBeath, Rebecca</v>
      </c>
      <c r="AA226" s="20">
        <f t="shared" si="21"/>
        <v>45.9</v>
      </c>
      <c r="AB226" s="22">
        <f t="shared" si="22"/>
        <v>-12</v>
      </c>
      <c r="AC226" s="20" t="str">
        <f t="shared" si="23"/>
        <v>Inc</v>
      </c>
    </row>
    <row r="227" spans="1:29" x14ac:dyDescent="0.25">
      <c r="A227" t="s">
        <v>951</v>
      </c>
      <c r="B227" t="s">
        <v>952</v>
      </c>
      <c r="C227" t="s">
        <v>953</v>
      </c>
      <c r="D227" t="s">
        <v>954</v>
      </c>
      <c r="E227" t="s">
        <v>645</v>
      </c>
      <c r="F227" t="s">
        <v>104</v>
      </c>
      <c r="G227">
        <v>18</v>
      </c>
      <c r="H227" t="s">
        <v>368</v>
      </c>
      <c r="I227">
        <v>376769</v>
      </c>
      <c r="J227">
        <v>85</v>
      </c>
      <c r="K227">
        <v>85</v>
      </c>
      <c r="L227">
        <v>15</v>
      </c>
      <c r="M227">
        <v>31</v>
      </c>
      <c r="N227">
        <v>39</v>
      </c>
      <c r="O227">
        <v>0</v>
      </c>
      <c r="P227">
        <v>256</v>
      </c>
      <c r="Q227">
        <v>105.5</v>
      </c>
      <c r="R227">
        <v>45.9</v>
      </c>
      <c r="S227">
        <v>41.2</v>
      </c>
      <c r="T227" t="s">
        <v>871</v>
      </c>
      <c r="U227">
        <v>0</v>
      </c>
      <c r="V227" s="24">
        <f t="shared" si="19"/>
        <v>0</v>
      </c>
      <c r="W227">
        <v>41.2</v>
      </c>
      <c r="X227" t="s">
        <v>871</v>
      </c>
      <c r="Y227" s="18"/>
      <c r="Z227" s="20" t="str">
        <f t="shared" si="20"/>
        <v>Sprague, Dale</v>
      </c>
      <c r="AA227" s="20">
        <f t="shared" si="21"/>
        <v>41.2</v>
      </c>
      <c r="AB227" s="22">
        <f t="shared" si="22"/>
        <v>0</v>
      </c>
      <c r="AC227" s="20" t="str">
        <f t="shared" si="23"/>
        <v>C-</v>
      </c>
    </row>
    <row r="228" spans="1:29" x14ac:dyDescent="0.25">
      <c r="A228" t="s">
        <v>955</v>
      </c>
      <c r="B228" t="s">
        <v>956</v>
      </c>
      <c r="C228" t="s">
        <v>374</v>
      </c>
      <c r="D228" t="s">
        <v>663</v>
      </c>
      <c r="E228" t="s">
        <v>645</v>
      </c>
      <c r="F228" t="s">
        <v>35</v>
      </c>
      <c r="G228">
        <v>17</v>
      </c>
      <c r="H228" t="s">
        <v>957</v>
      </c>
      <c r="I228">
        <v>377170</v>
      </c>
      <c r="J228">
        <v>85</v>
      </c>
      <c r="K228">
        <v>85</v>
      </c>
      <c r="L228">
        <v>11</v>
      </c>
      <c r="M228">
        <v>28</v>
      </c>
      <c r="N228">
        <v>46</v>
      </c>
      <c r="O228">
        <v>0</v>
      </c>
      <c r="P228">
        <v>256</v>
      </c>
      <c r="Q228">
        <v>102.5</v>
      </c>
      <c r="R228">
        <v>54.1</v>
      </c>
      <c r="S228">
        <v>40</v>
      </c>
      <c r="T228" t="s">
        <v>434</v>
      </c>
      <c r="U228">
        <v>0.5</v>
      </c>
      <c r="V228" s="24">
        <f t="shared" si="19"/>
        <v>0.1953125</v>
      </c>
      <c r="W228">
        <v>40.200000000000003</v>
      </c>
      <c r="X228" t="s">
        <v>434</v>
      </c>
      <c r="Y228" s="18"/>
      <c r="Z228" s="20" t="str">
        <f t="shared" si="20"/>
        <v>Smith, Timothy</v>
      </c>
      <c r="AA228" s="20">
        <f t="shared" si="21"/>
        <v>40</v>
      </c>
      <c r="AB228" s="22">
        <f t="shared" si="22"/>
        <v>0.5</v>
      </c>
      <c r="AC228" s="20" t="str">
        <f t="shared" si="23"/>
        <v>Inc</v>
      </c>
    </row>
    <row r="229" spans="1:29" x14ac:dyDescent="0.25">
      <c r="A229" t="s">
        <v>958</v>
      </c>
      <c r="B229" t="s">
        <v>959</v>
      </c>
      <c r="C229" t="s">
        <v>960</v>
      </c>
      <c r="D229" t="s">
        <v>961</v>
      </c>
      <c r="E229" t="s">
        <v>645</v>
      </c>
      <c r="F229" t="s">
        <v>104</v>
      </c>
      <c r="G229">
        <v>6</v>
      </c>
      <c r="H229" t="s">
        <v>962</v>
      </c>
      <c r="I229">
        <v>376278</v>
      </c>
      <c r="J229">
        <v>85</v>
      </c>
      <c r="K229">
        <v>85</v>
      </c>
      <c r="L229">
        <v>10</v>
      </c>
      <c r="M229">
        <v>31</v>
      </c>
      <c r="N229">
        <v>44</v>
      </c>
      <c r="O229">
        <v>0</v>
      </c>
      <c r="P229">
        <v>256</v>
      </c>
      <c r="Q229">
        <v>104</v>
      </c>
      <c r="R229">
        <v>51.8</v>
      </c>
      <c r="S229">
        <v>40.6</v>
      </c>
      <c r="T229" t="s">
        <v>434</v>
      </c>
      <c r="U229">
        <v>-2</v>
      </c>
      <c r="V229" s="24">
        <f t="shared" si="19"/>
        <v>-0.78125</v>
      </c>
      <c r="W229">
        <v>39.799999999999997</v>
      </c>
      <c r="X229" t="s">
        <v>434</v>
      </c>
      <c r="Y229" s="18"/>
      <c r="Z229" s="20" t="str">
        <f t="shared" si="20"/>
        <v>Spang, Judith</v>
      </c>
      <c r="AA229" s="20">
        <f t="shared" si="21"/>
        <v>40.6</v>
      </c>
      <c r="AB229" s="22">
        <f t="shared" si="22"/>
        <v>-2</v>
      </c>
      <c r="AC229" s="20" t="str">
        <f t="shared" si="23"/>
        <v>Inc</v>
      </c>
    </row>
    <row r="230" spans="1:29" x14ac:dyDescent="0.25">
      <c r="A230" t="s">
        <v>963</v>
      </c>
      <c r="B230" t="s">
        <v>964</v>
      </c>
      <c r="C230" t="s">
        <v>965</v>
      </c>
      <c r="D230" t="s">
        <v>966</v>
      </c>
      <c r="E230" t="s">
        <v>645</v>
      </c>
      <c r="F230" t="s">
        <v>35</v>
      </c>
      <c r="G230">
        <v>31</v>
      </c>
      <c r="H230" t="s">
        <v>892</v>
      </c>
      <c r="I230">
        <v>999999</v>
      </c>
      <c r="J230">
        <v>85</v>
      </c>
      <c r="K230">
        <v>85</v>
      </c>
      <c r="L230">
        <v>16</v>
      </c>
      <c r="M230">
        <v>36</v>
      </c>
      <c r="N230">
        <v>33</v>
      </c>
      <c r="O230">
        <v>0</v>
      </c>
      <c r="P230">
        <v>256</v>
      </c>
      <c r="Q230">
        <v>100</v>
      </c>
      <c r="R230">
        <v>38.799999999999997</v>
      </c>
      <c r="S230">
        <v>39.1</v>
      </c>
      <c r="T230" t="s">
        <v>967</v>
      </c>
      <c r="U230">
        <v>0</v>
      </c>
      <c r="V230" s="24">
        <f t="shared" si="19"/>
        <v>0</v>
      </c>
      <c r="W230">
        <v>39.1</v>
      </c>
      <c r="X230" t="s">
        <v>967</v>
      </c>
      <c r="Y230" s="18"/>
      <c r="Z230" s="20" t="str">
        <f t="shared" si="20"/>
        <v>Ayala, Jessica</v>
      </c>
      <c r="AA230" s="20">
        <f t="shared" si="21"/>
        <v>39.1</v>
      </c>
      <c r="AB230" s="22">
        <f t="shared" si="22"/>
        <v>0</v>
      </c>
      <c r="AC230" s="20" t="str">
        <f t="shared" si="23"/>
        <v>D+</v>
      </c>
    </row>
    <row r="231" spans="1:29" x14ac:dyDescent="0.25">
      <c r="A231" t="s">
        <v>968</v>
      </c>
      <c r="B231" t="s">
        <v>969</v>
      </c>
      <c r="C231" t="s">
        <v>970</v>
      </c>
      <c r="D231" t="s">
        <v>971</v>
      </c>
      <c r="E231" t="s">
        <v>645</v>
      </c>
      <c r="F231" t="s">
        <v>104</v>
      </c>
      <c r="G231">
        <v>18</v>
      </c>
      <c r="H231" t="s">
        <v>368</v>
      </c>
      <c r="I231">
        <v>375965</v>
      </c>
      <c r="J231">
        <v>85</v>
      </c>
      <c r="K231">
        <v>85</v>
      </c>
      <c r="L231">
        <v>18</v>
      </c>
      <c r="M231">
        <v>42</v>
      </c>
      <c r="N231">
        <v>25</v>
      </c>
      <c r="O231">
        <v>0</v>
      </c>
      <c r="P231">
        <v>256</v>
      </c>
      <c r="Q231">
        <v>100</v>
      </c>
      <c r="R231">
        <v>29.4</v>
      </c>
      <c r="S231">
        <v>39.1</v>
      </c>
      <c r="T231" t="s">
        <v>967</v>
      </c>
      <c r="U231">
        <v>0</v>
      </c>
      <c r="V231" s="24">
        <f t="shared" si="19"/>
        <v>0</v>
      </c>
      <c r="W231">
        <v>39.1</v>
      </c>
      <c r="X231" t="s">
        <v>967</v>
      </c>
      <c r="Y231" s="18"/>
      <c r="Z231" s="20" t="str">
        <f t="shared" si="20"/>
        <v>Berube, Roger</v>
      </c>
      <c r="AA231" s="20">
        <f t="shared" si="21"/>
        <v>39.1</v>
      </c>
      <c r="AB231" s="22">
        <f t="shared" si="22"/>
        <v>0</v>
      </c>
      <c r="AC231" s="20" t="str">
        <f t="shared" si="23"/>
        <v>D+</v>
      </c>
    </row>
    <row r="232" spans="1:29" x14ac:dyDescent="0.25">
      <c r="A232" t="s">
        <v>972</v>
      </c>
      <c r="B232" t="s">
        <v>973</v>
      </c>
      <c r="C232" t="s">
        <v>724</v>
      </c>
      <c r="D232" t="s">
        <v>974</v>
      </c>
      <c r="E232" t="s">
        <v>645</v>
      </c>
      <c r="F232" t="s">
        <v>35</v>
      </c>
      <c r="G232">
        <v>9</v>
      </c>
      <c r="H232" t="s">
        <v>975</v>
      </c>
      <c r="I232">
        <v>377198</v>
      </c>
      <c r="J232">
        <v>85</v>
      </c>
      <c r="K232">
        <v>85</v>
      </c>
      <c r="L232">
        <v>4</v>
      </c>
      <c r="M232">
        <v>22</v>
      </c>
      <c r="N232">
        <v>59</v>
      </c>
      <c r="O232">
        <v>0</v>
      </c>
      <c r="P232">
        <v>256</v>
      </c>
      <c r="Q232">
        <v>99</v>
      </c>
      <c r="R232">
        <v>69.400000000000006</v>
      </c>
      <c r="S232">
        <v>38.700000000000003</v>
      </c>
      <c r="T232" t="s">
        <v>434</v>
      </c>
      <c r="U232">
        <v>0</v>
      </c>
      <c r="V232" s="24">
        <f t="shared" si="19"/>
        <v>0</v>
      </c>
      <c r="W232">
        <v>38.700000000000003</v>
      </c>
      <c r="X232" t="s">
        <v>434</v>
      </c>
      <c r="Y232" s="18"/>
      <c r="Z232" s="20" t="str">
        <f t="shared" si="20"/>
        <v>O'Neil, William</v>
      </c>
      <c r="AA232" s="20">
        <f t="shared" si="21"/>
        <v>38.700000000000003</v>
      </c>
      <c r="AB232" s="22">
        <f t="shared" si="22"/>
        <v>0</v>
      </c>
      <c r="AC232" s="20" t="str">
        <f t="shared" si="23"/>
        <v>Inc</v>
      </c>
    </row>
    <row r="233" spans="1:29" x14ac:dyDescent="0.25">
      <c r="A233" t="s">
        <v>976</v>
      </c>
      <c r="B233" t="s">
        <v>977</v>
      </c>
      <c r="C233" t="s">
        <v>514</v>
      </c>
      <c r="D233" t="s">
        <v>978</v>
      </c>
      <c r="E233" t="s">
        <v>645</v>
      </c>
      <c r="F233" t="s">
        <v>104</v>
      </c>
      <c r="G233">
        <v>17</v>
      </c>
      <c r="H233" t="s">
        <v>979</v>
      </c>
      <c r="I233">
        <v>408632</v>
      </c>
      <c r="J233">
        <v>85</v>
      </c>
      <c r="K233">
        <v>85</v>
      </c>
      <c r="L233">
        <v>6</v>
      </c>
      <c r="M233">
        <v>32</v>
      </c>
      <c r="N233">
        <v>47</v>
      </c>
      <c r="O233">
        <v>0</v>
      </c>
      <c r="P233">
        <v>256</v>
      </c>
      <c r="Q233">
        <v>99</v>
      </c>
      <c r="R233">
        <v>55.3</v>
      </c>
      <c r="S233">
        <v>38.700000000000003</v>
      </c>
      <c r="T233" t="s">
        <v>434</v>
      </c>
      <c r="U233">
        <v>0</v>
      </c>
      <c r="V233" s="24">
        <f t="shared" si="19"/>
        <v>0</v>
      </c>
      <c r="W233">
        <v>38.700000000000003</v>
      </c>
      <c r="X233" t="s">
        <v>434</v>
      </c>
      <c r="Y233" s="18"/>
      <c r="Z233" s="20" t="str">
        <f t="shared" si="20"/>
        <v>Vincent, Kenneth</v>
      </c>
      <c r="AA233" s="20">
        <f t="shared" si="21"/>
        <v>38.700000000000003</v>
      </c>
      <c r="AB233" s="22">
        <f t="shared" si="22"/>
        <v>0</v>
      </c>
      <c r="AC233" s="20" t="str">
        <f t="shared" si="23"/>
        <v>Inc</v>
      </c>
    </row>
    <row r="234" spans="1:29" x14ac:dyDescent="0.25">
      <c r="A234" t="s">
        <v>980</v>
      </c>
      <c r="B234" t="s">
        <v>981</v>
      </c>
      <c r="C234" t="s">
        <v>348</v>
      </c>
      <c r="D234" t="s">
        <v>982</v>
      </c>
      <c r="E234" t="s">
        <v>645</v>
      </c>
      <c r="F234" t="s">
        <v>183</v>
      </c>
      <c r="G234">
        <v>8</v>
      </c>
      <c r="H234" t="s">
        <v>983</v>
      </c>
      <c r="I234">
        <v>408723</v>
      </c>
      <c r="J234">
        <v>85</v>
      </c>
      <c r="K234">
        <v>85</v>
      </c>
      <c r="L234">
        <v>31</v>
      </c>
      <c r="M234">
        <v>51</v>
      </c>
      <c r="N234">
        <v>3</v>
      </c>
      <c r="O234">
        <v>0</v>
      </c>
      <c r="P234">
        <v>256</v>
      </c>
      <c r="Q234">
        <v>98</v>
      </c>
      <c r="R234">
        <v>3.5</v>
      </c>
      <c r="S234">
        <v>38.299999999999997</v>
      </c>
      <c r="T234" t="s">
        <v>967</v>
      </c>
      <c r="U234">
        <v>-0.5</v>
      </c>
      <c r="V234" s="24">
        <f t="shared" si="19"/>
        <v>-0.1953125</v>
      </c>
      <c r="W234">
        <v>38.1</v>
      </c>
      <c r="X234" t="s">
        <v>967</v>
      </c>
      <c r="Y234" s="18"/>
      <c r="Z234" s="20" t="str">
        <f t="shared" si="20"/>
        <v>Rand, Steven</v>
      </c>
      <c r="AA234" s="20">
        <f t="shared" si="21"/>
        <v>38.299999999999997</v>
      </c>
      <c r="AB234" s="22">
        <f t="shared" si="22"/>
        <v>-0.5</v>
      </c>
      <c r="AC234" s="20" t="str">
        <f t="shared" si="23"/>
        <v>D+</v>
      </c>
    </row>
    <row r="235" spans="1:29" x14ac:dyDescent="0.25">
      <c r="A235" t="s">
        <v>984</v>
      </c>
      <c r="B235" t="s">
        <v>985</v>
      </c>
      <c r="C235" t="s">
        <v>223</v>
      </c>
      <c r="D235" t="s">
        <v>986</v>
      </c>
      <c r="E235" t="s">
        <v>645</v>
      </c>
      <c r="F235" t="s">
        <v>28</v>
      </c>
      <c r="G235">
        <v>3</v>
      </c>
      <c r="H235" t="s">
        <v>605</v>
      </c>
      <c r="I235">
        <v>377125</v>
      </c>
      <c r="J235">
        <v>85</v>
      </c>
      <c r="K235">
        <v>85</v>
      </c>
      <c r="L235">
        <v>17</v>
      </c>
      <c r="M235">
        <v>46</v>
      </c>
      <c r="N235">
        <v>22</v>
      </c>
      <c r="O235">
        <v>0</v>
      </c>
      <c r="P235">
        <v>256</v>
      </c>
      <c r="Q235">
        <v>94.5</v>
      </c>
      <c r="R235">
        <v>25.9</v>
      </c>
      <c r="S235">
        <v>36.9</v>
      </c>
      <c r="T235" t="s">
        <v>967</v>
      </c>
      <c r="U235">
        <v>0</v>
      </c>
      <c r="V235" s="24">
        <f t="shared" si="19"/>
        <v>0</v>
      </c>
      <c r="W235">
        <v>36.9</v>
      </c>
      <c r="X235" t="s">
        <v>967</v>
      </c>
      <c r="Y235" s="18"/>
      <c r="Z235" s="20" t="str">
        <f t="shared" si="20"/>
        <v>Huot, David</v>
      </c>
      <c r="AA235" s="20">
        <f t="shared" si="21"/>
        <v>36.9</v>
      </c>
      <c r="AB235" s="22">
        <f t="shared" si="22"/>
        <v>0</v>
      </c>
      <c r="AC235" s="20" t="str">
        <f t="shared" si="23"/>
        <v>D+</v>
      </c>
    </row>
    <row r="236" spans="1:29" x14ac:dyDescent="0.25">
      <c r="A236" t="s">
        <v>987</v>
      </c>
      <c r="B236" t="s">
        <v>988</v>
      </c>
      <c r="C236" t="s">
        <v>82</v>
      </c>
      <c r="D236" t="s">
        <v>989</v>
      </c>
      <c r="E236" t="s">
        <v>645</v>
      </c>
      <c r="F236" t="s">
        <v>35</v>
      </c>
      <c r="G236">
        <v>16</v>
      </c>
      <c r="H236" t="s">
        <v>212</v>
      </c>
      <c r="I236">
        <v>376392</v>
      </c>
      <c r="J236">
        <v>85</v>
      </c>
      <c r="K236">
        <v>85</v>
      </c>
      <c r="L236">
        <v>19</v>
      </c>
      <c r="M236">
        <v>40</v>
      </c>
      <c r="N236">
        <v>26</v>
      </c>
      <c r="O236">
        <v>0</v>
      </c>
      <c r="P236">
        <v>256</v>
      </c>
      <c r="Q236">
        <v>101</v>
      </c>
      <c r="R236">
        <v>30.6</v>
      </c>
      <c r="S236">
        <v>39.5</v>
      </c>
      <c r="T236" t="s">
        <v>967</v>
      </c>
      <c r="U236">
        <v>-7.3333333134651104</v>
      </c>
      <c r="V236" s="24">
        <f t="shared" si="19"/>
        <v>-2.8645833255723088</v>
      </c>
      <c r="W236">
        <v>36.6</v>
      </c>
      <c r="X236" t="s">
        <v>967</v>
      </c>
      <c r="Y236" s="18"/>
      <c r="Z236" s="20" t="str">
        <f t="shared" si="20"/>
        <v>Shaw, Barbara</v>
      </c>
      <c r="AA236" s="20">
        <f t="shared" si="21"/>
        <v>39.5</v>
      </c>
      <c r="AB236" s="22">
        <f t="shared" si="22"/>
        <v>-7.3333333134651104</v>
      </c>
      <c r="AC236" s="20" t="str">
        <f t="shared" si="23"/>
        <v>D+</v>
      </c>
    </row>
    <row r="237" spans="1:29" x14ac:dyDescent="0.25">
      <c r="A237" t="s">
        <v>990</v>
      </c>
      <c r="B237" t="s">
        <v>991</v>
      </c>
      <c r="C237" t="s">
        <v>150</v>
      </c>
      <c r="D237" t="s">
        <v>992</v>
      </c>
      <c r="E237" t="s">
        <v>645</v>
      </c>
      <c r="F237" t="s">
        <v>35</v>
      </c>
      <c r="G237">
        <v>24</v>
      </c>
      <c r="H237" t="s">
        <v>993</v>
      </c>
      <c r="I237">
        <v>376139</v>
      </c>
      <c r="J237">
        <v>85</v>
      </c>
      <c r="K237">
        <v>85</v>
      </c>
      <c r="L237">
        <v>24</v>
      </c>
      <c r="M237">
        <v>51</v>
      </c>
      <c r="N237">
        <v>10</v>
      </c>
      <c r="O237">
        <v>0</v>
      </c>
      <c r="P237">
        <v>256</v>
      </c>
      <c r="Q237">
        <v>92</v>
      </c>
      <c r="R237">
        <v>11.8</v>
      </c>
      <c r="S237">
        <v>35.9</v>
      </c>
      <c r="T237" t="s">
        <v>967</v>
      </c>
      <c r="U237">
        <v>0</v>
      </c>
      <c r="V237" s="24">
        <f t="shared" si="19"/>
        <v>0</v>
      </c>
      <c r="W237">
        <v>35.9</v>
      </c>
      <c r="X237" t="s">
        <v>967</v>
      </c>
      <c r="Y237" s="18"/>
      <c r="Z237" s="20" t="str">
        <f t="shared" si="20"/>
        <v>Leishman, Peter</v>
      </c>
      <c r="AA237" s="20">
        <f t="shared" si="21"/>
        <v>35.9</v>
      </c>
      <c r="AB237" s="22">
        <f t="shared" si="22"/>
        <v>0</v>
      </c>
      <c r="AC237" s="20" t="str">
        <f t="shared" si="23"/>
        <v>D+</v>
      </c>
    </row>
    <row r="238" spans="1:29" x14ac:dyDescent="0.25">
      <c r="A238" t="s">
        <v>994</v>
      </c>
      <c r="B238" t="s">
        <v>995</v>
      </c>
      <c r="C238" t="s">
        <v>996</v>
      </c>
      <c r="D238" t="s">
        <v>997</v>
      </c>
      <c r="E238" t="s">
        <v>645</v>
      </c>
      <c r="F238" t="s">
        <v>35</v>
      </c>
      <c r="G238">
        <v>34</v>
      </c>
      <c r="H238" t="s">
        <v>507</v>
      </c>
      <c r="I238">
        <v>408546</v>
      </c>
      <c r="J238">
        <v>85</v>
      </c>
      <c r="K238">
        <v>85</v>
      </c>
      <c r="L238">
        <v>12</v>
      </c>
      <c r="M238">
        <v>42</v>
      </c>
      <c r="N238">
        <v>31</v>
      </c>
      <c r="O238">
        <v>0</v>
      </c>
      <c r="P238">
        <v>256</v>
      </c>
      <c r="Q238">
        <v>90.5</v>
      </c>
      <c r="R238">
        <v>36.5</v>
      </c>
      <c r="S238">
        <v>35.4</v>
      </c>
      <c r="T238" t="s">
        <v>967</v>
      </c>
      <c r="U238">
        <v>0</v>
      </c>
      <c r="V238" s="24">
        <f t="shared" si="19"/>
        <v>0</v>
      </c>
      <c r="W238">
        <v>35.4</v>
      </c>
      <c r="X238" t="s">
        <v>967</v>
      </c>
      <c r="Y238" s="18"/>
      <c r="Z238" s="20" t="str">
        <f t="shared" si="20"/>
        <v>Sofikitis, Catherine</v>
      </c>
      <c r="AA238" s="20">
        <f t="shared" si="21"/>
        <v>35.4</v>
      </c>
      <c r="AB238" s="22">
        <f t="shared" si="22"/>
        <v>0</v>
      </c>
      <c r="AC238" s="20" t="str">
        <f t="shared" si="23"/>
        <v>D+</v>
      </c>
    </row>
    <row r="239" spans="1:29" x14ac:dyDescent="0.25">
      <c r="A239" t="s">
        <v>998</v>
      </c>
      <c r="B239" t="s">
        <v>999</v>
      </c>
      <c r="C239" t="s">
        <v>1000</v>
      </c>
      <c r="D239" t="s">
        <v>1001</v>
      </c>
      <c r="E239" t="s">
        <v>645</v>
      </c>
      <c r="F239" t="s">
        <v>104</v>
      </c>
      <c r="G239">
        <v>13</v>
      </c>
      <c r="H239" t="s">
        <v>1002</v>
      </c>
      <c r="I239">
        <v>408812</v>
      </c>
      <c r="J239">
        <v>85</v>
      </c>
      <c r="K239">
        <v>85</v>
      </c>
      <c r="L239">
        <v>19</v>
      </c>
      <c r="M239">
        <v>52</v>
      </c>
      <c r="N239">
        <v>14</v>
      </c>
      <c r="O239">
        <v>0</v>
      </c>
      <c r="P239">
        <v>256</v>
      </c>
      <c r="Q239">
        <v>88.5</v>
      </c>
      <c r="R239">
        <v>16.5</v>
      </c>
      <c r="S239">
        <v>34.6</v>
      </c>
      <c r="T239" t="s">
        <v>967</v>
      </c>
      <c r="U239">
        <v>0</v>
      </c>
      <c r="V239" s="24">
        <f t="shared" si="19"/>
        <v>0</v>
      </c>
      <c r="W239">
        <v>34.6</v>
      </c>
      <c r="X239" t="s">
        <v>967</v>
      </c>
      <c r="Y239" s="18"/>
      <c r="Z239" s="20" t="str">
        <f t="shared" si="20"/>
        <v>Conley, Casey</v>
      </c>
      <c r="AA239" s="20">
        <f t="shared" si="21"/>
        <v>34.6</v>
      </c>
      <c r="AB239" s="22">
        <f t="shared" si="22"/>
        <v>0</v>
      </c>
      <c r="AC239" s="20" t="str">
        <f t="shared" si="23"/>
        <v>D+</v>
      </c>
    </row>
    <row r="240" spans="1:29" x14ac:dyDescent="0.25">
      <c r="A240" t="s">
        <v>1003</v>
      </c>
      <c r="B240" t="s">
        <v>1004</v>
      </c>
      <c r="C240" t="s">
        <v>1005</v>
      </c>
      <c r="D240" t="s">
        <v>1006</v>
      </c>
      <c r="E240" t="s">
        <v>645</v>
      </c>
      <c r="F240" t="s">
        <v>35</v>
      </c>
      <c r="G240">
        <v>35</v>
      </c>
      <c r="H240" t="s">
        <v>1007</v>
      </c>
      <c r="I240">
        <v>377200</v>
      </c>
      <c r="J240">
        <v>85</v>
      </c>
      <c r="K240">
        <v>85</v>
      </c>
      <c r="L240">
        <v>7</v>
      </c>
      <c r="M240">
        <v>38</v>
      </c>
      <c r="N240">
        <v>40</v>
      </c>
      <c r="O240">
        <v>0</v>
      </c>
      <c r="P240">
        <v>256</v>
      </c>
      <c r="Q240">
        <v>86.5</v>
      </c>
      <c r="R240">
        <v>47.1</v>
      </c>
      <c r="S240">
        <v>33.799999999999997</v>
      </c>
      <c r="T240" t="s">
        <v>967</v>
      </c>
      <c r="U240">
        <v>0</v>
      </c>
      <c r="V240" s="24">
        <f t="shared" si="19"/>
        <v>0</v>
      </c>
      <c r="W240">
        <v>33.799999999999997</v>
      </c>
      <c r="X240" t="s">
        <v>967</v>
      </c>
      <c r="Y240" s="18"/>
      <c r="Z240" s="20" t="str">
        <f t="shared" si="20"/>
        <v>Mangipudi, Latha</v>
      </c>
      <c r="AA240" s="20">
        <f t="shared" si="21"/>
        <v>33.799999999999997</v>
      </c>
      <c r="AB240" s="22">
        <f t="shared" si="22"/>
        <v>0</v>
      </c>
      <c r="AC240" s="20" t="str">
        <f t="shared" si="23"/>
        <v>D+</v>
      </c>
    </row>
    <row r="241" spans="1:29" x14ac:dyDescent="0.25">
      <c r="A241" t="s">
        <v>1008</v>
      </c>
      <c r="B241" t="s">
        <v>1009</v>
      </c>
      <c r="C241" t="s">
        <v>424</v>
      </c>
      <c r="D241" t="s">
        <v>1010</v>
      </c>
      <c r="E241" t="s">
        <v>645</v>
      </c>
      <c r="F241" t="s">
        <v>574</v>
      </c>
      <c r="G241">
        <v>3</v>
      </c>
      <c r="H241" t="s">
        <v>642</v>
      </c>
      <c r="I241">
        <v>408488</v>
      </c>
      <c r="J241">
        <v>85</v>
      </c>
      <c r="K241">
        <v>85</v>
      </c>
      <c r="L241">
        <v>15</v>
      </c>
      <c r="M241">
        <v>47</v>
      </c>
      <c r="N241">
        <v>23</v>
      </c>
      <c r="O241">
        <v>0</v>
      </c>
      <c r="P241">
        <v>256</v>
      </c>
      <c r="Q241">
        <v>85</v>
      </c>
      <c r="R241">
        <v>27.1</v>
      </c>
      <c r="S241">
        <v>33.200000000000003</v>
      </c>
      <c r="T241" t="s">
        <v>967</v>
      </c>
      <c r="U241">
        <v>0</v>
      </c>
      <c r="V241" s="24">
        <f t="shared" si="19"/>
        <v>0</v>
      </c>
      <c r="W241">
        <v>33.200000000000003</v>
      </c>
      <c r="X241" t="s">
        <v>967</v>
      </c>
      <c r="Y241" s="18"/>
      <c r="Z241" s="20" t="str">
        <f t="shared" si="20"/>
        <v>Laflamme, Larry</v>
      </c>
      <c r="AA241" s="20">
        <f t="shared" si="21"/>
        <v>33.200000000000003</v>
      </c>
      <c r="AB241" s="22">
        <f t="shared" si="22"/>
        <v>0</v>
      </c>
      <c r="AC241" s="20" t="str">
        <f t="shared" si="23"/>
        <v>D+</v>
      </c>
    </row>
    <row r="242" spans="1:29" x14ac:dyDescent="0.25">
      <c r="A242" t="s">
        <v>1011</v>
      </c>
      <c r="B242" t="s">
        <v>1012</v>
      </c>
      <c r="C242" t="s">
        <v>724</v>
      </c>
      <c r="D242" t="s">
        <v>621</v>
      </c>
      <c r="E242" t="s">
        <v>645</v>
      </c>
      <c r="F242" t="s">
        <v>72</v>
      </c>
      <c r="G242">
        <v>16</v>
      </c>
      <c r="H242" t="s">
        <v>1013</v>
      </c>
      <c r="I242">
        <v>377311</v>
      </c>
      <c r="J242">
        <v>85</v>
      </c>
      <c r="K242">
        <v>85</v>
      </c>
      <c r="L242">
        <v>13</v>
      </c>
      <c r="M242">
        <v>41</v>
      </c>
      <c r="N242">
        <v>31</v>
      </c>
      <c r="O242">
        <v>0</v>
      </c>
      <c r="P242">
        <v>256</v>
      </c>
      <c r="Q242">
        <v>86</v>
      </c>
      <c r="R242">
        <v>36.5</v>
      </c>
      <c r="S242">
        <v>33.6</v>
      </c>
      <c r="T242" t="s">
        <v>967</v>
      </c>
      <c r="U242">
        <v>-1</v>
      </c>
      <c r="V242" s="24">
        <f t="shared" si="19"/>
        <v>-0.390625</v>
      </c>
      <c r="W242">
        <v>33.200000000000003</v>
      </c>
      <c r="X242" t="s">
        <v>967</v>
      </c>
      <c r="Y242" s="18"/>
      <c r="Z242" s="20" t="str">
        <f t="shared" si="20"/>
        <v>Pearson, William</v>
      </c>
      <c r="AA242" s="20">
        <f t="shared" si="21"/>
        <v>33.6</v>
      </c>
      <c r="AB242" s="22">
        <f t="shared" si="22"/>
        <v>-1</v>
      </c>
      <c r="AC242" s="20" t="str">
        <f t="shared" si="23"/>
        <v>D+</v>
      </c>
    </row>
    <row r="243" spans="1:29" x14ac:dyDescent="0.25">
      <c r="A243" t="s">
        <v>1014</v>
      </c>
      <c r="B243" t="s">
        <v>1015</v>
      </c>
      <c r="C243" t="s">
        <v>228</v>
      </c>
      <c r="D243" t="s">
        <v>1016</v>
      </c>
      <c r="E243" t="s">
        <v>645</v>
      </c>
      <c r="F243" t="s">
        <v>574</v>
      </c>
      <c r="G243">
        <v>4</v>
      </c>
      <c r="H243" t="s">
        <v>1017</v>
      </c>
      <c r="I243">
        <v>376514</v>
      </c>
      <c r="J243">
        <v>85</v>
      </c>
      <c r="K243">
        <v>85</v>
      </c>
      <c r="L243">
        <v>31</v>
      </c>
      <c r="M243">
        <v>49</v>
      </c>
      <c r="N243">
        <v>5</v>
      </c>
      <c r="O243">
        <v>0</v>
      </c>
      <c r="P243">
        <v>256</v>
      </c>
      <c r="Q243">
        <v>100</v>
      </c>
      <c r="R243">
        <v>5.9</v>
      </c>
      <c r="S243">
        <v>39.1</v>
      </c>
      <c r="T243" t="s">
        <v>967</v>
      </c>
      <c r="U243">
        <v>-16</v>
      </c>
      <c r="V243" s="24">
        <f t="shared" si="19"/>
        <v>-6.25</v>
      </c>
      <c r="W243">
        <v>32.799999999999997</v>
      </c>
      <c r="X243" t="s">
        <v>645</v>
      </c>
      <c r="Y243" s="18"/>
      <c r="Z243" s="20" t="str">
        <f t="shared" si="20"/>
        <v>Richardson, Herbert</v>
      </c>
      <c r="AA243" s="20">
        <f t="shared" si="21"/>
        <v>39.1</v>
      </c>
      <c r="AB243" s="22">
        <f t="shared" si="22"/>
        <v>-16</v>
      </c>
      <c r="AC243" s="20" t="str">
        <f t="shared" si="23"/>
        <v>D</v>
      </c>
    </row>
    <row r="244" spans="1:29" x14ac:dyDescent="0.25">
      <c r="A244" t="s">
        <v>1018</v>
      </c>
      <c r="B244" t="s">
        <v>1019</v>
      </c>
      <c r="C244" t="s">
        <v>724</v>
      </c>
      <c r="D244" t="s">
        <v>1020</v>
      </c>
      <c r="E244" t="s">
        <v>645</v>
      </c>
      <c r="F244" t="s">
        <v>574</v>
      </c>
      <c r="G244">
        <v>6</v>
      </c>
      <c r="H244" t="s">
        <v>1021</v>
      </c>
      <c r="I244">
        <v>376674</v>
      </c>
      <c r="J244">
        <v>85</v>
      </c>
      <c r="K244">
        <v>85</v>
      </c>
      <c r="L244">
        <v>13</v>
      </c>
      <c r="M244">
        <v>49</v>
      </c>
      <c r="N244">
        <v>23</v>
      </c>
      <c r="O244">
        <v>0</v>
      </c>
      <c r="P244">
        <v>256</v>
      </c>
      <c r="Q244">
        <v>83.5</v>
      </c>
      <c r="R244">
        <v>27.1</v>
      </c>
      <c r="S244">
        <v>32.6</v>
      </c>
      <c r="T244" t="s">
        <v>645</v>
      </c>
      <c r="U244">
        <v>0</v>
      </c>
      <c r="V244" s="24">
        <f t="shared" si="19"/>
        <v>0</v>
      </c>
      <c r="W244">
        <v>32.6</v>
      </c>
      <c r="X244" t="s">
        <v>645</v>
      </c>
      <c r="Y244" s="18"/>
      <c r="Z244" s="20" t="str">
        <f t="shared" si="20"/>
        <v>Hatch, William</v>
      </c>
      <c r="AA244" s="20">
        <f t="shared" si="21"/>
        <v>32.6</v>
      </c>
      <c r="AB244" s="22">
        <f t="shared" si="22"/>
        <v>0</v>
      </c>
      <c r="AC244" s="20" t="str">
        <f t="shared" si="23"/>
        <v>D</v>
      </c>
    </row>
    <row r="245" spans="1:29" x14ac:dyDescent="0.25">
      <c r="A245" t="s">
        <v>1022</v>
      </c>
      <c r="B245" t="s">
        <v>1023</v>
      </c>
      <c r="C245" t="s">
        <v>1024</v>
      </c>
      <c r="D245" t="s">
        <v>312</v>
      </c>
      <c r="E245" t="s">
        <v>645</v>
      </c>
      <c r="F245" t="s">
        <v>67</v>
      </c>
      <c r="G245">
        <v>22</v>
      </c>
      <c r="H245" t="s">
        <v>1025</v>
      </c>
      <c r="I245">
        <v>377183</v>
      </c>
      <c r="J245">
        <v>85</v>
      </c>
      <c r="K245">
        <v>85</v>
      </c>
      <c r="L245">
        <v>24</v>
      </c>
      <c r="M245">
        <v>61</v>
      </c>
      <c r="N245">
        <v>0</v>
      </c>
      <c r="O245">
        <v>0</v>
      </c>
      <c r="P245">
        <v>256</v>
      </c>
      <c r="Q245">
        <v>83</v>
      </c>
      <c r="R245">
        <v>0</v>
      </c>
      <c r="S245">
        <v>32.4</v>
      </c>
      <c r="T245" t="s">
        <v>645</v>
      </c>
      <c r="U245">
        <v>0</v>
      </c>
      <c r="V245" s="24">
        <f t="shared" si="19"/>
        <v>0</v>
      </c>
      <c r="W245">
        <v>32.4</v>
      </c>
      <c r="X245" t="s">
        <v>645</v>
      </c>
      <c r="Y245" s="18"/>
      <c r="Z245" s="20" t="str">
        <f t="shared" si="20"/>
        <v>Turcotte, Alan</v>
      </c>
      <c r="AA245" s="20">
        <f t="shared" si="21"/>
        <v>32.4</v>
      </c>
      <c r="AB245" s="22">
        <f t="shared" si="22"/>
        <v>0</v>
      </c>
      <c r="AC245" s="20" t="str">
        <f t="shared" si="23"/>
        <v>D</v>
      </c>
    </row>
    <row r="246" spans="1:29" x14ac:dyDescent="0.25">
      <c r="A246" t="s">
        <v>1026</v>
      </c>
      <c r="B246" t="s">
        <v>1027</v>
      </c>
      <c r="C246" t="s">
        <v>54</v>
      </c>
      <c r="D246" t="s">
        <v>1028</v>
      </c>
      <c r="E246" t="s">
        <v>645</v>
      </c>
      <c r="F246" t="s">
        <v>72</v>
      </c>
      <c r="G246">
        <v>3</v>
      </c>
      <c r="H246" t="s">
        <v>1029</v>
      </c>
      <c r="I246">
        <v>364729</v>
      </c>
      <c r="J246">
        <v>85</v>
      </c>
      <c r="K246">
        <v>85</v>
      </c>
      <c r="L246">
        <v>24</v>
      </c>
      <c r="M246">
        <v>60</v>
      </c>
      <c r="N246">
        <v>1</v>
      </c>
      <c r="O246">
        <v>0</v>
      </c>
      <c r="P246">
        <v>256</v>
      </c>
      <c r="Q246">
        <v>82</v>
      </c>
      <c r="R246">
        <v>1.2</v>
      </c>
      <c r="S246">
        <v>32</v>
      </c>
      <c r="T246" t="s">
        <v>645</v>
      </c>
      <c r="U246">
        <v>0</v>
      </c>
      <c r="V246" s="24">
        <f t="shared" si="19"/>
        <v>0</v>
      </c>
      <c r="W246">
        <v>32</v>
      </c>
      <c r="X246" t="s">
        <v>645</v>
      </c>
      <c r="Y246" s="18"/>
      <c r="Z246" s="20" t="str">
        <f t="shared" si="20"/>
        <v>Eaton, Daniel</v>
      </c>
      <c r="AA246" s="20">
        <f t="shared" si="21"/>
        <v>32</v>
      </c>
      <c r="AB246" s="22">
        <f t="shared" si="22"/>
        <v>0</v>
      </c>
      <c r="AC246" s="20" t="str">
        <f t="shared" si="23"/>
        <v>D</v>
      </c>
    </row>
    <row r="247" spans="1:29" x14ac:dyDescent="0.25">
      <c r="A247" t="s">
        <v>1030</v>
      </c>
      <c r="B247" t="s">
        <v>1031</v>
      </c>
      <c r="C247" t="s">
        <v>1032</v>
      </c>
      <c r="D247" t="s">
        <v>1033</v>
      </c>
      <c r="E247" t="s">
        <v>645</v>
      </c>
      <c r="F247" t="s">
        <v>104</v>
      </c>
      <c r="G247">
        <v>16</v>
      </c>
      <c r="H247" t="s">
        <v>1034</v>
      </c>
      <c r="I247">
        <v>408631</v>
      </c>
      <c r="J247">
        <v>85</v>
      </c>
      <c r="K247">
        <v>85</v>
      </c>
      <c r="L247">
        <v>11</v>
      </c>
      <c r="M247">
        <v>44</v>
      </c>
      <c r="N247">
        <v>30</v>
      </c>
      <c r="O247">
        <v>0</v>
      </c>
      <c r="P247">
        <v>256</v>
      </c>
      <c r="Q247">
        <v>81.5</v>
      </c>
      <c r="R247">
        <v>35.299999999999997</v>
      </c>
      <c r="S247">
        <v>31.8</v>
      </c>
      <c r="T247" t="s">
        <v>645</v>
      </c>
      <c r="U247">
        <v>0</v>
      </c>
      <c r="V247" s="24">
        <f t="shared" si="19"/>
        <v>0</v>
      </c>
      <c r="W247">
        <v>31.8</v>
      </c>
      <c r="X247" t="s">
        <v>645</v>
      </c>
      <c r="Y247" s="18"/>
      <c r="Z247" s="20" t="str">
        <f t="shared" si="20"/>
        <v>Frost, Sherry</v>
      </c>
      <c r="AA247" s="20">
        <f t="shared" si="21"/>
        <v>31.8</v>
      </c>
      <c r="AB247" s="22">
        <f t="shared" si="22"/>
        <v>0</v>
      </c>
      <c r="AC247" s="20" t="str">
        <f t="shared" si="23"/>
        <v>D</v>
      </c>
    </row>
    <row r="248" spans="1:29" x14ac:dyDescent="0.25">
      <c r="A248" t="s">
        <v>1035</v>
      </c>
      <c r="B248" t="s">
        <v>1036</v>
      </c>
      <c r="C248" t="s">
        <v>1037</v>
      </c>
      <c r="D248" t="s">
        <v>1038</v>
      </c>
      <c r="E248" t="s">
        <v>645</v>
      </c>
      <c r="F248" t="s">
        <v>104</v>
      </c>
      <c r="G248">
        <v>5</v>
      </c>
      <c r="H248" t="s">
        <v>1039</v>
      </c>
      <c r="I248">
        <v>408624</v>
      </c>
      <c r="J248">
        <v>85</v>
      </c>
      <c r="K248">
        <v>85</v>
      </c>
      <c r="L248">
        <v>19</v>
      </c>
      <c r="M248">
        <v>56</v>
      </c>
      <c r="N248">
        <v>10</v>
      </c>
      <c r="O248">
        <v>0</v>
      </c>
      <c r="P248">
        <v>256</v>
      </c>
      <c r="Q248">
        <v>81.5</v>
      </c>
      <c r="R248">
        <v>11.8</v>
      </c>
      <c r="S248">
        <v>31.8</v>
      </c>
      <c r="T248" t="s">
        <v>645</v>
      </c>
      <c r="U248">
        <v>0</v>
      </c>
      <c r="V248" s="24">
        <f t="shared" si="19"/>
        <v>0</v>
      </c>
      <c r="W248">
        <v>31.8</v>
      </c>
      <c r="X248" t="s">
        <v>645</v>
      </c>
      <c r="Y248" s="18"/>
      <c r="Z248" s="20" t="str">
        <f t="shared" si="20"/>
        <v>Salloway, Jeffrey</v>
      </c>
      <c r="AA248" s="20">
        <f t="shared" si="21"/>
        <v>31.8</v>
      </c>
      <c r="AB248" s="22">
        <f t="shared" si="22"/>
        <v>0</v>
      </c>
      <c r="AC248" s="20" t="str">
        <f t="shared" si="23"/>
        <v>D</v>
      </c>
    </row>
    <row r="249" spans="1:29" x14ac:dyDescent="0.25">
      <c r="A249" t="s">
        <v>1040</v>
      </c>
      <c r="B249" t="s">
        <v>1041</v>
      </c>
      <c r="C249" t="s">
        <v>1042</v>
      </c>
      <c r="D249" t="s">
        <v>1043</v>
      </c>
      <c r="E249" t="s">
        <v>645</v>
      </c>
      <c r="F249" t="s">
        <v>211</v>
      </c>
      <c r="G249">
        <v>6</v>
      </c>
      <c r="H249" t="s">
        <v>407</v>
      </c>
      <c r="I249">
        <v>377057</v>
      </c>
      <c r="J249">
        <v>85</v>
      </c>
      <c r="K249">
        <v>85</v>
      </c>
      <c r="L249">
        <v>16</v>
      </c>
      <c r="M249">
        <v>48</v>
      </c>
      <c r="N249">
        <v>21</v>
      </c>
      <c r="O249">
        <v>0</v>
      </c>
      <c r="P249">
        <v>256</v>
      </c>
      <c r="Q249">
        <v>81</v>
      </c>
      <c r="R249">
        <v>24.7</v>
      </c>
      <c r="S249">
        <v>31.6</v>
      </c>
      <c r="T249" t="s">
        <v>645</v>
      </c>
      <c r="U249">
        <v>0</v>
      </c>
      <c r="V249" s="24">
        <f t="shared" si="19"/>
        <v>0</v>
      </c>
      <c r="W249">
        <v>31.6</v>
      </c>
      <c r="X249" t="s">
        <v>645</v>
      </c>
      <c r="Y249" s="18"/>
      <c r="Z249" s="20" t="str">
        <f t="shared" si="20"/>
        <v>Irwin, Virginia</v>
      </c>
      <c r="AA249" s="20">
        <f t="shared" si="21"/>
        <v>31.6</v>
      </c>
      <c r="AB249" s="22">
        <f t="shared" si="22"/>
        <v>0</v>
      </c>
      <c r="AC249" s="20" t="str">
        <f t="shared" si="23"/>
        <v>D</v>
      </c>
    </row>
    <row r="250" spans="1:29" x14ac:dyDescent="0.25">
      <c r="A250" t="s">
        <v>1044</v>
      </c>
      <c r="B250" t="s">
        <v>1045</v>
      </c>
      <c r="C250" t="s">
        <v>1046</v>
      </c>
      <c r="D250" t="s">
        <v>1047</v>
      </c>
      <c r="E250" t="s">
        <v>645</v>
      </c>
      <c r="F250" t="s">
        <v>35</v>
      </c>
      <c r="G250">
        <v>43</v>
      </c>
      <c r="H250" t="s">
        <v>444</v>
      </c>
      <c r="I250">
        <v>374801</v>
      </c>
      <c r="J250">
        <v>85</v>
      </c>
      <c r="K250">
        <v>85</v>
      </c>
      <c r="L250">
        <v>13</v>
      </c>
      <c r="M250">
        <v>52</v>
      </c>
      <c r="N250">
        <v>20</v>
      </c>
      <c r="O250">
        <v>0</v>
      </c>
      <c r="P250">
        <v>256</v>
      </c>
      <c r="Q250">
        <v>79</v>
      </c>
      <c r="R250">
        <v>23.5</v>
      </c>
      <c r="S250">
        <v>30.9</v>
      </c>
      <c r="T250" t="s">
        <v>645</v>
      </c>
      <c r="U250">
        <v>0</v>
      </c>
      <c r="V250" s="24">
        <f t="shared" si="19"/>
        <v>0</v>
      </c>
      <c r="W250">
        <v>30.9</v>
      </c>
      <c r="X250" t="s">
        <v>645</v>
      </c>
      <c r="Y250" s="18"/>
      <c r="Z250" s="20" t="str">
        <f t="shared" si="20"/>
        <v>Baroody, Benjamin</v>
      </c>
      <c r="AA250" s="20">
        <f t="shared" si="21"/>
        <v>30.9</v>
      </c>
      <c r="AB250" s="22">
        <f t="shared" si="22"/>
        <v>0</v>
      </c>
      <c r="AC250" s="20" t="str">
        <f t="shared" si="23"/>
        <v>D</v>
      </c>
    </row>
    <row r="251" spans="1:29" x14ac:dyDescent="0.25">
      <c r="A251" t="s">
        <v>1048</v>
      </c>
      <c r="B251" t="s">
        <v>1049</v>
      </c>
      <c r="C251" t="s">
        <v>970</v>
      </c>
      <c r="D251" t="s">
        <v>1050</v>
      </c>
      <c r="E251" t="s">
        <v>645</v>
      </c>
      <c r="F251" t="s">
        <v>183</v>
      </c>
      <c r="G251">
        <v>10</v>
      </c>
      <c r="H251" t="s">
        <v>1051</v>
      </c>
      <c r="I251">
        <v>408498</v>
      </c>
      <c r="J251">
        <v>85</v>
      </c>
      <c r="K251">
        <v>85</v>
      </c>
      <c r="L251">
        <v>13</v>
      </c>
      <c r="M251">
        <v>50</v>
      </c>
      <c r="N251">
        <v>22</v>
      </c>
      <c r="O251">
        <v>0</v>
      </c>
      <c r="P251">
        <v>256</v>
      </c>
      <c r="Q251">
        <v>79</v>
      </c>
      <c r="R251">
        <v>25.9</v>
      </c>
      <c r="S251">
        <v>30.9</v>
      </c>
      <c r="T251" t="s">
        <v>645</v>
      </c>
      <c r="U251">
        <v>0</v>
      </c>
      <c r="V251" s="24">
        <f t="shared" si="19"/>
        <v>0</v>
      </c>
      <c r="W251">
        <v>30.9</v>
      </c>
      <c r="X251" t="s">
        <v>645</v>
      </c>
      <c r="Y251" s="18"/>
      <c r="Z251" s="20" t="str">
        <f t="shared" si="20"/>
        <v>Dontonville, Roger</v>
      </c>
      <c r="AA251" s="20">
        <f t="shared" si="21"/>
        <v>30.9</v>
      </c>
      <c r="AB251" s="22">
        <f t="shared" si="22"/>
        <v>0</v>
      </c>
      <c r="AC251" s="20" t="str">
        <f t="shared" si="23"/>
        <v>D</v>
      </c>
    </row>
    <row r="252" spans="1:29" x14ac:dyDescent="0.25">
      <c r="A252" t="s">
        <v>1052</v>
      </c>
      <c r="B252" t="s">
        <v>1053</v>
      </c>
      <c r="C252" t="s">
        <v>1054</v>
      </c>
      <c r="D252" t="s">
        <v>1055</v>
      </c>
      <c r="E252" t="s">
        <v>645</v>
      </c>
      <c r="F252" t="s">
        <v>104</v>
      </c>
      <c r="G252">
        <v>23</v>
      </c>
      <c r="H252" t="s">
        <v>1056</v>
      </c>
      <c r="I252">
        <v>332403</v>
      </c>
      <c r="J252">
        <v>85</v>
      </c>
      <c r="K252">
        <v>85</v>
      </c>
      <c r="L252">
        <v>23</v>
      </c>
      <c r="M252">
        <v>60</v>
      </c>
      <c r="N252">
        <v>2</v>
      </c>
      <c r="O252">
        <v>0</v>
      </c>
      <c r="P252">
        <v>256</v>
      </c>
      <c r="Q252">
        <v>77</v>
      </c>
      <c r="R252">
        <v>2.4</v>
      </c>
      <c r="S252">
        <v>30.1</v>
      </c>
      <c r="T252" t="s">
        <v>645</v>
      </c>
      <c r="U252">
        <v>0</v>
      </c>
      <c r="V252" s="24">
        <f t="shared" si="19"/>
        <v>0</v>
      </c>
      <c r="W252">
        <v>30.1</v>
      </c>
      <c r="X252" t="s">
        <v>645</v>
      </c>
      <c r="Y252" s="18"/>
      <c r="Z252" s="20" t="str">
        <f t="shared" si="20"/>
        <v>Keans, Sandra</v>
      </c>
      <c r="AA252" s="20">
        <f t="shared" si="21"/>
        <v>30.1</v>
      </c>
      <c r="AB252" s="22">
        <f t="shared" si="22"/>
        <v>0</v>
      </c>
      <c r="AC252" s="20" t="str">
        <f t="shared" si="23"/>
        <v>D</v>
      </c>
    </row>
    <row r="253" spans="1:29" x14ac:dyDescent="0.25">
      <c r="A253" t="s">
        <v>1057</v>
      </c>
      <c r="B253" t="s">
        <v>1058</v>
      </c>
      <c r="C253" t="s">
        <v>1059</v>
      </c>
      <c r="D253" t="s">
        <v>1060</v>
      </c>
      <c r="E253" t="s">
        <v>645</v>
      </c>
      <c r="F253" t="s">
        <v>35</v>
      </c>
      <c r="G253">
        <v>42</v>
      </c>
      <c r="H253" t="s">
        <v>1061</v>
      </c>
      <c r="I253">
        <v>376703</v>
      </c>
      <c r="J253">
        <v>85</v>
      </c>
      <c r="K253">
        <v>85</v>
      </c>
      <c r="L253">
        <v>21</v>
      </c>
      <c r="M253">
        <v>60</v>
      </c>
      <c r="N253">
        <v>4</v>
      </c>
      <c r="O253">
        <v>0</v>
      </c>
      <c r="P253">
        <v>256</v>
      </c>
      <c r="Q253">
        <v>77</v>
      </c>
      <c r="R253">
        <v>4.7</v>
      </c>
      <c r="S253">
        <v>30.1</v>
      </c>
      <c r="T253" t="s">
        <v>645</v>
      </c>
      <c r="U253">
        <v>0</v>
      </c>
      <c r="V253" s="24">
        <f t="shared" si="19"/>
        <v>0</v>
      </c>
      <c r="W253">
        <v>30.1</v>
      </c>
      <c r="X253" t="s">
        <v>645</v>
      </c>
      <c r="Y253" s="18"/>
      <c r="Z253" s="20" t="str">
        <f t="shared" si="20"/>
        <v>Martineau, Jesse</v>
      </c>
      <c r="AA253" s="20">
        <f t="shared" si="21"/>
        <v>30.1</v>
      </c>
      <c r="AB253" s="22">
        <f t="shared" si="22"/>
        <v>0</v>
      </c>
      <c r="AC253" s="20" t="str">
        <f t="shared" si="23"/>
        <v>D</v>
      </c>
    </row>
    <row r="254" spans="1:29" x14ac:dyDescent="0.25">
      <c r="A254" t="s">
        <v>1062</v>
      </c>
      <c r="B254" t="s">
        <v>1063</v>
      </c>
      <c r="C254" t="s">
        <v>1064</v>
      </c>
      <c r="D254" t="s">
        <v>1065</v>
      </c>
      <c r="E254" t="s">
        <v>645</v>
      </c>
      <c r="F254" t="s">
        <v>56</v>
      </c>
      <c r="G254">
        <v>4</v>
      </c>
      <c r="H254" t="s">
        <v>88</v>
      </c>
      <c r="I254">
        <v>408810</v>
      </c>
      <c r="J254">
        <v>85</v>
      </c>
      <c r="K254">
        <v>85</v>
      </c>
      <c r="L254">
        <v>16</v>
      </c>
      <c r="M254">
        <v>54</v>
      </c>
      <c r="N254">
        <v>15</v>
      </c>
      <c r="O254">
        <v>0</v>
      </c>
      <c r="P254">
        <v>256</v>
      </c>
      <c r="Q254">
        <v>76.5</v>
      </c>
      <c r="R254">
        <v>17.600000000000001</v>
      </c>
      <c r="S254">
        <v>29.9</v>
      </c>
      <c r="T254" t="s">
        <v>645</v>
      </c>
      <c r="U254">
        <v>0</v>
      </c>
      <c r="V254" s="24">
        <f t="shared" si="19"/>
        <v>0</v>
      </c>
      <c r="W254">
        <v>29.9</v>
      </c>
      <c r="X254" t="s">
        <v>645</v>
      </c>
      <c r="Y254" s="18"/>
      <c r="Z254" s="20" t="str">
        <f t="shared" si="20"/>
        <v>Lerner, Kari</v>
      </c>
      <c r="AA254" s="20">
        <f t="shared" si="21"/>
        <v>29.9</v>
      </c>
      <c r="AB254" s="22">
        <f t="shared" si="22"/>
        <v>0</v>
      </c>
      <c r="AC254" s="20" t="str">
        <f t="shared" si="23"/>
        <v>D</v>
      </c>
    </row>
    <row r="255" spans="1:29" x14ac:dyDescent="0.25">
      <c r="A255" t="s">
        <v>1066</v>
      </c>
      <c r="B255" t="s">
        <v>1067</v>
      </c>
      <c r="C255" t="s">
        <v>1068</v>
      </c>
      <c r="D255" t="s">
        <v>1069</v>
      </c>
      <c r="E255" t="s">
        <v>645</v>
      </c>
      <c r="F255" t="s">
        <v>104</v>
      </c>
      <c r="G255">
        <v>25</v>
      </c>
      <c r="H255" t="s">
        <v>1070</v>
      </c>
      <c r="I255">
        <v>408635</v>
      </c>
      <c r="J255">
        <v>85</v>
      </c>
      <c r="K255">
        <v>85</v>
      </c>
      <c r="L255">
        <v>15</v>
      </c>
      <c r="M255">
        <v>53</v>
      </c>
      <c r="N255">
        <v>17</v>
      </c>
      <c r="O255">
        <v>0</v>
      </c>
      <c r="P255">
        <v>256</v>
      </c>
      <c r="Q255">
        <v>76</v>
      </c>
      <c r="R255">
        <v>20</v>
      </c>
      <c r="S255">
        <v>29.7</v>
      </c>
      <c r="T255" t="s">
        <v>645</v>
      </c>
      <c r="U255">
        <v>0</v>
      </c>
      <c r="V255" s="24">
        <f t="shared" si="19"/>
        <v>0</v>
      </c>
      <c r="W255">
        <v>29.7</v>
      </c>
      <c r="X255" t="s">
        <v>645</v>
      </c>
      <c r="Y255" s="18"/>
      <c r="Z255" s="20" t="str">
        <f t="shared" si="20"/>
        <v>Gourgue, Amanda</v>
      </c>
      <c r="AA255" s="20">
        <f t="shared" si="21"/>
        <v>29.7</v>
      </c>
      <c r="AB255" s="22">
        <f t="shared" si="22"/>
        <v>0</v>
      </c>
      <c r="AC255" s="20" t="str">
        <f t="shared" si="23"/>
        <v>D</v>
      </c>
    </row>
    <row r="256" spans="1:29" x14ac:dyDescent="0.25">
      <c r="A256" t="s">
        <v>1071</v>
      </c>
      <c r="B256" t="s">
        <v>1072</v>
      </c>
      <c r="C256" t="s">
        <v>1073</v>
      </c>
      <c r="D256" t="s">
        <v>1074</v>
      </c>
      <c r="E256" t="s">
        <v>645</v>
      </c>
      <c r="F256" t="s">
        <v>67</v>
      </c>
      <c r="G256">
        <v>17</v>
      </c>
      <c r="H256" t="s">
        <v>1075</v>
      </c>
      <c r="I256">
        <v>377001</v>
      </c>
      <c r="J256">
        <v>85</v>
      </c>
      <c r="K256">
        <v>85</v>
      </c>
      <c r="L256">
        <v>14</v>
      </c>
      <c r="M256">
        <v>54</v>
      </c>
      <c r="N256">
        <v>17</v>
      </c>
      <c r="O256">
        <v>0</v>
      </c>
      <c r="P256">
        <v>256</v>
      </c>
      <c r="Q256">
        <v>74</v>
      </c>
      <c r="R256">
        <v>20</v>
      </c>
      <c r="S256">
        <v>28.9</v>
      </c>
      <c r="T256" t="s">
        <v>645</v>
      </c>
      <c r="U256">
        <v>0</v>
      </c>
      <c r="V256" s="24">
        <f t="shared" si="19"/>
        <v>0</v>
      </c>
      <c r="W256">
        <v>28.9</v>
      </c>
      <c r="X256" t="s">
        <v>645</v>
      </c>
      <c r="Y256" s="18"/>
      <c r="Z256" s="20" t="str">
        <f t="shared" si="20"/>
        <v>Patten, Dick</v>
      </c>
      <c r="AA256" s="20">
        <f t="shared" si="21"/>
        <v>28.9</v>
      </c>
      <c r="AB256" s="22">
        <f t="shared" si="22"/>
        <v>0</v>
      </c>
      <c r="AC256" s="20" t="str">
        <f t="shared" si="23"/>
        <v>D</v>
      </c>
    </row>
    <row r="257" spans="1:29" x14ac:dyDescent="0.25">
      <c r="A257" t="s">
        <v>1076</v>
      </c>
      <c r="B257" t="s">
        <v>1077</v>
      </c>
      <c r="C257" t="s">
        <v>1078</v>
      </c>
      <c r="D257" t="s">
        <v>1079</v>
      </c>
      <c r="E257" t="s">
        <v>645</v>
      </c>
      <c r="F257" t="s">
        <v>104</v>
      </c>
      <c r="G257">
        <v>21</v>
      </c>
      <c r="H257" t="s">
        <v>1080</v>
      </c>
      <c r="I257">
        <v>408634</v>
      </c>
      <c r="J257">
        <v>85</v>
      </c>
      <c r="K257">
        <v>85</v>
      </c>
      <c r="L257">
        <v>14</v>
      </c>
      <c r="M257">
        <v>53</v>
      </c>
      <c r="N257">
        <v>18</v>
      </c>
      <c r="O257">
        <v>0</v>
      </c>
      <c r="P257">
        <v>256</v>
      </c>
      <c r="Q257">
        <v>74</v>
      </c>
      <c r="R257">
        <v>21.2</v>
      </c>
      <c r="S257">
        <v>28.9</v>
      </c>
      <c r="T257" t="s">
        <v>645</v>
      </c>
      <c r="U257">
        <v>0</v>
      </c>
      <c r="V257" s="24">
        <f t="shared" si="19"/>
        <v>0</v>
      </c>
      <c r="W257">
        <v>28.9</v>
      </c>
      <c r="X257" t="s">
        <v>645</v>
      </c>
      <c r="Y257" s="18"/>
      <c r="Z257" s="20" t="str">
        <f t="shared" si="20"/>
        <v>Sandler, Catt</v>
      </c>
      <c r="AA257" s="20">
        <f t="shared" si="21"/>
        <v>28.9</v>
      </c>
      <c r="AB257" s="22">
        <f t="shared" si="22"/>
        <v>0</v>
      </c>
      <c r="AC257" s="20" t="str">
        <f t="shared" si="23"/>
        <v>D</v>
      </c>
    </row>
    <row r="258" spans="1:29" x14ac:dyDescent="0.25">
      <c r="A258" t="s">
        <v>1081</v>
      </c>
      <c r="B258" t="s">
        <v>1082</v>
      </c>
      <c r="C258" t="s">
        <v>566</v>
      </c>
      <c r="D258" t="s">
        <v>1083</v>
      </c>
      <c r="E258" t="s">
        <v>645</v>
      </c>
      <c r="F258" t="s">
        <v>72</v>
      </c>
      <c r="G258">
        <v>8</v>
      </c>
      <c r="H258" t="s">
        <v>1084</v>
      </c>
      <c r="I258">
        <v>408482</v>
      </c>
      <c r="J258">
        <v>85</v>
      </c>
      <c r="K258">
        <v>85</v>
      </c>
      <c r="L258">
        <v>13</v>
      </c>
      <c r="M258">
        <v>52</v>
      </c>
      <c r="N258">
        <v>20</v>
      </c>
      <c r="O258">
        <v>0</v>
      </c>
      <c r="P258">
        <v>256</v>
      </c>
      <c r="Q258">
        <v>73.5</v>
      </c>
      <c r="R258">
        <v>23.5</v>
      </c>
      <c r="S258">
        <v>28.7</v>
      </c>
      <c r="T258" t="s">
        <v>645</v>
      </c>
      <c r="U258">
        <v>0</v>
      </c>
      <c r="V258" s="24">
        <f t="shared" si="19"/>
        <v>0</v>
      </c>
      <c r="W258">
        <v>28.7</v>
      </c>
      <c r="X258" t="s">
        <v>645</v>
      </c>
      <c r="Y258" s="18"/>
      <c r="Z258" s="20" t="str">
        <f t="shared" si="20"/>
        <v>Fenton, Donovan</v>
      </c>
      <c r="AA258" s="20">
        <f t="shared" si="21"/>
        <v>28.7</v>
      </c>
      <c r="AB258" s="22">
        <f t="shared" si="22"/>
        <v>0</v>
      </c>
      <c r="AC258" s="20" t="str">
        <f t="shared" si="23"/>
        <v>D</v>
      </c>
    </row>
    <row r="259" spans="1:29" x14ac:dyDescent="0.25">
      <c r="A259" t="s">
        <v>1085</v>
      </c>
      <c r="B259" t="s">
        <v>1086</v>
      </c>
      <c r="C259" t="s">
        <v>383</v>
      </c>
      <c r="D259" t="s">
        <v>1087</v>
      </c>
      <c r="E259" t="s">
        <v>645</v>
      </c>
      <c r="F259" t="s">
        <v>67</v>
      </c>
      <c r="G259">
        <v>15</v>
      </c>
      <c r="H259" t="s">
        <v>1088</v>
      </c>
      <c r="I259">
        <v>377304</v>
      </c>
      <c r="J259">
        <v>85</v>
      </c>
      <c r="K259">
        <v>85</v>
      </c>
      <c r="L259">
        <v>10</v>
      </c>
      <c r="M259">
        <v>53</v>
      </c>
      <c r="N259">
        <v>22</v>
      </c>
      <c r="O259">
        <v>0</v>
      </c>
      <c r="P259">
        <v>256</v>
      </c>
      <c r="Q259">
        <v>73.5</v>
      </c>
      <c r="R259">
        <v>25.9</v>
      </c>
      <c r="S259">
        <v>28.7</v>
      </c>
      <c r="T259" t="s">
        <v>645</v>
      </c>
      <c r="U259">
        <v>0</v>
      </c>
      <c r="V259" s="24">
        <f t="shared" ref="V259:V322" si="24">(U259/256)*100</f>
        <v>0</v>
      </c>
      <c r="W259">
        <v>28.7</v>
      </c>
      <c r="X259" t="s">
        <v>645</v>
      </c>
      <c r="Y259" s="18"/>
      <c r="Z259" s="20" t="str">
        <f t="shared" ref="Z259:Z322" si="25">_xlfn.CONCAT(D259,", ", C259)</f>
        <v>Kenison, Linda</v>
      </c>
      <c r="AA259" s="20">
        <f t="shared" ref="AA259:AA322" si="26">S259</f>
        <v>28.7</v>
      </c>
      <c r="AB259" s="22">
        <f t="shared" ref="AB259:AB322" si="27">U259</f>
        <v>0</v>
      </c>
      <c r="AC259" s="20" t="str">
        <f t="shared" ref="AC259:AC322" si="28">X259</f>
        <v>D</v>
      </c>
    </row>
    <row r="260" spans="1:29" x14ac:dyDescent="0.25">
      <c r="A260" t="s">
        <v>1089</v>
      </c>
      <c r="B260" t="s">
        <v>1090</v>
      </c>
      <c r="C260" t="s">
        <v>374</v>
      </c>
      <c r="D260" t="s">
        <v>1091</v>
      </c>
      <c r="E260" t="s">
        <v>645</v>
      </c>
      <c r="F260" t="s">
        <v>104</v>
      </c>
      <c r="G260">
        <v>7</v>
      </c>
      <c r="H260" t="s">
        <v>1092</v>
      </c>
      <c r="I260">
        <v>408625</v>
      </c>
      <c r="J260">
        <v>85</v>
      </c>
      <c r="K260">
        <v>85</v>
      </c>
      <c r="L260">
        <v>21</v>
      </c>
      <c r="M260">
        <v>56</v>
      </c>
      <c r="N260">
        <v>8</v>
      </c>
      <c r="O260">
        <v>0</v>
      </c>
      <c r="P260">
        <v>256</v>
      </c>
      <c r="Q260">
        <v>73</v>
      </c>
      <c r="R260">
        <v>9.4</v>
      </c>
      <c r="S260">
        <v>28.5</v>
      </c>
      <c r="T260" t="s">
        <v>645</v>
      </c>
      <c r="U260">
        <v>0</v>
      </c>
      <c r="V260" s="24">
        <f t="shared" si="24"/>
        <v>0</v>
      </c>
      <c r="W260">
        <v>28.5</v>
      </c>
      <c r="X260" t="s">
        <v>645</v>
      </c>
      <c r="Y260" s="18"/>
      <c r="Z260" s="20" t="str">
        <f t="shared" si="25"/>
        <v>Fontneau, Timothy</v>
      </c>
      <c r="AA260" s="20">
        <f t="shared" si="26"/>
        <v>28.5</v>
      </c>
      <c r="AB260" s="22">
        <f t="shared" si="27"/>
        <v>0</v>
      </c>
      <c r="AC260" s="20" t="str">
        <f t="shared" si="28"/>
        <v>D</v>
      </c>
    </row>
    <row r="261" spans="1:29" x14ac:dyDescent="0.25">
      <c r="A261" t="s">
        <v>1093</v>
      </c>
      <c r="B261" t="s">
        <v>1094</v>
      </c>
      <c r="C261" t="s">
        <v>1095</v>
      </c>
      <c r="D261" t="s">
        <v>1096</v>
      </c>
      <c r="E261" t="s">
        <v>645</v>
      </c>
      <c r="F261" t="s">
        <v>56</v>
      </c>
      <c r="G261">
        <v>18</v>
      </c>
      <c r="H261" t="s">
        <v>1097</v>
      </c>
      <c r="I261">
        <v>408615</v>
      </c>
      <c r="J261">
        <v>85</v>
      </c>
      <c r="K261">
        <v>85</v>
      </c>
      <c r="L261">
        <v>20</v>
      </c>
      <c r="M261">
        <v>59</v>
      </c>
      <c r="N261">
        <v>6</v>
      </c>
      <c r="O261">
        <v>0</v>
      </c>
      <c r="P261">
        <v>256</v>
      </c>
      <c r="Q261">
        <v>73</v>
      </c>
      <c r="R261">
        <v>7.1</v>
      </c>
      <c r="S261">
        <v>28.5</v>
      </c>
      <c r="T261" t="s">
        <v>645</v>
      </c>
      <c r="U261">
        <v>0</v>
      </c>
      <c r="V261" s="24">
        <f t="shared" si="24"/>
        <v>0</v>
      </c>
      <c r="W261">
        <v>28.5</v>
      </c>
      <c r="X261" t="s">
        <v>645</v>
      </c>
      <c r="Y261" s="18"/>
      <c r="Z261" s="20" t="str">
        <f t="shared" si="25"/>
        <v>Gilman, Julie</v>
      </c>
      <c r="AA261" s="20">
        <f t="shared" si="26"/>
        <v>28.5</v>
      </c>
      <c r="AB261" s="22">
        <f t="shared" si="27"/>
        <v>0</v>
      </c>
      <c r="AC261" s="20" t="str">
        <f t="shared" si="28"/>
        <v>D</v>
      </c>
    </row>
    <row r="262" spans="1:29" x14ac:dyDescent="0.25">
      <c r="A262" t="s">
        <v>1098</v>
      </c>
      <c r="B262" t="s">
        <v>1099</v>
      </c>
      <c r="C262" t="s">
        <v>1100</v>
      </c>
      <c r="D262" t="s">
        <v>1101</v>
      </c>
      <c r="E262" t="s">
        <v>645</v>
      </c>
      <c r="F262" t="s">
        <v>56</v>
      </c>
      <c r="G262">
        <v>18</v>
      </c>
      <c r="H262" t="s">
        <v>1097</v>
      </c>
      <c r="I262">
        <v>377295</v>
      </c>
      <c r="J262">
        <v>85</v>
      </c>
      <c r="K262">
        <v>85</v>
      </c>
      <c r="L262">
        <v>6</v>
      </c>
      <c r="M262">
        <v>49</v>
      </c>
      <c r="N262">
        <v>30</v>
      </c>
      <c r="O262">
        <v>0</v>
      </c>
      <c r="P262">
        <v>256</v>
      </c>
      <c r="Q262">
        <v>74.5</v>
      </c>
      <c r="R262">
        <v>35.299999999999997</v>
      </c>
      <c r="S262">
        <v>29.1</v>
      </c>
      <c r="T262" t="s">
        <v>645</v>
      </c>
      <c r="U262">
        <v>-2</v>
      </c>
      <c r="V262" s="24">
        <f t="shared" si="24"/>
        <v>-0.78125</v>
      </c>
      <c r="W262">
        <v>28.3</v>
      </c>
      <c r="X262" t="s">
        <v>645</v>
      </c>
      <c r="Y262" s="18"/>
      <c r="Z262" s="20" t="str">
        <f t="shared" si="25"/>
        <v>Francese, Paula</v>
      </c>
      <c r="AA262" s="20">
        <f t="shared" si="26"/>
        <v>29.1</v>
      </c>
      <c r="AB262" s="22">
        <f t="shared" si="27"/>
        <v>-2</v>
      </c>
      <c r="AC262" s="20" t="str">
        <f t="shared" si="28"/>
        <v>D</v>
      </c>
    </row>
    <row r="263" spans="1:29" x14ac:dyDescent="0.25">
      <c r="A263" t="s">
        <v>1102</v>
      </c>
      <c r="B263" t="s">
        <v>1103</v>
      </c>
      <c r="C263" t="s">
        <v>1104</v>
      </c>
      <c r="D263" t="s">
        <v>1105</v>
      </c>
      <c r="E263" t="s">
        <v>645</v>
      </c>
      <c r="F263" t="s">
        <v>78</v>
      </c>
      <c r="G263">
        <v>7</v>
      </c>
      <c r="H263" t="s">
        <v>1106</v>
      </c>
      <c r="I263">
        <v>376662</v>
      </c>
      <c r="J263">
        <v>85</v>
      </c>
      <c r="K263">
        <v>85</v>
      </c>
      <c r="L263">
        <v>13</v>
      </c>
      <c r="M263">
        <v>52</v>
      </c>
      <c r="N263">
        <v>20</v>
      </c>
      <c r="O263">
        <v>0</v>
      </c>
      <c r="P263">
        <v>256</v>
      </c>
      <c r="Q263">
        <v>72</v>
      </c>
      <c r="R263">
        <v>23.5</v>
      </c>
      <c r="S263">
        <v>28.1</v>
      </c>
      <c r="T263" t="s">
        <v>645</v>
      </c>
      <c r="U263">
        <v>0</v>
      </c>
      <c r="V263" s="24">
        <f t="shared" si="24"/>
        <v>0</v>
      </c>
      <c r="W263">
        <v>28.1</v>
      </c>
      <c r="X263" t="s">
        <v>645</v>
      </c>
      <c r="Y263" s="18"/>
      <c r="Z263" s="20" t="str">
        <f t="shared" si="25"/>
        <v>Butler, Edward</v>
      </c>
      <c r="AA263" s="20">
        <f t="shared" si="26"/>
        <v>28.1</v>
      </c>
      <c r="AB263" s="22">
        <f t="shared" si="27"/>
        <v>0</v>
      </c>
      <c r="AC263" s="20" t="str">
        <f t="shared" si="28"/>
        <v>D</v>
      </c>
    </row>
    <row r="264" spans="1:29" x14ac:dyDescent="0.25">
      <c r="A264" t="s">
        <v>1107</v>
      </c>
      <c r="B264" t="s">
        <v>1108</v>
      </c>
      <c r="C264" t="s">
        <v>884</v>
      </c>
      <c r="D264" t="s">
        <v>1109</v>
      </c>
      <c r="E264" t="s">
        <v>645</v>
      </c>
      <c r="F264" t="s">
        <v>35</v>
      </c>
      <c r="G264">
        <v>36</v>
      </c>
      <c r="H264" t="s">
        <v>388</v>
      </c>
      <c r="I264">
        <v>377126</v>
      </c>
      <c r="J264">
        <v>85</v>
      </c>
      <c r="K264">
        <v>85</v>
      </c>
      <c r="L264">
        <v>21</v>
      </c>
      <c r="M264">
        <v>64</v>
      </c>
      <c r="N264">
        <v>0</v>
      </c>
      <c r="O264">
        <v>0</v>
      </c>
      <c r="P264">
        <v>256</v>
      </c>
      <c r="Q264">
        <v>72</v>
      </c>
      <c r="R264">
        <v>0</v>
      </c>
      <c r="S264">
        <v>28.1</v>
      </c>
      <c r="T264" t="s">
        <v>645</v>
      </c>
      <c r="U264">
        <v>0</v>
      </c>
      <c r="V264" s="24">
        <f t="shared" si="24"/>
        <v>0</v>
      </c>
      <c r="W264">
        <v>28.1</v>
      </c>
      <c r="X264" t="s">
        <v>645</v>
      </c>
      <c r="Y264" s="18"/>
      <c r="Z264" s="20" t="str">
        <f t="shared" si="25"/>
        <v>Jack, Martin</v>
      </c>
      <c r="AA264" s="20">
        <f t="shared" si="26"/>
        <v>28.1</v>
      </c>
      <c r="AB264" s="22">
        <f t="shared" si="27"/>
        <v>0</v>
      </c>
      <c r="AC264" s="20" t="str">
        <f t="shared" si="28"/>
        <v>D</v>
      </c>
    </row>
    <row r="265" spans="1:29" x14ac:dyDescent="0.25">
      <c r="A265" t="s">
        <v>1110</v>
      </c>
      <c r="B265" t="s">
        <v>1111</v>
      </c>
      <c r="C265" t="s">
        <v>44</v>
      </c>
      <c r="D265" t="s">
        <v>1112</v>
      </c>
      <c r="E265" t="s">
        <v>645</v>
      </c>
      <c r="F265" t="s">
        <v>72</v>
      </c>
      <c r="G265">
        <v>2</v>
      </c>
      <c r="H265" t="s">
        <v>1113</v>
      </c>
      <c r="I265">
        <v>377138</v>
      </c>
      <c r="J265">
        <v>85</v>
      </c>
      <c r="K265">
        <v>85</v>
      </c>
      <c r="L265">
        <v>18</v>
      </c>
      <c r="M265">
        <v>58</v>
      </c>
      <c r="N265">
        <v>9</v>
      </c>
      <c r="O265">
        <v>0</v>
      </c>
      <c r="P265">
        <v>256</v>
      </c>
      <c r="Q265">
        <v>73</v>
      </c>
      <c r="R265">
        <v>10.6</v>
      </c>
      <c r="S265">
        <v>28.5</v>
      </c>
      <c r="T265" t="s">
        <v>645</v>
      </c>
      <c r="U265">
        <v>-1</v>
      </c>
      <c r="V265" s="24">
        <f t="shared" si="24"/>
        <v>-0.390625</v>
      </c>
      <c r="W265">
        <v>28.1</v>
      </c>
      <c r="X265" t="s">
        <v>645</v>
      </c>
      <c r="Y265" s="18"/>
      <c r="Z265" s="20" t="str">
        <f t="shared" si="25"/>
        <v>Mann, John</v>
      </c>
      <c r="AA265" s="20">
        <f t="shared" si="26"/>
        <v>28.5</v>
      </c>
      <c r="AB265" s="22">
        <f t="shared" si="27"/>
        <v>-1</v>
      </c>
      <c r="AC265" s="20" t="str">
        <f t="shared" si="28"/>
        <v>D</v>
      </c>
    </row>
    <row r="266" spans="1:29" x14ac:dyDescent="0.25">
      <c r="A266" t="s">
        <v>1114</v>
      </c>
      <c r="B266" t="s">
        <v>1115</v>
      </c>
      <c r="C266" t="s">
        <v>1116</v>
      </c>
      <c r="D266" t="s">
        <v>663</v>
      </c>
      <c r="E266" t="s">
        <v>645</v>
      </c>
      <c r="F266" t="s">
        <v>104</v>
      </c>
      <c r="G266">
        <v>6</v>
      </c>
      <c r="H266" t="s">
        <v>962</v>
      </c>
      <c r="I266">
        <v>376166</v>
      </c>
      <c r="J266">
        <v>85</v>
      </c>
      <c r="K266">
        <v>85</v>
      </c>
      <c r="L266">
        <v>19</v>
      </c>
      <c r="M266">
        <v>64</v>
      </c>
      <c r="N266">
        <v>2</v>
      </c>
      <c r="O266">
        <v>0</v>
      </c>
      <c r="P266">
        <v>256</v>
      </c>
      <c r="Q266">
        <v>72</v>
      </c>
      <c r="R266">
        <v>2.4</v>
      </c>
      <c r="S266">
        <v>28.1</v>
      </c>
      <c r="T266" t="s">
        <v>645</v>
      </c>
      <c r="U266">
        <v>0</v>
      </c>
      <c r="V266" s="24">
        <f t="shared" si="24"/>
        <v>0</v>
      </c>
      <c r="W266">
        <v>28.1</v>
      </c>
      <c r="X266" t="s">
        <v>645</v>
      </c>
      <c r="Y266" s="18"/>
      <c r="Z266" s="20" t="str">
        <f t="shared" si="25"/>
        <v>Smith, Marjorie</v>
      </c>
      <c r="AA266" s="20">
        <f t="shared" si="26"/>
        <v>28.1</v>
      </c>
      <c r="AB266" s="22">
        <f t="shared" si="27"/>
        <v>0</v>
      </c>
      <c r="AC266" s="20" t="str">
        <f t="shared" si="28"/>
        <v>D</v>
      </c>
    </row>
    <row r="267" spans="1:29" x14ac:dyDescent="0.25">
      <c r="A267" t="s">
        <v>1117</v>
      </c>
      <c r="B267" t="s">
        <v>1118</v>
      </c>
      <c r="C267" t="s">
        <v>877</v>
      </c>
      <c r="D267" t="s">
        <v>1119</v>
      </c>
      <c r="E267" t="s">
        <v>645</v>
      </c>
      <c r="F267" t="s">
        <v>56</v>
      </c>
      <c r="G267">
        <v>36</v>
      </c>
      <c r="H267" t="s">
        <v>1120</v>
      </c>
      <c r="I267">
        <v>376970</v>
      </c>
      <c r="J267">
        <v>85</v>
      </c>
      <c r="K267">
        <v>85</v>
      </c>
      <c r="L267">
        <v>15</v>
      </c>
      <c r="M267">
        <v>59</v>
      </c>
      <c r="N267">
        <v>11</v>
      </c>
      <c r="O267">
        <v>0</v>
      </c>
      <c r="P267">
        <v>256</v>
      </c>
      <c r="Q267">
        <v>71.5</v>
      </c>
      <c r="R267">
        <v>12.9</v>
      </c>
      <c r="S267">
        <v>27.9</v>
      </c>
      <c r="T267" t="s">
        <v>645</v>
      </c>
      <c r="U267">
        <v>0</v>
      </c>
      <c r="V267" s="24">
        <f t="shared" si="24"/>
        <v>0</v>
      </c>
      <c r="W267">
        <v>27.9</v>
      </c>
      <c r="X267" t="s">
        <v>645</v>
      </c>
      <c r="Y267" s="18"/>
      <c r="Z267" s="20" t="str">
        <f t="shared" si="25"/>
        <v>Lovejoy, Patricia</v>
      </c>
      <c r="AA267" s="20">
        <f t="shared" si="26"/>
        <v>27.9</v>
      </c>
      <c r="AB267" s="22">
        <f t="shared" si="27"/>
        <v>0</v>
      </c>
      <c r="AC267" s="20" t="str">
        <f t="shared" si="28"/>
        <v>D</v>
      </c>
    </row>
    <row r="268" spans="1:29" x14ac:dyDescent="0.25">
      <c r="A268" t="s">
        <v>1121</v>
      </c>
      <c r="B268" t="s">
        <v>1122</v>
      </c>
      <c r="C268" t="s">
        <v>44</v>
      </c>
      <c r="D268" t="s">
        <v>1123</v>
      </c>
      <c r="E268" t="s">
        <v>645</v>
      </c>
      <c r="F268" t="s">
        <v>72</v>
      </c>
      <c r="G268">
        <v>5</v>
      </c>
      <c r="H268" t="s">
        <v>1124</v>
      </c>
      <c r="I268">
        <v>377282</v>
      </c>
      <c r="J268">
        <v>85</v>
      </c>
      <c r="K268">
        <v>85</v>
      </c>
      <c r="L268">
        <v>19</v>
      </c>
      <c r="M268">
        <v>62</v>
      </c>
      <c r="N268">
        <v>4</v>
      </c>
      <c r="O268">
        <v>0</v>
      </c>
      <c r="P268">
        <v>256</v>
      </c>
      <c r="Q268">
        <v>70</v>
      </c>
      <c r="R268">
        <v>4.7</v>
      </c>
      <c r="S268">
        <v>27.3</v>
      </c>
      <c r="T268" t="s">
        <v>645</v>
      </c>
      <c r="U268">
        <v>0</v>
      </c>
      <c r="V268" s="24">
        <f t="shared" si="24"/>
        <v>0</v>
      </c>
      <c r="W268">
        <v>27.3</v>
      </c>
      <c r="X268" t="s">
        <v>645</v>
      </c>
      <c r="Y268" s="18"/>
      <c r="Z268" s="20" t="str">
        <f t="shared" si="25"/>
        <v>Bordenet, John</v>
      </c>
      <c r="AA268" s="20">
        <f t="shared" si="26"/>
        <v>27.3</v>
      </c>
      <c r="AB268" s="22">
        <f t="shared" si="27"/>
        <v>0</v>
      </c>
      <c r="AC268" s="20" t="str">
        <f t="shared" si="28"/>
        <v>D</v>
      </c>
    </row>
    <row r="269" spans="1:29" x14ac:dyDescent="0.25">
      <c r="A269" t="s">
        <v>1125</v>
      </c>
      <c r="B269" t="s">
        <v>1126</v>
      </c>
      <c r="C269" t="s">
        <v>223</v>
      </c>
      <c r="D269" t="s">
        <v>1127</v>
      </c>
      <c r="E269" t="s">
        <v>645</v>
      </c>
      <c r="F269" t="s">
        <v>67</v>
      </c>
      <c r="G269">
        <v>6</v>
      </c>
      <c r="H269" t="s">
        <v>1128</v>
      </c>
      <c r="I269">
        <v>408563</v>
      </c>
      <c r="J269">
        <v>85</v>
      </c>
      <c r="K269">
        <v>85</v>
      </c>
      <c r="L269">
        <v>11</v>
      </c>
      <c r="M269">
        <v>54</v>
      </c>
      <c r="N269">
        <v>20</v>
      </c>
      <c r="O269">
        <v>0</v>
      </c>
      <c r="P269">
        <v>256</v>
      </c>
      <c r="Q269">
        <v>70</v>
      </c>
      <c r="R269">
        <v>23.5</v>
      </c>
      <c r="S269">
        <v>27.3</v>
      </c>
      <c r="T269" t="s">
        <v>645</v>
      </c>
      <c r="U269">
        <v>0</v>
      </c>
      <c r="V269" s="24">
        <f t="shared" si="24"/>
        <v>0</v>
      </c>
      <c r="W269">
        <v>27.3</v>
      </c>
      <c r="X269" t="s">
        <v>645</v>
      </c>
      <c r="Y269" s="18"/>
      <c r="Z269" s="20" t="str">
        <f t="shared" si="25"/>
        <v>Woolpert, David</v>
      </c>
      <c r="AA269" s="20">
        <f t="shared" si="26"/>
        <v>27.3</v>
      </c>
      <c r="AB269" s="22">
        <f t="shared" si="27"/>
        <v>0</v>
      </c>
      <c r="AC269" s="20" t="str">
        <f t="shared" si="28"/>
        <v>D</v>
      </c>
    </row>
    <row r="270" spans="1:29" x14ac:dyDescent="0.25">
      <c r="A270" t="s">
        <v>1129</v>
      </c>
      <c r="B270" t="s">
        <v>1130</v>
      </c>
      <c r="C270" t="s">
        <v>514</v>
      </c>
      <c r="D270" t="s">
        <v>1131</v>
      </c>
      <c r="E270" t="s">
        <v>645</v>
      </c>
      <c r="F270" t="s">
        <v>35</v>
      </c>
      <c r="G270">
        <v>33</v>
      </c>
      <c r="H270" t="s">
        <v>189</v>
      </c>
      <c r="I270">
        <v>376816</v>
      </c>
      <c r="J270">
        <v>85</v>
      </c>
      <c r="K270">
        <v>85</v>
      </c>
      <c r="L270">
        <v>3</v>
      </c>
      <c r="M270">
        <v>45</v>
      </c>
      <c r="N270">
        <v>37</v>
      </c>
      <c r="O270">
        <v>0</v>
      </c>
      <c r="P270">
        <v>256</v>
      </c>
      <c r="Q270">
        <v>70</v>
      </c>
      <c r="R270">
        <v>43.5</v>
      </c>
      <c r="S270">
        <v>27.3</v>
      </c>
      <c r="T270" t="s">
        <v>645</v>
      </c>
      <c r="U270">
        <v>-0.5</v>
      </c>
      <c r="V270" s="24">
        <f t="shared" si="24"/>
        <v>-0.1953125</v>
      </c>
      <c r="W270">
        <v>27.1</v>
      </c>
      <c r="X270" t="s">
        <v>645</v>
      </c>
      <c r="Y270" s="18"/>
      <c r="Z270" s="20" t="str">
        <f t="shared" si="25"/>
        <v>Gidge, Kenneth</v>
      </c>
      <c r="AA270" s="20">
        <f t="shared" si="26"/>
        <v>27.3</v>
      </c>
      <c r="AB270" s="22">
        <f t="shared" si="27"/>
        <v>-0.5</v>
      </c>
      <c r="AC270" s="20" t="str">
        <f t="shared" si="28"/>
        <v>D</v>
      </c>
    </row>
    <row r="271" spans="1:29" x14ac:dyDescent="0.25">
      <c r="A271" t="s">
        <v>1132</v>
      </c>
      <c r="B271" t="s">
        <v>1133</v>
      </c>
      <c r="C271" t="s">
        <v>374</v>
      </c>
      <c r="D271" t="s">
        <v>1134</v>
      </c>
      <c r="E271" t="s">
        <v>645</v>
      </c>
      <c r="F271" t="s">
        <v>183</v>
      </c>
      <c r="G271">
        <v>11</v>
      </c>
      <c r="H271" t="s">
        <v>1135</v>
      </c>
      <c r="I271">
        <v>408500</v>
      </c>
      <c r="J271">
        <v>85</v>
      </c>
      <c r="K271">
        <v>85</v>
      </c>
      <c r="L271">
        <v>17</v>
      </c>
      <c r="M271">
        <v>63</v>
      </c>
      <c r="N271">
        <v>5</v>
      </c>
      <c r="O271">
        <v>0</v>
      </c>
      <c r="P271">
        <v>256</v>
      </c>
      <c r="Q271">
        <v>67.5</v>
      </c>
      <c r="R271">
        <v>5.9</v>
      </c>
      <c r="S271">
        <v>26.4</v>
      </c>
      <c r="T271" t="s">
        <v>1136</v>
      </c>
      <c r="U271">
        <v>1.3333333730697601</v>
      </c>
      <c r="V271" s="24">
        <f t="shared" si="24"/>
        <v>0.52083334885537502</v>
      </c>
      <c r="W271">
        <v>26.9</v>
      </c>
      <c r="X271" t="s">
        <v>1136</v>
      </c>
      <c r="Y271" s="18"/>
      <c r="Z271" s="20" t="str">
        <f t="shared" si="25"/>
        <v>Josephson, Timothy</v>
      </c>
      <c r="AA271" s="20">
        <f t="shared" si="26"/>
        <v>26.4</v>
      </c>
      <c r="AB271" s="22">
        <f t="shared" si="27"/>
        <v>1.3333333730697601</v>
      </c>
      <c r="AC271" s="20" t="str">
        <f t="shared" si="28"/>
        <v>D-</v>
      </c>
    </row>
    <row r="272" spans="1:29" x14ac:dyDescent="0.25">
      <c r="A272" t="s">
        <v>1137</v>
      </c>
      <c r="B272" t="s">
        <v>1138</v>
      </c>
      <c r="C272" t="s">
        <v>1139</v>
      </c>
      <c r="D272" t="s">
        <v>1140</v>
      </c>
      <c r="E272" t="s">
        <v>645</v>
      </c>
      <c r="F272" t="s">
        <v>183</v>
      </c>
      <c r="G272">
        <v>8</v>
      </c>
      <c r="H272" t="s">
        <v>983</v>
      </c>
      <c r="I272">
        <v>377280</v>
      </c>
      <c r="J272">
        <v>85</v>
      </c>
      <c r="K272">
        <v>85</v>
      </c>
      <c r="L272">
        <v>17</v>
      </c>
      <c r="M272">
        <v>63</v>
      </c>
      <c r="N272">
        <v>5</v>
      </c>
      <c r="O272">
        <v>0</v>
      </c>
      <c r="P272">
        <v>256</v>
      </c>
      <c r="Q272">
        <v>68.5</v>
      </c>
      <c r="R272">
        <v>5.9</v>
      </c>
      <c r="S272">
        <v>26.8</v>
      </c>
      <c r="T272" t="s">
        <v>1136</v>
      </c>
      <c r="U272">
        <v>0</v>
      </c>
      <c r="V272" s="24">
        <f t="shared" si="24"/>
        <v>0</v>
      </c>
      <c r="W272">
        <v>26.8</v>
      </c>
      <c r="X272" t="s">
        <v>1136</v>
      </c>
      <c r="Y272" s="18"/>
      <c r="Z272" s="20" t="str">
        <f t="shared" si="25"/>
        <v>Bennett, Travis</v>
      </c>
      <c r="AA272" s="20">
        <f t="shared" si="26"/>
        <v>26.8</v>
      </c>
      <c r="AB272" s="22">
        <f t="shared" si="27"/>
        <v>0</v>
      </c>
      <c r="AC272" s="20" t="str">
        <f t="shared" si="28"/>
        <v>D-</v>
      </c>
    </row>
    <row r="273" spans="1:29" x14ac:dyDescent="0.25">
      <c r="A273" t="s">
        <v>1141</v>
      </c>
      <c r="B273" t="s">
        <v>1142</v>
      </c>
      <c r="C273" t="s">
        <v>1143</v>
      </c>
      <c r="D273" t="s">
        <v>1144</v>
      </c>
      <c r="E273" t="s">
        <v>645</v>
      </c>
      <c r="F273" t="s">
        <v>35</v>
      </c>
      <c r="G273">
        <v>10</v>
      </c>
      <c r="H273" t="s">
        <v>1145</v>
      </c>
      <c r="I273">
        <v>376657</v>
      </c>
      <c r="J273">
        <v>85</v>
      </c>
      <c r="K273">
        <v>85</v>
      </c>
      <c r="L273">
        <v>13</v>
      </c>
      <c r="M273">
        <v>57</v>
      </c>
      <c r="N273">
        <v>15</v>
      </c>
      <c r="O273">
        <v>0</v>
      </c>
      <c r="P273">
        <v>256</v>
      </c>
      <c r="Q273">
        <v>68</v>
      </c>
      <c r="R273">
        <v>17.600000000000001</v>
      </c>
      <c r="S273">
        <v>26.6</v>
      </c>
      <c r="T273" t="s">
        <v>1136</v>
      </c>
      <c r="U273">
        <v>0</v>
      </c>
      <c r="V273" s="24">
        <f t="shared" si="24"/>
        <v>0</v>
      </c>
      <c r="W273">
        <v>26.6</v>
      </c>
      <c r="X273" t="s">
        <v>1136</v>
      </c>
      <c r="Y273" s="18"/>
      <c r="Z273" s="20" t="str">
        <f t="shared" si="25"/>
        <v>Jeudy, Jean</v>
      </c>
      <c r="AA273" s="20">
        <f t="shared" si="26"/>
        <v>26.6</v>
      </c>
      <c r="AB273" s="22">
        <f t="shared" si="27"/>
        <v>0</v>
      </c>
      <c r="AC273" s="20" t="str">
        <f t="shared" si="28"/>
        <v>D-</v>
      </c>
    </row>
    <row r="274" spans="1:29" x14ac:dyDescent="0.25">
      <c r="A274" t="s">
        <v>1146</v>
      </c>
      <c r="B274" t="s">
        <v>1147</v>
      </c>
      <c r="C274" t="s">
        <v>547</v>
      </c>
      <c r="D274" t="s">
        <v>1148</v>
      </c>
      <c r="E274" t="s">
        <v>645</v>
      </c>
      <c r="F274" t="s">
        <v>67</v>
      </c>
      <c r="G274">
        <v>12</v>
      </c>
      <c r="H274" t="s">
        <v>1149</v>
      </c>
      <c r="I274">
        <v>377119</v>
      </c>
      <c r="J274">
        <v>85</v>
      </c>
      <c r="K274">
        <v>85</v>
      </c>
      <c r="L274">
        <v>17</v>
      </c>
      <c r="M274">
        <v>57</v>
      </c>
      <c r="N274">
        <v>11</v>
      </c>
      <c r="O274">
        <v>0</v>
      </c>
      <c r="P274">
        <v>256</v>
      </c>
      <c r="Q274">
        <v>67.5</v>
      </c>
      <c r="R274">
        <v>12.9</v>
      </c>
      <c r="S274">
        <v>26.4</v>
      </c>
      <c r="T274" t="s">
        <v>1136</v>
      </c>
      <c r="U274">
        <v>0</v>
      </c>
      <c r="V274" s="24">
        <f t="shared" si="24"/>
        <v>0</v>
      </c>
      <c r="W274">
        <v>26.4</v>
      </c>
      <c r="X274" t="s">
        <v>1136</v>
      </c>
      <c r="Y274" s="18"/>
      <c r="Z274" s="20" t="str">
        <f t="shared" si="25"/>
        <v>Henle, Paul</v>
      </c>
      <c r="AA274" s="20">
        <f t="shared" si="26"/>
        <v>26.4</v>
      </c>
      <c r="AB274" s="22">
        <f t="shared" si="27"/>
        <v>0</v>
      </c>
      <c r="AC274" s="20" t="str">
        <f t="shared" si="28"/>
        <v>D-</v>
      </c>
    </row>
    <row r="275" spans="1:29" x14ac:dyDescent="0.25">
      <c r="A275" t="s">
        <v>1150</v>
      </c>
      <c r="B275" t="s">
        <v>1151</v>
      </c>
      <c r="C275" t="s">
        <v>1152</v>
      </c>
      <c r="D275" t="s">
        <v>1153</v>
      </c>
      <c r="E275" t="s">
        <v>645</v>
      </c>
      <c r="F275" t="s">
        <v>67</v>
      </c>
      <c r="G275">
        <v>18</v>
      </c>
      <c r="H275" t="s">
        <v>1154</v>
      </c>
      <c r="I275">
        <v>408808</v>
      </c>
      <c r="J275">
        <v>85</v>
      </c>
      <c r="K275">
        <v>85</v>
      </c>
      <c r="L275">
        <v>19</v>
      </c>
      <c r="M275">
        <v>65</v>
      </c>
      <c r="N275">
        <v>1</v>
      </c>
      <c r="O275">
        <v>0</v>
      </c>
      <c r="P275">
        <v>256</v>
      </c>
      <c r="Q275">
        <v>67.5</v>
      </c>
      <c r="R275">
        <v>1.2</v>
      </c>
      <c r="S275">
        <v>26.4</v>
      </c>
      <c r="T275" t="s">
        <v>1136</v>
      </c>
      <c r="U275">
        <v>0</v>
      </c>
      <c r="V275" s="24">
        <f t="shared" si="24"/>
        <v>0</v>
      </c>
      <c r="W275">
        <v>26.4</v>
      </c>
      <c r="X275" t="s">
        <v>1136</v>
      </c>
      <c r="Y275" s="18"/>
      <c r="Z275" s="20" t="str">
        <f t="shared" si="25"/>
        <v>Schultz, Kristina</v>
      </c>
      <c r="AA275" s="20">
        <f t="shared" si="26"/>
        <v>26.4</v>
      </c>
      <c r="AB275" s="22">
        <f t="shared" si="27"/>
        <v>0</v>
      </c>
      <c r="AC275" s="20" t="str">
        <f t="shared" si="28"/>
        <v>D-</v>
      </c>
    </row>
    <row r="276" spans="1:29" x14ac:dyDescent="0.25">
      <c r="A276" t="s">
        <v>1155</v>
      </c>
      <c r="B276" t="s">
        <v>1156</v>
      </c>
      <c r="C276" t="s">
        <v>1157</v>
      </c>
      <c r="D276" t="s">
        <v>1158</v>
      </c>
      <c r="E276" t="s">
        <v>645</v>
      </c>
      <c r="F276" t="s">
        <v>72</v>
      </c>
      <c r="G276">
        <v>15</v>
      </c>
      <c r="H276" t="s">
        <v>1159</v>
      </c>
      <c r="I276">
        <v>377039</v>
      </c>
      <c r="J276">
        <v>85</v>
      </c>
      <c r="K276">
        <v>85</v>
      </c>
      <c r="L276">
        <v>17</v>
      </c>
      <c r="M276">
        <v>61</v>
      </c>
      <c r="N276">
        <v>7</v>
      </c>
      <c r="O276">
        <v>0</v>
      </c>
      <c r="P276">
        <v>256</v>
      </c>
      <c r="Q276">
        <v>67.5</v>
      </c>
      <c r="R276">
        <v>8.1999999999999993</v>
      </c>
      <c r="S276">
        <v>26.4</v>
      </c>
      <c r="T276" t="s">
        <v>1136</v>
      </c>
      <c r="U276">
        <v>0</v>
      </c>
      <c r="V276" s="24">
        <f t="shared" si="24"/>
        <v>0</v>
      </c>
      <c r="W276">
        <v>26.4</v>
      </c>
      <c r="X276" t="s">
        <v>1136</v>
      </c>
      <c r="Y276" s="18"/>
      <c r="Z276" s="20" t="str">
        <f t="shared" si="25"/>
        <v>Tatro, Bruce</v>
      </c>
      <c r="AA276" s="20">
        <f t="shared" si="26"/>
        <v>26.4</v>
      </c>
      <c r="AB276" s="22">
        <f t="shared" si="27"/>
        <v>0</v>
      </c>
      <c r="AC276" s="20" t="str">
        <f t="shared" si="28"/>
        <v>D-</v>
      </c>
    </row>
    <row r="277" spans="1:29" x14ac:dyDescent="0.25">
      <c r="A277" t="s">
        <v>1160</v>
      </c>
      <c r="B277" t="s">
        <v>1161</v>
      </c>
      <c r="C277" t="s">
        <v>33</v>
      </c>
      <c r="D277" t="s">
        <v>1162</v>
      </c>
      <c r="E277" t="s">
        <v>645</v>
      </c>
      <c r="F277" t="s">
        <v>183</v>
      </c>
      <c r="G277">
        <v>13</v>
      </c>
      <c r="H277" t="s">
        <v>1163</v>
      </c>
      <c r="I277">
        <v>376894</v>
      </c>
      <c r="J277">
        <v>85</v>
      </c>
      <c r="K277">
        <v>85</v>
      </c>
      <c r="L277">
        <v>16</v>
      </c>
      <c r="M277">
        <v>58</v>
      </c>
      <c r="N277">
        <v>11</v>
      </c>
      <c r="O277">
        <v>0</v>
      </c>
      <c r="P277">
        <v>256</v>
      </c>
      <c r="Q277">
        <v>67.5</v>
      </c>
      <c r="R277">
        <v>12.9</v>
      </c>
      <c r="S277">
        <v>26.4</v>
      </c>
      <c r="T277" t="s">
        <v>1136</v>
      </c>
      <c r="U277">
        <v>0</v>
      </c>
      <c r="V277" s="24">
        <f t="shared" si="24"/>
        <v>0</v>
      </c>
      <c r="W277">
        <v>26.4</v>
      </c>
      <c r="X277" t="s">
        <v>1136</v>
      </c>
      <c r="Y277" s="18"/>
      <c r="Z277" s="20" t="str">
        <f t="shared" si="25"/>
        <v>White, Andrew</v>
      </c>
      <c r="AA277" s="20">
        <f t="shared" si="26"/>
        <v>26.4</v>
      </c>
      <c r="AB277" s="22">
        <f t="shared" si="27"/>
        <v>0</v>
      </c>
      <c r="AC277" s="20" t="str">
        <f t="shared" si="28"/>
        <v>D-</v>
      </c>
    </row>
    <row r="278" spans="1:29" x14ac:dyDescent="0.25">
      <c r="A278" t="s">
        <v>1164</v>
      </c>
      <c r="B278" t="s">
        <v>1165</v>
      </c>
      <c r="C278" t="s">
        <v>383</v>
      </c>
      <c r="D278" t="s">
        <v>1166</v>
      </c>
      <c r="E278" t="s">
        <v>645</v>
      </c>
      <c r="F278" t="s">
        <v>35</v>
      </c>
      <c r="G278">
        <v>9</v>
      </c>
      <c r="H278" t="s">
        <v>975</v>
      </c>
      <c r="I278">
        <v>377091</v>
      </c>
      <c r="J278">
        <v>85</v>
      </c>
      <c r="K278">
        <v>85</v>
      </c>
      <c r="L278">
        <v>12</v>
      </c>
      <c r="M278">
        <v>59</v>
      </c>
      <c r="N278">
        <v>14</v>
      </c>
      <c r="O278">
        <v>0</v>
      </c>
      <c r="P278">
        <v>256</v>
      </c>
      <c r="Q278">
        <v>66.5</v>
      </c>
      <c r="R278">
        <v>16.5</v>
      </c>
      <c r="S278">
        <v>26</v>
      </c>
      <c r="T278" t="s">
        <v>1136</v>
      </c>
      <c r="U278">
        <v>0</v>
      </c>
      <c r="V278" s="24">
        <f t="shared" si="24"/>
        <v>0</v>
      </c>
      <c r="W278">
        <v>26</v>
      </c>
      <c r="X278" t="s">
        <v>1136</v>
      </c>
      <c r="Y278" s="18"/>
      <c r="Z278" s="20" t="str">
        <f t="shared" si="25"/>
        <v>DiSilvestro, Linda</v>
      </c>
      <c r="AA278" s="20">
        <f t="shared" si="26"/>
        <v>26</v>
      </c>
      <c r="AB278" s="22">
        <f t="shared" si="27"/>
        <v>0</v>
      </c>
      <c r="AC278" s="20" t="str">
        <f t="shared" si="28"/>
        <v>D-</v>
      </c>
    </row>
    <row r="279" spans="1:29" x14ac:dyDescent="0.25">
      <c r="A279" t="s">
        <v>1167</v>
      </c>
      <c r="B279" t="s">
        <v>1168</v>
      </c>
      <c r="C279" t="s">
        <v>150</v>
      </c>
      <c r="D279" t="s">
        <v>1169</v>
      </c>
      <c r="E279" t="s">
        <v>645</v>
      </c>
      <c r="F279" t="s">
        <v>104</v>
      </c>
      <c r="G279">
        <v>17</v>
      </c>
      <c r="H279" t="s">
        <v>979</v>
      </c>
      <c r="I279">
        <v>377070</v>
      </c>
      <c r="J279">
        <v>85</v>
      </c>
      <c r="K279">
        <v>85</v>
      </c>
      <c r="L279">
        <v>19</v>
      </c>
      <c r="M279">
        <v>64</v>
      </c>
      <c r="N279">
        <v>2</v>
      </c>
      <c r="O279">
        <v>0</v>
      </c>
      <c r="P279">
        <v>256</v>
      </c>
      <c r="Q279">
        <v>66</v>
      </c>
      <c r="R279">
        <v>2.4</v>
      </c>
      <c r="S279">
        <v>25.8</v>
      </c>
      <c r="T279" t="s">
        <v>1136</v>
      </c>
      <c r="U279">
        <v>0</v>
      </c>
      <c r="V279" s="24">
        <f t="shared" si="24"/>
        <v>0</v>
      </c>
      <c r="W279">
        <v>25.8</v>
      </c>
      <c r="X279" t="s">
        <v>1136</v>
      </c>
      <c r="Y279" s="18"/>
      <c r="Z279" s="20" t="str">
        <f t="shared" si="25"/>
        <v>Bixby, Peter</v>
      </c>
      <c r="AA279" s="20">
        <f t="shared" si="26"/>
        <v>25.8</v>
      </c>
      <c r="AB279" s="22">
        <f t="shared" si="27"/>
        <v>0</v>
      </c>
      <c r="AC279" s="20" t="str">
        <f t="shared" si="28"/>
        <v>D-</v>
      </c>
    </row>
    <row r="280" spans="1:29" x14ac:dyDescent="0.25">
      <c r="A280" t="s">
        <v>1170</v>
      </c>
      <c r="B280" t="s">
        <v>1171</v>
      </c>
      <c r="C280" t="s">
        <v>1172</v>
      </c>
      <c r="D280" t="s">
        <v>1173</v>
      </c>
      <c r="E280" t="s">
        <v>645</v>
      </c>
      <c r="F280" t="s">
        <v>72</v>
      </c>
      <c r="G280">
        <v>1</v>
      </c>
      <c r="H280" t="s">
        <v>1174</v>
      </c>
      <c r="I280">
        <v>408479</v>
      </c>
      <c r="J280">
        <v>85</v>
      </c>
      <c r="K280">
        <v>85</v>
      </c>
      <c r="L280">
        <v>21</v>
      </c>
      <c r="M280">
        <v>64</v>
      </c>
      <c r="N280">
        <v>0</v>
      </c>
      <c r="O280">
        <v>0</v>
      </c>
      <c r="P280">
        <v>256</v>
      </c>
      <c r="Q280">
        <v>66</v>
      </c>
      <c r="R280">
        <v>0</v>
      </c>
      <c r="S280">
        <v>25.8</v>
      </c>
      <c r="T280" t="s">
        <v>1136</v>
      </c>
      <c r="U280">
        <v>0</v>
      </c>
      <c r="V280" s="24">
        <f t="shared" si="24"/>
        <v>0</v>
      </c>
      <c r="W280">
        <v>25.8</v>
      </c>
      <c r="X280" t="s">
        <v>1136</v>
      </c>
      <c r="Y280" s="18"/>
      <c r="Z280" s="20" t="str">
        <f t="shared" si="25"/>
        <v>Harvey, Cathryn</v>
      </c>
      <c r="AA280" s="20">
        <f t="shared" si="26"/>
        <v>25.8</v>
      </c>
      <c r="AB280" s="22">
        <f t="shared" si="27"/>
        <v>0</v>
      </c>
      <c r="AC280" s="20" t="str">
        <f t="shared" si="28"/>
        <v>D-</v>
      </c>
    </row>
    <row r="281" spans="1:29" x14ac:dyDescent="0.25">
      <c r="A281" t="s">
        <v>1175</v>
      </c>
      <c r="B281" t="s">
        <v>1176</v>
      </c>
      <c r="C281" t="s">
        <v>1177</v>
      </c>
      <c r="D281" t="s">
        <v>1178</v>
      </c>
      <c r="E281" t="s">
        <v>645</v>
      </c>
      <c r="F281" t="s">
        <v>35</v>
      </c>
      <c r="G281">
        <v>31</v>
      </c>
      <c r="H281" t="s">
        <v>892</v>
      </c>
      <c r="I281">
        <v>408541</v>
      </c>
      <c r="J281">
        <v>85</v>
      </c>
      <c r="K281">
        <v>85</v>
      </c>
      <c r="L281">
        <v>15</v>
      </c>
      <c r="M281">
        <v>63</v>
      </c>
      <c r="N281">
        <v>7</v>
      </c>
      <c r="O281">
        <v>0</v>
      </c>
      <c r="P281">
        <v>256</v>
      </c>
      <c r="Q281">
        <v>65</v>
      </c>
      <c r="R281">
        <v>8.1999999999999993</v>
      </c>
      <c r="S281">
        <v>25.4</v>
      </c>
      <c r="T281" t="s">
        <v>1136</v>
      </c>
      <c r="U281">
        <v>0</v>
      </c>
      <c r="V281" s="24">
        <f t="shared" si="24"/>
        <v>0</v>
      </c>
      <c r="W281">
        <v>25.4</v>
      </c>
      <c r="X281" t="s">
        <v>1136</v>
      </c>
      <c r="Y281" s="18"/>
      <c r="Z281" s="20" t="str">
        <f t="shared" si="25"/>
        <v>Keane, Amelia</v>
      </c>
      <c r="AA281" s="20">
        <f t="shared" si="26"/>
        <v>25.4</v>
      </c>
      <c r="AB281" s="22">
        <f t="shared" si="27"/>
        <v>0</v>
      </c>
      <c r="AC281" s="20" t="str">
        <f t="shared" si="28"/>
        <v>D-</v>
      </c>
    </row>
    <row r="282" spans="1:29" x14ac:dyDescent="0.25">
      <c r="A282" t="s">
        <v>1179</v>
      </c>
      <c r="B282" t="s">
        <v>1180</v>
      </c>
      <c r="C282" t="s">
        <v>1181</v>
      </c>
      <c r="D282" t="s">
        <v>1182</v>
      </c>
      <c r="E282" t="s">
        <v>645</v>
      </c>
      <c r="F282" t="s">
        <v>104</v>
      </c>
      <c r="G282">
        <v>17</v>
      </c>
      <c r="H282" t="s">
        <v>979</v>
      </c>
      <c r="I282">
        <v>377318</v>
      </c>
      <c r="J282">
        <v>85</v>
      </c>
      <c r="K282">
        <v>85</v>
      </c>
      <c r="L282">
        <v>10</v>
      </c>
      <c r="M282">
        <v>51</v>
      </c>
      <c r="N282">
        <v>24</v>
      </c>
      <c r="O282">
        <v>0</v>
      </c>
      <c r="P282">
        <v>256</v>
      </c>
      <c r="Q282">
        <v>65</v>
      </c>
      <c r="R282">
        <v>28.2</v>
      </c>
      <c r="S282">
        <v>25.4</v>
      </c>
      <c r="T282" t="s">
        <v>1136</v>
      </c>
      <c r="U282">
        <v>0</v>
      </c>
      <c r="V282" s="24">
        <f t="shared" si="24"/>
        <v>0</v>
      </c>
      <c r="W282">
        <v>25.4</v>
      </c>
      <c r="X282" t="s">
        <v>1136</v>
      </c>
      <c r="Y282" s="18"/>
      <c r="Z282" s="20" t="str">
        <f t="shared" si="25"/>
        <v>Treleaven, Susan</v>
      </c>
      <c r="AA282" s="20">
        <f t="shared" si="26"/>
        <v>25.4</v>
      </c>
      <c r="AB282" s="22">
        <f t="shared" si="27"/>
        <v>0</v>
      </c>
      <c r="AC282" s="20" t="str">
        <f t="shared" si="28"/>
        <v>D-</v>
      </c>
    </row>
    <row r="283" spans="1:29" x14ac:dyDescent="0.25">
      <c r="A283" t="s">
        <v>1183</v>
      </c>
      <c r="B283" t="s">
        <v>1184</v>
      </c>
      <c r="C283" t="s">
        <v>746</v>
      </c>
      <c r="D283" t="s">
        <v>1185</v>
      </c>
      <c r="E283" t="s">
        <v>645</v>
      </c>
      <c r="F283" t="s">
        <v>67</v>
      </c>
      <c r="G283">
        <v>5</v>
      </c>
      <c r="H283" t="s">
        <v>905</v>
      </c>
      <c r="I283">
        <v>377093</v>
      </c>
      <c r="J283">
        <v>85</v>
      </c>
      <c r="K283">
        <v>85</v>
      </c>
      <c r="L283">
        <v>10</v>
      </c>
      <c r="M283">
        <v>58</v>
      </c>
      <c r="N283">
        <v>17</v>
      </c>
      <c r="O283">
        <v>0</v>
      </c>
      <c r="P283">
        <v>256</v>
      </c>
      <c r="Q283">
        <v>64.5</v>
      </c>
      <c r="R283">
        <v>20</v>
      </c>
      <c r="S283">
        <v>25.2</v>
      </c>
      <c r="T283" t="s">
        <v>1136</v>
      </c>
      <c r="U283">
        <v>0</v>
      </c>
      <c r="V283" s="24">
        <f t="shared" si="24"/>
        <v>0</v>
      </c>
      <c r="W283">
        <v>25.2</v>
      </c>
      <c r="X283" t="s">
        <v>1136</v>
      </c>
      <c r="Y283" s="18"/>
      <c r="Z283" s="20" t="str">
        <f t="shared" si="25"/>
        <v>Ebel, Karen</v>
      </c>
      <c r="AA283" s="20">
        <f t="shared" si="26"/>
        <v>25.2</v>
      </c>
      <c r="AB283" s="22">
        <f t="shared" si="27"/>
        <v>0</v>
      </c>
      <c r="AC283" s="20" t="str">
        <f t="shared" si="28"/>
        <v>D-</v>
      </c>
    </row>
    <row r="284" spans="1:29" x14ac:dyDescent="0.25">
      <c r="A284" t="s">
        <v>1186</v>
      </c>
      <c r="B284" t="s">
        <v>1187</v>
      </c>
      <c r="C284" t="s">
        <v>1188</v>
      </c>
      <c r="D284" t="s">
        <v>1189</v>
      </c>
      <c r="E284" t="s">
        <v>645</v>
      </c>
      <c r="F284" t="s">
        <v>104</v>
      </c>
      <c r="G284">
        <v>8</v>
      </c>
      <c r="H284" t="s">
        <v>1190</v>
      </c>
      <c r="I284">
        <v>408626</v>
      </c>
      <c r="J284">
        <v>85</v>
      </c>
      <c r="K284">
        <v>85</v>
      </c>
      <c r="L284">
        <v>14</v>
      </c>
      <c r="M284">
        <v>59</v>
      </c>
      <c r="N284">
        <v>12</v>
      </c>
      <c r="O284">
        <v>0</v>
      </c>
      <c r="P284">
        <v>256</v>
      </c>
      <c r="Q284">
        <v>64.5</v>
      </c>
      <c r="R284">
        <v>14.1</v>
      </c>
      <c r="S284">
        <v>25.2</v>
      </c>
      <c r="T284" t="s">
        <v>1136</v>
      </c>
      <c r="U284">
        <v>0</v>
      </c>
      <c r="V284" s="24">
        <f t="shared" si="24"/>
        <v>0</v>
      </c>
      <c r="W284">
        <v>25.2</v>
      </c>
      <c r="X284" t="s">
        <v>1136</v>
      </c>
      <c r="Y284" s="18"/>
      <c r="Z284" s="20" t="str">
        <f t="shared" si="25"/>
        <v>Ellis, Donna</v>
      </c>
      <c r="AA284" s="20">
        <f t="shared" si="26"/>
        <v>25.2</v>
      </c>
      <c r="AB284" s="22">
        <f t="shared" si="27"/>
        <v>0</v>
      </c>
      <c r="AC284" s="20" t="str">
        <f t="shared" si="28"/>
        <v>D-</v>
      </c>
    </row>
    <row r="285" spans="1:29" x14ac:dyDescent="0.25">
      <c r="A285" t="s">
        <v>1191</v>
      </c>
      <c r="B285" t="s">
        <v>1192</v>
      </c>
      <c r="C285" t="s">
        <v>120</v>
      </c>
      <c r="D285" t="s">
        <v>1193</v>
      </c>
      <c r="E285" t="s">
        <v>645</v>
      </c>
      <c r="F285" t="s">
        <v>35</v>
      </c>
      <c r="G285">
        <v>38</v>
      </c>
      <c r="H285" t="s">
        <v>690</v>
      </c>
      <c r="I285">
        <v>377143</v>
      </c>
      <c r="J285">
        <v>85</v>
      </c>
      <c r="K285">
        <v>85</v>
      </c>
      <c r="L285">
        <v>10</v>
      </c>
      <c r="M285">
        <v>55</v>
      </c>
      <c r="N285">
        <v>20</v>
      </c>
      <c r="O285">
        <v>0</v>
      </c>
      <c r="P285">
        <v>256</v>
      </c>
      <c r="Q285">
        <v>64.5</v>
      </c>
      <c r="R285">
        <v>23.5</v>
      </c>
      <c r="S285">
        <v>25.2</v>
      </c>
      <c r="T285" t="s">
        <v>1136</v>
      </c>
      <c r="U285">
        <v>0</v>
      </c>
      <c r="V285" s="24">
        <f t="shared" si="24"/>
        <v>0</v>
      </c>
      <c r="W285">
        <v>25.2</v>
      </c>
      <c r="X285" t="s">
        <v>1136</v>
      </c>
      <c r="Y285" s="18"/>
      <c r="Z285" s="20" t="str">
        <f t="shared" si="25"/>
        <v>McNamara, Richard</v>
      </c>
      <c r="AA285" s="20">
        <f t="shared" si="26"/>
        <v>25.2</v>
      </c>
      <c r="AB285" s="22">
        <f t="shared" si="27"/>
        <v>0</v>
      </c>
      <c r="AC285" s="20" t="str">
        <f t="shared" si="28"/>
        <v>D-</v>
      </c>
    </row>
    <row r="286" spans="1:29" x14ac:dyDescent="0.25">
      <c r="A286" t="s">
        <v>1194</v>
      </c>
      <c r="B286" t="s">
        <v>1195</v>
      </c>
      <c r="C286" t="s">
        <v>1116</v>
      </c>
      <c r="D286" t="s">
        <v>1196</v>
      </c>
      <c r="E286" t="s">
        <v>645</v>
      </c>
      <c r="F286" t="s">
        <v>72</v>
      </c>
      <c r="G286">
        <v>10</v>
      </c>
      <c r="H286" t="s">
        <v>1197</v>
      </c>
      <c r="I286">
        <v>377168</v>
      </c>
      <c r="J286">
        <v>85</v>
      </c>
      <c r="K286">
        <v>85</v>
      </c>
      <c r="L286">
        <v>18</v>
      </c>
      <c r="M286">
        <v>66</v>
      </c>
      <c r="N286">
        <v>1</v>
      </c>
      <c r="O286">
        <v>0</v>
      </c>
      <c r="P286">
        <v>256</v>
      </c>
      <c r="Q286">
        <v>67</v>
      </c>
      <c r="R286">
        <v>1.2</v>
      </c>
      <c r="S286">
        <v>26.2</v>
      </c>
      <c r="T286" t="s">
        <v>1136</v>
      </c>
      <c r="U286">
        <v>-2.5</v>
      </c>
      <c r="V286" s="24">
        <f t="shared" si="24"/>
        <v>-0.9765625</v>
      </c>
      <c r="W286">
        <v>25.2</v>
      </c>
      <c r="X286" t="s">
        <v>1136</v>
      </c>
      <c r="Y286" s="18"/>
      <c r="Z286" s="20" t="str">
        <f t="shared" si="25"/>
        <v>Shepardson, Marjorie</v>
      </c>
      <c r="AA286" s="20">
        <f t="shared" si="26"/>
        <v>26.2</v>
      </c>
      <c r="AB286" s="22">
        <f t="shared" si="27"/>
        <v>-2.5</v>
      </c>
      <c r="AC286" s="20" t="str">
        <f t="shared" si="28"/>
        <v>D-</v>
      </c>
    </row>
    <row r="287" spans="1:29" x14ac:dyDescent="0.25">
      <c r="A287" t="s">
        <v>1198</v>
      </c>
      <c r="B287" t="s">
        <v>1199</v>
      </c>
      <c r="C287" t="s">
        <v>1200</v>
      </c>
      <c r="D287" t="s">
        <v>1201</v>
      </c>
      <c r="E287" t="s">
        <v>645</v>
      </c>
      <c r="F287" t="s">
        <v>56</v>
      </c>
      <c r="G287">
        <v>17</v>
      </c>
      <c r="H287" t="s">
        <v>1202</v>
      </c>
      <c r="I287">
        <v>408612</v>
      </c>
      <c r="J287">
        <v>85</v>
      </c>
      <c r="K287">
        <v>85</v>
      </c>
      <c r="L287">
        <v>18</v>
      </c>
      <c r="M287">
        <v>64</v>
      </c>
      <c r="N287">
        <v>3</v>
      </c>
      <c r="O287">
        <v>0</v>
      </c>
      <c r="P287">
        <v>256</v>
      </c>
      <c r="Q287">
        <v>70</v>
      </c>
      <c r="R287">
        <v>3.5</v>
      </c>
      <c r="S287">
        <v>27.3</v>
      </c>
      <c r="T287" t="s">
        <v>645</v>
      </c>
      <c r="U287">
        <v>-6</v>
      </c>
      <c r="V287" s="24">
        <f t="shared" si="24"/>
        <v>-2.34375</v>
      </c>
      <c r="W287">
        <v>25</v>
      </c>
      <c r="X287" t="s">
        <v>1136</v>
      </c>
      <c r="Y287" s="18"/>
      <c r="Z287" s="20" t="str">
        <f t="shared" si="25"/>
        <v>DiLorenzo, Charlotte</v>
      </c>
      <c r="AA287" s="20">
        <f t="shared" si="26"/>
        <v>27.3</v>
      </c>
      <c r="AB287" s="22">
        <f t="shared" si="27"/>
        <v>-6</v>
      </c>
      <c r="AC287" s="20" t="str">
        <f t="shared" si="28"/>
        <v>D-</v>
      </c>
    </row>
    <row r="288" spans="1:29" x14ac:dyDescent="0.25">
      <c r="A288" t="s">
        <v>1203</v>
      </c>
      <c r="B288" t="s">
        <v>1204</v>
      </c>
      <c r="C288" t="s">
        <v>1205</v>
      </c>
      <c r="D288" t="s">
        <v>319</v>
      </c>
      <c r="E288" t="s">
        <v>645</v>
      </c>
      <c r="F288" t="s">
        <v>56</v>
      </c>
      <c r="G288">
        <v>29</v>
      </c>
      <c r="H288" t="s">
        <v>1206</v>
      </c>
      <c r="I288">
        <v>377298</v>
      </c>
      <c r="J288">
        <v>85</v>
      </c>
      <c r="K288">
        <v>85</v>
      </c>
      <c r="L288">
        <v>15</v>
      </c>
      <c r="M288">
        <v>63</v>
      </c>
      <c r="N288">
        <v>7</v>
      </c>
      <c r="O288">
        <v>0</v>
      </c>
      <c r="P288">
        <v>256</v>
      </c>
      <c r="Q288">
        <v>65</v>
      </c>
      <c r="R288">
        <v>8.1999999999999993</v>
      </c>
      <c r="S288">
        <v>25.4</v>
      </c>
      <c r="T288" t="s">
        <v>1136</v>
      </c>
      <c r="U288">
        <v>-1</v>
      </c>
      <c r="V288" s="24">
        <f t="shared" si="24"/>
        <v>-0.390625</v>
      </c>
      <c r="W288">
        <v>25</v>
      </c>
      <c r="X288" t="s">
        <v>1136</v>
      </c>
      <c r="Y288" s="18"/>
      <c r="Z288" s="20" t="str">
        <f t="shared" si="25"/>
        <v>Gordon, Pamela</v>
      </c>
      <c r="AA288" s="20">
        <f t="shared" si="26"/>
        <v>25.4</v>
      </c>
      <c r="AB288" s="22">
        <f t="shared" si="27"/>
        <v>-1</v>
      </c>
      <c r="AC288" s="20" t="str">
        <f t="shared" si="28"/>
        <v>D-</v>
      </c>
    </row>
    <row r="289" spans="1:29" x14ac:dyDescent="0.25">
      <c r="A289" t="s">
        <v>1207</v>
      </c>
      <c r="B289" t="s">
        <v>1208</v>
      </c>
      <c r="C289" t="s">
        <v>155</v>
      </c>
      <c r="D289" t="s">
        <v>232</v>
      </c>
      <c r="E289" t="s">
        <v>645</v>
      </c>
      <c r="F289" t="s">
        <v>67</v>
      </c>
      <c r="G289">
        <v>9</v>
      </c>
      <c r="H289" t="s">
        <v>233</v>
      </c>
      <c r="I289">
        <v>377148</v>
      </c>
      <c r="J289">
        <v>85</v>
      </c>
      <c r="K289">
        <v>85</v>
      </c>
      <c r="L289">
        <v>13</v>
      </c>
      <c r="M289">
        <v>58</v>
      </c>
      <c r="N289">
        <v>14</v>
      </c>
      <c r="O289">
        <v>0</v>
      </c>
      <c r="P289">
        <v>256</v>
      </c>
      <c r="Q289">
        <v>65</v>
      </c>
      <c r="R289">
        <v>16.5</v>
      </c>
      <c r="S289">
        <v>25.4</v>
      </c>
      <c r="T289" t="s">
        <v>1136</v>
      </c>
      <c r="U289">
        <v>-1</v>
      </c>
      <c r="V289" s="24">
        <f t="shared" si="24"/>
        <v>-0.390625</v>
      </c>
      <c r="W289">
        <v>25</v>
      </c>
      <c r="X289" t="s">
        <v>1136</v>
      </c>
      <c r="Y289" s="18"/>
      <c r="Z289" s="20" t="str">
        <f t="shared" si="25"/>
        <v>Moffett, Howard</v>
      </c>
      <c r="AA289" s="20">
        <f t="shared" si="26"/>
        <v>25.4</v>
      </c>
      <c r="AB289" s="22">
        <f t="shared" si="27"/>
        <v>-1</v>
      </c>
      <c r="AC289" s="20" t="str">
        <f t="shared" si="28"/>
        <v>D-</v>
      </c>
    </row>
    <row r="290" spans="1:29" x14ac:dyDescent="0.25">
      <c r="A290" t="s">
        <v>1209</v>
      </c>
      <c r="B290" t="s">
        <v>1210</v>
      </c>
      <c r="C290" t="s">
        <v>150</v>
      </c>
      <c r="D290" t="s">
        <v>1211</v>
      </c>
      <c r="E290" t="s">
        <v>645</v>
      </c>
      <c r="F290" t="s">
        <v>56</v>
      </c>
      <c r="G290">
        <v>27</v>
      </c>
      <c r="H290" t="s">
        <v>1212</v>
      </c>
      <c r="I290">
        <v>408620</v>
      </c>
      <c r="J290">
        <v>85</v>
      </c>
      <c r="K290">
        <v>85</v>
      </c>
      <c r="L290">
        <v>19</v>
      </c>
      <c r="M290">
        <v>61</v>
      </c>
      <c r="N290">
        <v>5</v>
      </c>
      <c r="O290">
        <v>0</v>
      </c>
      <c r="P290">
        <v>256</v>
      </c>
      <c r="Q290">
        <v>71</v>
      </c>
      <c r="R290">
        <v>5.9</v>
      </c>
      <c r="S290">
        <v>27.7</v>
      </c>
      <c r="T290" t="s">
        <v>645</v>
      </c>
      <c r="U290">
        <v>-7</v>
      </c>
      <c r="V290" s="24">
        <f t="shared" si="24"/>
        <v>-2.734375</v>
      </c>
      <c r="W290">
        <v>25</v>
      </c>
      <c r="X290" t="s">
        <v>1136</v>
      </c>
      <c r="Y290" s="18"/>
      <c r="Z290" s="20" t="str">
        <f t="shared" si="25"/>
        <v>Somssich, Peter</v>
      </c>
      <c r="AA290" s="20">
        <f t="shared" si="26"/>
        <v>27.7</v>
      </c>
      <c r="AB290" s="22">
        <f t="shared" si="27"/>
        <v>-7</v>
      </c>
      <c r="AC290" s="20" t="str">
        <f t="shared" si="28"/>
        <v>D-</v>
      </c>
    </row>
    <row r="291" spans="1:29" x14ac:dyDescent="0.25">
      <c r="A291" t="s">
        <v>1213</v>
      </c>
      <c r="B291" t="s">
        <v>1214</v>
      </c>
      <c r="C291" t="s">
        <v>1215</v>
      </c>
      <c r="D291" t="s">
        <v>1216</v>
      </c>
      <c r="E291" t="s">
        <v>645</v>
      </c>
      <c r="F291" t="s">
        <v>35</v>
      </c>
      <c r="G291">
        <v>24</v>
      </c>
      <c r="H291" t="s">
        <v>993</v>
      </c>
      <c r="I291">
        <v>377319</v>
      </c>
      <c r="J291">
        <v>85</v>
      </c>
      <c r="K291">
        <v>85</v>
      </c>
      <c r="L291">
        <v>13</v>
      </c>
      <c r="M291">
        <v>59</v>
      </c>
      <c r="N291">
        <v>13</v>
      </c>
      <c r="O291">
        <v>0</v>
      </c>
      <c r="P291">
        <v>256</v>
      </c>
      <c r="Q291">
        <v>64</v>
      </c>
      <c r="R291">
        <v>15.3</v>
      </c>
      <c r="S291">
        <v>25</v>
      </c>
      <c r="T291" t="s">
        <v>1136</v>
      </c>
      <c r="U291">
        <v>0</v>
      </c>
      <c r="V291" s="24">
        <f t="shared" si="24"/>
        <v>0</v>
      </c>
      <c r="W291">
        <v>25</v>
      </c>
      <c r="X291" t="s">
        <v>1136</v>
      </c>
      <c r="Y291" s="18"/>
      <c r="Z291" s="20" t="str">
        <f t="shared" si="25"/>
        <v>Vann, Ivy</v>
      </c>
      <c r="AA291" s="20">
        <f t="shared" si="26"/>
        <v>25</v>
      </c>
      <c r="AB291" s="22">
        <f t="shared" si="27"/>
        <v>0</v>
      </c>
      <c r="AC291" s="20" t="str">
        <f t="shared" si="28"/>
        <v>D-</v>
      </c>
    </row>
    <row r="292" spans="1:29" x14ac:dyDescent="0.25">
      <c r="A292" t="s">
        <v>1217</v>
      </c>
      <c r="B292" t="s">
        <v>1218</v>
      </c>
      <c r="C292" t="s">
        <v>249</v>
      </c>
      <c r="D292" t="s">
        <v>852</v>
      </c>
      <c r="E292" t="s">
        <v>645</v>
      </c>
      <c r="F292" t="s">
        <v>67</v>
      </c>
      <c r="G292">
        <v>14</v>
      </c>
      <c r="H292" t="s">
        <v>1219</v>
      </c>
      <c r="I292">
        <v>376028</v>
      </c>
      <c r="J292">
        <v>85</v>
      </c>
      <c r="K292">
        <v>85</v>
      </c>
      <c r="L292">
        <v>14</v>
      </c>
      <c r="M292">
        <v>61</v>
      </c>
      <c r="N292">
        <v>10</v>
      </c>
      <c r="O292">
        <v>0</v>
      </c>
      <c r="P292">
        <v>256</v>
      </c>
      <c r="Q292">
        <v>61</v>
      </c>
      <c r="R292">
        <v>11.8</v>
      </c>
      <c r="S292">
        <v>23.8</v>
      </c>
      <c r="T292" t="s">
        <v>1136</v>
      </c>
      <c r="U292">
        <v>2</v>
      </c>
      <c r="V292" s="24">
        <f t="shared" si="24"/>
        <v>0.78125</v>
      </c>
      <c r="W292">
        <v>24.6</v>
      </c>
      <c r="X292" t="s">
        <v>1136</v>
      </c>
      <c r="Y292" s="18"/>
      <c r="Z292" s="20" t="str">
        <f t="shared" si="25"/>
        <v>MacKay, James</v>
      </c>
      <c r="AA292" s="20">
        <f t="shared" si="26"/>
        <v>23.8</v>
      </c>
      <c r="AB292" s="22">
        <f t="shared" si="27"/>
        <v>2</v>
      </c>
      <c r="AC292" s="20" t="str">
        <f t="shared" si="28"/>
        <v>D-</v>
      </c>
    </row>
    <row r="293" spans="1:29" x14ac:dyDescent="0.25">
      <c r="A293" t="s">
        <v>1220</v>
      </c>
      <c r="B293" t="s">
        <v>1221</v>
      </c>
      <c r="C293" t="s">
        <v>819</v>
      </c>
      <c r="D293" t="s">
        <v>1222</v>
      </c>
      <c r="E293" t="s">
        <v>645</v>
      </c>
      <c r="F293" t="s">
        <v>28</v>
      </c>
      <c r="G293">
        <v>3</v>
      </c>
      <c r="H293" t="s">
        <v>605</v>
      </c>
      <c r="I293">
        <v>408815</v>
      </c>
      <c r="J293">
        <v>45</v>
      </c>
      <c r="K293">
        <v>85</v>
      </c>
      <c r="L293">
        <v>8</v>
      </c>
      <c r="M293">
        <v>33</v>
      </c>
      <c r="N293">
        <v>4</v>
      </c>
      <c r="O293">
        <v>0</v>
      </c>
      <c r="P293">
        <v>134</v>
      </c>
      <c r="Q293">
        <v>33</v>
      </c>
      <c r="R293">
        <v>51.8</v>
      </c>
      <c r="S293">
        <v>24.6</v>
      </c>
      <c r="T293" t="s">
        <v>434</v>
      </c>
      <c r="U293">
        <v>0</v>
      </c>
      <c r="V293" s="24">
        <f t="shared" si="24"/>
        <v>0</v>
      </c>
      <c r="W293">
        <v>24.6</v>
      </c>
      <c r="X293" t="s">
        <v>434</v>
      </c>
      <c r="Y293" s="18"/>
      <c r="Z293" s="20" t="str">
        <f t="shared" si="25"/>
        <v>Spagnuolo, Philip</v>
      </c>
      <c r="AA293" s="20">
        <f t="shared" si="26"/>
        <v>24.6</v>
      </c>
      <c r="AB293" s="22">
        <f t="shared" si="27"/>
        <v>0</v>
      </c>
      <c r="AC293" s="20" t="str">
        <f t="shared" si="28"/>
        <v>Inc</v>
      </c>
    </row>
    <row r="294" spans="1:29" x14ac:dyDescent="0.25">
      <c r="A294" t="s">
        <v>1223</v>
      </c>
      <c r="B294" t="s">
        <v>1224</v>
      </c>
      <c r="C294" t="s">
        <v>173</v>
      </c>
      <c r="D294" t="s">
        <v>1225</v>
      </c>
      <c r="E294" t="s">
        <v>645</v>
      </c>
      <c r="F294" t="s">
        <v>211</v>
      </c>
      <c r="G294">
        <v>5</v>
      </c>
      <c r="H294" t="s">
        <v>1226</v>
      </c>
      <c r="I294">
        <v>376781</v>
      </c>
      <c r="J294">
        <v>85</v>
      </c>
      <c r="K294">
        <v>85</v>
      </c>
      <c r="L294">
        <v>9</v>
      </c>
      <c r="M294">
        <v>58</v>
      </c>
      <c r="N294">
        <v>18</v>
      </c>
      <c r="O294">
        <v>0</v>
      </c>
      <c r="P294">
        <v>256</v>
      </c>
      <c r="Q294">
        <v>62.5</v>
      </c>
      <c r="R294">
        <v>21.2</v>
      </c>
      <c r="S294">
        <v>24.4</v>
      </c>
      <c r="T294" t="s">
        <v>1136</v>
      </c>
      <c r="U294">
        <v>0</v>
      </c>
      <c r="V294" s="24">
        <f t="shared" si="24"/>
        <v>0</v>
      </c>
      <c r="W294">
        <v>24.4</v>
      </c>
      <c r="X294" t="s">
        <v>1136</v>
      </c>
      <c r="Y294" s="18"/>
      <c r="Z294" s="20" t="str">
        <f t="shared" si="25"/>
        <v>Gagnon, Raymond</v>
      </c>
      <c r="AA294" s="20">
        <f t="shared" si="26"/>
        <v>24.4</v>
      </c>
      <c r="AB294" s="22">
        <f t="shared" si="27"/>
        <v>0</v>
      </c>
      <c r="AC294" s="20" t="str">
        <f t="shared" si="28"/>
        <v>D-</v>
      </c>
    </row>
    <row r="295" spans="1:29" x14ac:dyDescent="0.25">
      <c r="A295" t="s">
        <v>1227</v>
      </c>
      <c r="B295" t="s">
        <v>1228</v>
      </c>
      <c r="C295" t="s">
        <v>254</v>
      </c>
      <c r="D295" t="s">
        <v>1229</v>
      </c>
      <c r="E295" t="s">
        <v>645</v>
      </c>
      <c r="F295" t="s">
        <v>78</v>
      </c>
      <c r="G295">
        <v>2</v>
      </c>
      <c r="H295" t="s">
        <v>380</v>
      </c>
      <c r="I295">
        <v>376645</v>
      </c>
      <c r="J295">
        <v>85</v>
      </c>
      <c r="K295">
        <v>85</v>
      </c>
      <c r="L295">
        <v>12</v>
      </c>
      <c r="M295">
        <v>58</v>
      </c>
      <c r="N295">
        <v>15</v>
      </c>
      <c r="O295">
        <v>0</v>
      </c>
      <c r="P295">
        <v>256</v>
      </c>
      <c r="Q295">
        <v>62</v>
      </c>
      <c r="R295">
        <v>17.600000000000001</v>
      </c>
      <c r="S295">
        <v>24.2</v>
      </c>
      <c r="T295" t="s">
        <v>1136</v>
      </c>
      <c r="U295">
        <v>0</v>
      </c>
      <c r="V295" s="24">
        <f t="shared" si="24"/>
        <v>0</v>
      </c>
      <c r="W295">
        <v>24.2</v>
      </c>
      <c r="X295" t="s">
        <v>1136</v>
      </c>
      <c r="Y295" s="18"/>
      <c r="Z295" s="20" t="str">
        <f t="shared" si="25"/>
        <v>Buco, Thomas</v>
      </c>
      <c r="AA295" s="20">
        <f t="shared" si="26"/>
        <v>24.2</v>
      </c>
      <c r="AB295" s="22">
        <f t="shared" si="27"/>
        <v>0</v>
      </c>
      <c r="AC295" s="20" t="str">
        <f t="shared" si="28"/>
        <v>D-</v>
      </c>
    </row>
    <row r="296" spans="1:29" x14ac:dyDescent="0.25">
      <c r="A296" t="s">
        <v>1230</v>
      </c>
      <c r="B296" t="s">
        <v>1231</v>
      </c>
      <c r="C296" t="s">
        <v>25</v>
      </c>
      <c r="D296" t="s">
        <v>1232</v>
      </c>
      <c r="E296" t="s">
        <v>645</v>
      </c>
      <c r="F296" t="s">
        <v>35</v>
      </c>
      <c r="G296">
        <v>36</v>
      </c>
      <c r="H296" t="s">
        <v>388</v>
      </c>
      <c r="I296">
        <v>376720</v>
      </c>
      <c r="J296">
        <v>85</v>
      </c>
      <c r="K296">
        <v>85</v>
      </c>
      <c r="L296">
        <v>12</v>
      </c>
      <c r="M296">
        <v>59</v>
      </c>
      <c r="N296">
        <v>14</v>
      </c>
      <c r="O296">
        <v>0</v>
      </c>
      <c r="P296">
        <v>256</v>
      </c>
      <c r="Q296">
        <v>60</v>
      </c>
      <c r="R296">
        <v>16.5</v>
      </c>
      <c r="S296">
        <v>23.4</v>
      </c>
      <c r="T296" t="s">
        <v>1136</v>
      </c>
      <c r="U296">
        <v>2</v>
      </c>
      <c r="V296" s="24">
        <f t="shared" si="24"/>
        <v>0.78125</v>
      </c>
      <c r="W296">
        <v>24.2</v>
      </c>
      <c r="X296" t="s">
        <v>1136</v>
      </c>
      <c r="Y296" s="18"/>
      <c r="Z296" s="20" t="str">
        <f t="shared" si="25"/>
        <v>O'Brien, Michael</v>
      </c>
      <c r="AA296" s="20">
        <f t="shared" si="26"/>
        <v>23.4</v>
      </c>
      <c r="AB296" s="22">
        <f t="shared" si="27"/>
        <v>2</v>
      </c>
      <c r="AC296" s="20" t="str">
        <f t="shared" si="28"/>
        <v>D-</v>
      </c>
    </row>
    <row r="297" spans="1:29" x14ac:dyDescent="0.25">
      <c r="A297" t="s">
        <v>1233</v>
      </c>
      <c r="B297" t="s">
        <v>1234</v>
      </c>
      <c r="C297" t="s">
        <v>1235</v>
      </c>
      <c r="D297" t="s">
        <v>1236</v>
      </c>
      <c r="E297" t="s">
        <v>645</v>
      </c>
      <c r="F297" t="s">
        <v>56</v>
      </c>
      <c r="G297">
        <v>31</v>
      </c>
      <c r="H297" t="s">
        <v>1237</v>
      </c>
      <c r="I297">
        <v>406804</v>
      </c>
      <c r="J297">
        <v>85</v>
      </c>
      <c r="K297">
        <v>85</v>
      </c>
      <c r="L297">
        <v>16</v>
      </c>
      <c r="M297">
        <v>62</v>
      </c>
      <c r="N297">
        <v>7</v>
      </c>
      <c r="O297">
        <v>0</v>
      </c>
      <c r="P297">
        <v>256</v>
      </c>
      <c r="Q297">
        <v>64</v>
      </c>
      <c r="R297">
        <v>8.1999999999999993</v>
      </c>
      <c r="S297">
        <v>25</v>
      </c>
      <c r="T297" t="s">
        <v>1136</v>
      </c>
      <c r="U297">
        <v>-2.5</v>
      </c>
      <c r="V297" s="24">
        <f t="shared" si="24"/>
        <v>-0.9765625</v>
      </c>
      <c r="W297">
        <v>24</v>
      </c>
      <c r="X297" t="s">
        <v>1136</v>
      </c>
      <c r="Y297" s="18"/>
      <c r="Z297" s="20" t="str">
        <f t="shared" si="25"/>
        <v>Le, Tamara</v>
      </c>
      <c r="AA297" s="20">
        <f t="shared" si="26"/>
        <v>25</v>
      </c>
      <c r="AB297" s="22">
        <f t="shared" si="27"/>
        <v>-2.5</v>
      </c>
      <c r="AC297" s="20" t="str">
        <f t="shared" si="28"/>
        <v>D-</v>
      </c>
    </row>
    <row r="298" spans="1:29" x14ac:dyDescent="0.25">
      <c r="A298" t="s">
        <v>1238</v>
      </c>
      <c r="B298" t="s">
        <v>1239</v>
      </c>
      <c r="C298" t="s">
        <v>1240</v>
      </c>
      <c r="D298" t="s">
        <v>1241</v>
      </c>
      <c r="E298" t="s">
        <v>645</v>
      </c>
      <c r="F298" t="s">
        <v>67</v>
      </c>
      <c r="G298">
        <v>6</v>
      </c>
      <c r="H298" t="s">
        <v>1128</v>
      </c>
      <c r="I298">
        <v>376270</v>
      </c>
      <c r="J298">
        <v>85</v>
      </c>
      <c r="K298">
        <v>85</v>
      </c>
      <c r="L298">
        <v>13</v>
      </c>
      <c r="M298">
        <v>62</v>
      </c>
      <c r="N298">
        <v>10</v>
      </c>
      <c r="O298">
        <v>0</v>
      </c>
      <c r="P298">
        <v>256</v>
      </c>
      <c r="Q298">
        <v>61.5</v>
      </c>
      <c r="R298">
        <v>11.8</v>
      </c>
      <c r="S298">
        <v>24</v>
      </c>
      <c r="T298" t="s">
        <v>1136</v>
      </c>
      <c r="U298">
        <v>0</v>
      </c>
      <c r="V298" s="24">
        <f t="shared" si="24"/>
        <v>0</v>
      </c>
      <c r="W298">
        <v>24</v>
      </c>
      <c r="X298" t="s">
        <v>1136</v>
      </c>
      <c r="Y298" s="18"/>
      <c r="Z298" s="20" t="str">
        <f t="shared" si="25"/>
        <v>Rodd, Beth</v>
      </c>
      <c r="AA298" s="20">
        <f t="shared" si="26"/>
        <v>24</v>
      </c>
      <c r="AB298" s="22">
        <f t="shared" si="27"/>
        <v>0</v>
      </c>
      <c r="AC298" s="20" t="str">
        <f t="shared" si="28"/>
        <v>D-</v>
      </c>
    </row>
    <row r="299" spans="1:29" x14ac:dyDescent="0.25">
      <c r="A299" t="s">
        <v>1242</v>
      </c>
      <c r="B299" t="s">
        <v>1243</v>
      </c>
      <c r="C299" t="s">
        <v>223</v>
      </c>
      <c r="D299" t="s">
        <v>1244</v>
      </c>
      <c r="E299" t="s">
        <v>645</v>
      </c>
      <c r="F299" t="s">
        <v>72</v>
      </c>
      <c r="G299">
        <v>6</v>
      </c>
      <c r="H299" t="s">
        <v>1245</v>
      </c>
      <c r="I299">
        <v>376151</v>
      </c>
      <c r="J299">
        <v>85</v>
      </c>
      <c r="K299">
        <v>85</v>
      </c>
      <c r="L299">
        <v>16</v>
      </c>
      <c r="M299">
        <v>67</v>
      </c>
      <c r="N299">
        <v>2</v>
      </c>
      <c r="O299">
        <v>0</v>
      </c>
      <c r="P299">
        <v>256</v>
      </c>
      <c r="Q299">
        <v>60</v>
      </c>
      <c r="R299">
        <v>2.4</v>
      </c>
      <c r="S299">
        <v>23.4</v>
      </c>
      <c r="T299" t="s">
        <v>1136</v>
      </c>
      <c r="U299">
        <v>0</v>
      </c>
      <c r="V299" s="24">
        <f t="shared" si="24"/>
        <v>0</v>
      </c>
      <c r="W299">
        <v>23.4</v>
      </c>
      <c r="X299" t="s">
        <v>1136</v>
      </c>
      <c r="Y299" s="18"/>
      <c r="Z299" s="20" t="str">
        <f t="shared" si="25"/>
        <v>Meader, David</v>
      </c>
      <c r="AA299" s="20">
        <f t="shared" si="26"/>
        <v>23.4</v>
      </c>
      <c r="AB299" s="22">
        <f t="shared" si="27"/>
        <v>0</v>
      </c>
      <c r="AC299" s="20" t="str">
        <f t="shared" si="28"/>
        <v>D-</v>
      </c>
    </row>
    <row r="300" spans="1:29" x14ac:dyDescent="0.25">
      <c r="A300" t="s">
        <v>1246</v>
      </c>
      <c r="B300" t="s">
        <v>1247</v>
      </c>
      <c r="C300" t="s">
        <v>1248</v>
      </c>
      <c r="D300" t="s">
        <v>1249</v>
      </c>
      <c r="E300" t="s">
        <v>645</v>
      </c>
      <c r="F300" t="s">
        <v>183</v>
      </c>
      <c r="G300">
        <v>12</v>
      </c>
      <c r="H300" t="s">
        <v>1250</v>
      </c>
      <c r="I300">
        <v>373514</v>
      </c>
      <c r="J300">
        <v>85</v>
      </c>
      <c r="K300">
        <v>85</v>
      </c>
      <c r="L300">
        <v>11</v>
      </c>
      <c r="M300">
        <v>59</v>
      </c>
      <c r="N300">
        <v>15</v>
      </c>
      <c r="O300">
        <v>0</v>
      </c>
      <c r="P300">
        <v>256</v>
      </c>
      <c r="Q300">
        <v>60</v>
      </c>
      <c r="R300">
        <v>17.600000000000001</v>
      </c>
      <c r="S300">
        <v>23.4</v>
      </c>
      <c r="T300" t="s">
        <v>1136</v>
      </c>
      <c r="U300">
        <v>0</v>
      </c>
      <c r="V300" s="24">
        <f t="shared" si="24"/>
        <v>0</v>
      </c>
      <c r="W300">
        <v>23.4</v>
      </c>
      <c r="X300" t="s">
        <v>1136</v>
      </c>
      <c r="Y300" s="18"/>
      <c r="Z300" s="20" t="str">
        <f t="shared" si="25"/>
        <v>Nordgren, Sharon</v>
      </c>
      <c r="AA300" s="20">
        <f t="shared" si="26"/>
        <v>23.4</v>
      </c>
      <c r="AB300" s="22">
        <f t="shared" si="27"/>
        <v>0</v>
      </c>
      <c r="AC300" s="20" t="str">
        <f t="shared" si="28"/>
        <v>D-</v>
      </c>
    </row>
    <row r="301" spans="1:29" x14ac:dyDescent="0.25">
      <c r="A301" t="s">
        <v>1251</v>
      </c>
      <c r="B301" t="s">
        <v>1252</v>
      </c>
      <c r="C301" t="s">
        <v>1253</v>
      </c>
      <c r="D301" t="s">
        <v>1254</v>
      </c>
      <c r="E301" t="s">
        <v>645</v>
      </c>
      <c r="F301" t="s">
        <v>574</v>
      </c>
      <c r="G301">
        <v>5</v>
      </c>
      <c r="H301" t="s">
        <v>1255</v>
      </c>
      <c r="I301">
        <v>408490</v>
      </c>
      <c r="J301">
        <v>85</v>
      </c>
      <c r="K301">
        <v>85</v>
      </c>
      <c r="L301">
        <v>16</v>
      </c>
      <c r="M301">
        <v>67</v>
      </c>
      <c r="N301">
        <v>2</v>
      </c>
      <c r="O301">
        <v>0</v>
      </c>
      <c r="P301">
        <v>256</v>
      </c>
      <c r="Q301">
        <v>61</v>
      </c>
      <c r="R301">
        <v>2.4</v>
      </c>
      <c r="S301">
        <v>23.8</v>
      </c>
      <c r="T301" t="s">
        <v>1136</v>
      </c>
      <c r="U301">
        <v>-1</v>
      </c>
      <c r="V301" s="24">
        <f t="shared" si="24"/>
        <v>-0.390625</v>
      </c>
      <c r="W301">
        <v>23.4</v>
      </c>
      <c r="X301" t="s">
        <v>1136</v>
      </c>
      <c r="Y301" s="18"/>
      <c r="Z301" s="20" t="str">
        <f t="shared" si="25"/>
        <v>Tucker, Edith</v>
      </c>
      <c r="AA301" s="20">
        <f t="shared" si="26"/>
        <v>23.8</v>
      </c>
      <c r="AB301" s="22">
        <f t="shared" si="27"/>
        <v>-1</v>
      </c>
      <c r="AC301" s="20" t="str">
        <f t="shared" si="28"/>
        <v>D-</v>
      </c>
    </row>
    <row r="302" spans="1:29" x14ac:dyDescent="0.25">
      <c r="A302" t="s">
        <v>1256</v>
      </c>
      <c r="B302" t="s">
        <v>1257</v>
      </c>
      <c r="C302" t="s">
        <v>168</v>
      </c>
      <c r="D302" t="s">
        <v>1258</v>
      </c>
      <c r="E302" t="s">
        <v>645</v>
      </c>
      <c r="F302" t="s">
        <v>35</v>
      </c>
      <c r="G302">
        <v>17</v>
      </c>
      <c r="H302" t="s">
        <v>957</v>
      </c>
      <c r="I302">
        <v>408516</v>
      </c>
      <c r="J302">
        <v>85</v>
      </c>
      <c r="K302">
        <v>85</v>
      </c>
      <c r="L302">
        <v>16</v>
      </c>
      <c r="M302">
        <v>66</v>
      </c>
      <c r="N302">
        <v>3</v>
      </c>
      <c r="O302">
        <v>0</v>
      </c>
      <c r="P302">
        <v>256</v>
      </c>
      <c r="Q302">
        <v>60.5</v>
      </c>
      <c r="R302">
        <v>3.5</v>
      </c>
      <c r="S302">
        <v>23.6</v>
      </c>
      <c r="T302" t="s">
        <v>1136</v>
      </c>
      <c r="U302">
        <v>-1</v>
      </c>
      <c r="V302" s="24">
        <f t="shared" si="24"/>
        <v>-0.390625</v>
      </c>
      <c r="W302">
        <v>23.2</v>
      </c>
      <c r="X302" t="s">
        <v>1136</v>
      </c>
      <c r="Y302" s="18"/>
      <c r="Z302" s="20" t="str">
        <f t="shared" si="25"/>
        <v>MacKenzie, Mark</v>
      </c>
      <c r="AA302" s="20">
        <f t="shared" si="26"/>
        <v>23.6</v>
      </c>
      <c r="AB302" s="22">
        <f t="shared" si="27"/>
        <v>-1</v>
      </c>
      <c r="AC302" s="20" t="str">
        <f t="shared" si="28"/>
        <v>D-</v>
      </c>
    </row>
    <row r="303" spans="1:29" x14ac:dyDescent="0.25">
      <c r="A303" t="s">
        <v>1259</v>
      </c>
      <c r="B303" t="s">
        <v>1260</v>
      </c>
      <c r="C303" t="s">
        <v>65</v>
      </c>
      <c r="D303" t="s">
        <v>211</v>
      </c>
      <c r="E303" t="s">
        <v>645</v>
      </c>
      <c r="F303" t="s">
        <v>211</v>
      </c>
      <c r="G303">
        <v>1</v>
      </c>
      <c r="H303" t="s">
        <v>1261</v>
      </c>
      <c r="I303">
        <v>408813</v>
      </c>
      <c r="J303">
        <v>85</v>
      </c>
      <c r="K303">
        <v>85</v>
      </c>
      <c r="L303">
        <v>14</v>
      </c>
      <c r="M303">
        <v>64</v>
      </c>
      <c r="N303">
        <v>7</v>
      </c>
      <c r="O303">
        <v>0</v>
      </c>
      <c r="P303">
        <v>256</v>
      </c>
      <c r="Q303">
        <v>59</v>
      </c>
      <c r="R303">
        <v>8.1999999999999993</v>
      </c>
      <c r="S303">
        <v>23</v>
      </c>
      <c r="T303" t="s">
        <v>1136</v>
      </c>
      <c r="U303">
        <v>0</v>
      </c>
      <c r="V303" s="24">
        <f t="shared" si="24"/>
        <v>0</v>
      </c>
      <c r="W303">
        <v>23</v>
      </c>
      <c r="X303" t="s">
        <v>1136</v>
      </c>
      <c r="Y303" s="18"/>
      <c r="Z303" s="20" t="str">
        <f t="shared" si="25"/>
        <v>Sullivan, Brian</v>
      </c>
      <c r="AA303" s="20">
        <f t="shared" si="26"/>
        <v>23</v>
      </c>
      <c r="AB303" s="22">
        <f t="shared" si="27"/>
        <v>0</v>
      </c>
      <c r="AC303" s="20" t="str">
        <f t="shared" si="28"/>
        <v>D-</v>
      </c>
    </row>
    <row r="304" spans="1:29" x14ac:dyDescent="0.25">
      <c r="A304" t="s">
        <v>1262</v>
      </c>
      <c r="B304" t="s">
        <v>1263</v>
      </c>
      <c r="C304" t="s">
        <v>1264</v>
      </c>
      <c r="D304" t="s">
        <v>1265</v>
      </c>
      <c r="E304" t="s">
        <v>645</v>
      </c>
      <c r="F304" t="s">
        <v>72</v>
      </c>
      <c r="G304">
        <v>7</v>
      </c>
      <c r="H304" t="s">
        <v>1266</v>
      </c>
      <c r="I304">
        <v>376954</v>
      </c>
      <c r="J304">
        <v>85</v>
      </c>
      <c r="K304">
        <v>85</v>
      </c>
      <c r="L304">
        <v>10</v>
      </c>
      <c r="M304">
        <v>57</v>
      </c>
      <c r="N304">
        <v>18</v>
      </c>
      <c r="O304">
        <v>0</v>
      </c>
      <c r="P304">
        <v>256</v>
      </c>
      <c r="Q304">
        <v>58.5</v>
      </c>
      <c r="R304">
        <v>21.2</v>
      </c>
      <c r="S304">
        <v>22.9</v>
      </c>
      <c r="T304" t="s">
        <v>1136</v>
      </c>
      <c r="U304">
        <v>0</v>
      </c>
      <c r="V304" s="24">
        <f t="shared" si="24"/>
        <v>0</v>
      </c>
      <c r="W304">
        <v>22.9</v>
      </c>
      <c r="X304" t="s">
        <v>1136</v>
      </c>
      <c r="Y304" s="18"/>
      <c r="Z304" s="20" t="str">
        <f t="shared" si="25"/>
        <v>Johnsen, Gladys</v>
      </c>
      <c r="AA304" s="20">
        <f t="shared" si="26"/>
        <v>22.9</v>
      </c>
      <c r="AB304" s="22">
        <f t="shared" si="27"/>
        <v>0</v>
      </c>
      <c r="AC304" s="20" t="str">
        <f t="shared" si="28"/>
        <v>D-</v>
      </c>
    </row>
    <row r="305" spans="1:29" x14ac:dyDescent="0.25">
      <c r="A305" t="s">
        <v>1267</v>
      </c>
      <c r="B305" t="s">
        <v>1268</v>
      </c>
      <c r="C305" t="s">
        <v>1240</v>
      </c>
      <c r="D305" t="s">
        <v>1269</v>
      </c>
      <c r="E305" t="s">
        <v>645</v>
      </c>
      <c r="F305" t="s">
        <v>67</v>
      </c>
      <c r="G305">
        <v>13</v>
      </c>
      <c r="H305" t="s">
        <v>1270</v>
      </c>
      <c r="I305">
        <v>408564</v>
      </c>
      <c r="J305">
        <v>85</v>
      </c>
      <c r="K305">
        <v>85</v>
      </c>
      <c r="L305">
        <v>7</v>
      </c>
      <c r="M305">
        <v>58</v>
      </c>
      <c r="N305">
        <v>20</v>
      </c>
      <c r="O305">
        <v>0</v>
      </c>
      <c r="P305">
        <v>256</v>
      </c>
      <c r="Q305">
        <v>58.5</v>
      </c>
      <c r="R305">
        <v>23.5</v>
      </c>
      <c r="S305">
        <v>22.9</v>
      </c>
      <c r="T305" t="s">
        <v>1136</v>
      </c>
      <c r="U305">
        <v>0</v>
      </c>
      <c r="V305" s="24">
        <f t="shared" si="24"/>
        <v>0</v>
      </c>
      <c r="W305">
        <v>22.9</v>
      </c>
      <c r="X305" t="s">
        <v>1136</v>
      </c>
      <c r="Y305" s="18"/>
      <c r="Z305" s="20" t="str">
        <f t="shared" si="25"/>
        <v>Richards, Beth</v>
      </c>
      <c r="AA305" s="20">
        <f t="shared" si="26"/>
        <v>22.9</v>
      </c>
      <c r="AB305" s="22">
        <f t="shared" si="27"/>
        <v>0</v>
      </c>
      <c r="AC305" s="20" t="str">
        <f t="shared" si="28"/>
        <v>D-</v>
      </c>
    </row>
    <row r="306" spans="1:29" x14ac:dyDescent="0.25">
      <c r="A306" t="s">
        <v>1271</v>
      </c>
      <c r="B306" t="s">
        <v>1272</v>
      </c>
      <c r="C306" t="s">
        <v>91</v>
      </c>
      <c r="D306" t="s">
        <v>1273</v>
      </c>
      <c r="E306" t="s">
        <v>645</v>
      </c>
      <c r="F306" t="s">
        <v>35</v>
      </c>
      <c r="G306">
        <v>4</v>
      </c>
      <c r="H306" t="s">
        <v>1274</v>
      </c>
      <c r="I306">
        <v>377313</v>
      </c>
      <c r="J306">
        <v>85</v>
      </c>
      <c r="K306">
        <v>85</v>
      </c>
      <c r="L306">
        <v>13</v>
      </c>
      <c r="M306">
        <v>63</v>
      </c>
      <c r="N306">
        <v>9</v>
      </c>
      <c r="O306">
        <v>0</v>
      </c>
      <c r="P306">
        <v>256</v>
      </c>
      <c r="Q306">
        <v>62.5</v>
      </c>
      <c r="R306">
        <v>10.6</v>
      </c>
      <c r="S306">
        <v>24.4</v>
      </c>
      <c r="T306" t="s">
        <v>1136</v>
      </c>
      <c r="U306">
        <v>-4</v>
      </c>
      <c r="V306" s="24">
        <f t="shared" si="24"/>
        <v>-1.5625</v>
      </c>
      <c r="W306">
        <v>22.8</v>
      </c>
      <c r="X306" t="s">
        <v>1136</v>
      </c>
      <c r="Y306" s="18"/>
      <c r="Z306" s="20" t="str">
        <f t="shared" si="25"/>
        <v>Roberts, Carol</v>
      </c>
      <c r="AA306" s="20">
        <f t="shared" si="26"/>
        <v>24.4</v>
      </c>
      <c r="AB306" s="22">
        <f t="shared" si="27"/>
        <v>-4</v>
      </c>
      <c r="AC306" s="20" t="str">
        <f t="shared" si="28"/>
        <v>D-</v>
      </c>
    </row>
    <row r="307" spans="1:29" x14ac:dyDescent="0.25">
      <c r="A307" t="s">
        <v>1275</v>
      </c>
      <c r="B307" t="s">
        <v>1276</v>
      </c>
      <c r="C307" t="s">
        <v>1277</v>
      </c>
      <c r="D307" t="s">
        <v>1278</v>
      </c>
      <c r="E307" t="s">
        <v>645</v>
      </c>
      <c r="F307" t="s">
        <v>35</v>
      </c>
      <c r="G307">
        <v>4</v>
      </c>
      <c r="H307" t="s">
        <v>1274</v>
      </c>
      <c r="I307">
        <v>377192</v>
      </c>
      <c r="J307">
        <v>85</v>
      </c>
      <c r="K307">
        <v>85</v>
      </c>
      <c r="L307">
        <v>18</v>
      </c>
      <c r="M307">
        <v>66</v>
      </c>
      <c r="N307">
        <v>1</v>
      </c>
      <c r="O307">
        <v>0</v>
      </c>
      <c r="P307">
        <v>256</v>
      </c>
      <c r="Q307">
        <v>62.5</v>
      </c>
      <c r="R307">
        <v>1.2</v>
      </c>
      <c r="S307">
        <v>24.4</v>
      </c>
      <c r="T307" t="s">
        <v>1136</v>
      </c>
      <c r="U307">
        <v>-4</v>
      </c>
      <c r="V307" s="24">
        <f t="shared" si="24"/>
        <v>-1.5625</v>
      </c>
      <c r="W307">
        <v>22.8</v>
      </c>
      <c r="X307" t="s">
        <v>1136</v>
      </c>
      <c r="Y307" s="18"/>
      <c r="Z307" s="20" t="str">
        <f t="shared" si="25"/>
        <v>Williams, Kermit</v>
      </c>
      <c r="AA307" s="20">
        <f t="shared" si="26"/>
        <v>24.4</v>
      </c>
      <c r="AB307" s="22">
        <f t="shared" si="27"/>
        <v>-4</v>
      </c>
      <c r="AC307" s="20" t="str">
        <f t="shared" si="28"/>
        <v>D-</v>
      </c>
    </row>
    <row r="308" spans="1:29" x14ac:dyDescent="0.25">
      <c r="A308" t="s">
        <v>1279</v>
      </c>
      <c r="B308" t="s">
        <v>1280</v>
      </c>
      <c r="C308" t="s">
        <v>1281</v>
      </c>
      <c r="D308" t="s">
        <v>1282</v>
      </c>
      <c r="E308" t="s">
        <v>645</v>
      </c>
      <c r="F308" t="s">
        <v>35</v>
      </c>
      <c r="G308">
        <v>45</v>
      </c>
      <c r="H308" t="s">
        <v>1283</v>
      </c>
      <c r="I308">
        <v>376550</v>
      </c>
      <c r="J308">
        <v>85</v>
      </c>
      <c r="K308">
        <v>85</v>
      </c>
      <c r="L308">
        <v>15</v>
      </c>
      <c r="M308">
        <v>63</v>
      </c>
      <c r="N308">
        <v>7</v>
      </c>
      <c r="O308">
        <v>0</v>
      </c>
      <c r="P308">
        <v>256</v>
      </c>
      <c r="Q308">
        <v>58</v>
      </c>
      <c r="R308">
        <v>8.1999999999999993</v>
      </c>
      <c r="S308">
        <v>22.7</v>
      </c>
      <c r="T308" t="s">
        <v>1136</v>
      </c>
      <c r="U308">
        <v>0</v>
      </c>
      <c r="V308" s="24">
        <f t="shared" si="24"/>
        <v>0</v>
      </c>
      <c r="W308">
        <v>22.7</v>
      </c>
      <c r="X308" t="s">
        <v>1136</v>
      </c>
      <c r="Y308" s="18"/>
      <c r="Z308" s="20" t="str">
        <f t="shared" si="25"/>
        <v>Beaulieu, Jane</v>
      </c>
      <c r="AA308" s="20">
        <f t="shared" si="26"/>
        <v>22.7</v>
      </c>
      <c r="AB308" s="22">
        <f t="shared" si="27"/>
        <v>0</v>
      </c>
      <c r="AC308" s="20" t="str">
        <f t="shared" si="28"/>
        <v>D-</v>
      </c>
    </row>
    <row r="309" spans="1:29" x14ac:dyDescent="0.25">
      <c r="A309" t="s">
        <v>1284</v>
      </c>
      <c r="B309" t="s">
        <v>1285</v>
      </c>
      <c r="C309" t="s">
        <v>1286</v>
      </c>
      <c r="D309" t="s">
        <v>1287</v>
      </c>
      <c r="E309" t="s">
        <v>645</v>
      </c>
      <c r="F309" t="s">
        <v>67</v>
      </c>
      <c r="G309">
        <v>7</v>
      </c>
      <c r="H309" t="s">
        <v>1288</v>
      </c>
      <c r="I309">
        <v>377082</v>
      </c>
      <c r="J309">
        <v>85</v>
      </c>
      <c r="K309">
        <v>85</v>
      </c>
      <c r="L309">
        <v>16</v>
      </c>
      <c r="M309">
        <v>69</v>
      </c>
      <c r="N309">
        <v>0</v>
      </c>
      <c r="O309">
        <v>0</v>
      </c>
      <c r="P309">
        <v>256</v>
      </c>
      <c r="Q309">
        <v>58</v>
      </c>
      <c r="R309">
        <v>0</v>
      </c>
      <c r="S309">
        <v>22.7</v>
      </c>
      <c r="T309" t="s">
        <v>1136</v>
      </c>
      <c r="U309">
        <v>0</v>
      </c>
      <c r="V309" s="24">
        <f t="shared" si="24"/>
        <v>0</v>
      </c>
      <c r="W309">
        <v>22.7</v>
      </c>
      <c r="X309" t="s">
        <v>1136</v>
      </c>
      <c r="Y309" s="18"/>
      <c r="Z309" s="20" t="str">
        <f t="shared" si="25"/>
        <v>Carson, Clyde</v>
      </c>
      <c r="AA309" s="20">
        <f t="shared" si="26"/>
        <v>22.7</v>
      </c>
      <c r="AB309" s="22">
        <f t="shared" si="27"/>
        <v>0</v>
      </c>
      <c r="AC309" s="20" t="str">
        <f t="shared" si="28"/>
        <v>D-</v>
      </c>
    </row>
    <row r="310" spans="1:29" x14ac:dyDescent="0.25">
      <c r="A310" t="s">
        <v>1289</v>
      </c>
      <c r="B310" t="s">
        <v>1290</v>
      </c>
      <c r="C310" t="s">
        <v>772</v>
      </c>
      <c r="D310" t="s">
        <v>1291</v>
      </c>
      <c r="E310" t="s">
        <v>645</v>
      </c>
      <c r="F310" t="s">
        <v>72</v>
      </c>
      <c r="G310">
        <v>12</v>
      </c>
      <c r="H310" t="s">
        <v>251</v>
      </c>
      <c r="I310">
        <v>407628</v>
      </c>
      <c r="J310">
        <v>85</v>
      </c>
      <c r="K310">
        <v>85</v>
      </c>
      <c r="L310">
        <v>16</v>
      </c>
      <c r="M310">
        <v>69</v>
      </c>
      <c r="N310">
        <v>0</v>
      </c>
      <c r="O310">
        <v>0</v>
      </c>
      <c r="P310">
        <v>256</v>
      </c>
      <c r="Q310">
        <v>58</v>
      </c>
      <c r="R310">
        <v>0</v>
      </c>
      <c r="S310">
        <v>22.7</v>
      </c>
      <c r="T310" t="s">
        <v>1136</v>
      </c>
      <c r="U310">
        <v>0</v>
      </c>
      <c r="V310" s="24">
        <f t="shared" si="24"/>
        <v>0</v>
      </c>
      <c r="W310">
        <v>22.7</v>
      </c>
      <c r="X310" t="s">
        <v>1136</v>
      </c>
      <c r="Y310" s="18"/>
      <c r="Z310" s="20" t="str">
        <f t="shared" si="25"/>
        <v>Faulkner, Barry</v>
      </c>
      <c r="AA310" s="20">
        <f t="shared" si="26"/>
        <v>22.7</v>
      </c>
      <c r="AB310" s="22">
        <f t="shared" si="27"/>
        <v>0</v>
      </c>
      <c r="AC310" s="20" t="str">
        <f t="shared" si="28"/>
        <v>D-</v>
      </c>
    </row>
    <row r="311" spans="1:29" x14ac:dyDescent="0.25">
      <c r="A311" t="s">
        <v>1292</v>
      </c>
      <c r="B311" t="s">
        <v>1293</v>
      </c>
      <c r="C311" t="s">
        <v>383</v>
      </c>
      <c r="D311" t="s">
        <v>1294</v>
      </c>
      <c r="E311" t="s">
        <v>645</v>
      </c>
      <c r="F311" t="s">
        <v>211</v>
      </c>
      <c r="G311">
        <v>9</v>
      </c>
      <c r="H311" t="s">
        <v>1295</v>
      </c>
      <c r="I311">
        <v>377179</v>
      </c>
      <c r="J311">
        <v>85</v>
      </c>
      <c r="K311">
        <v>85</v>
      </c>
      <c r="L311">
        <v>17</v>
      </c>
      <c r="M311">
        <v>66</v>
      </c>
      <c r="N311">
        <v>2</v>
      </c>
      <c r="O311">
        <v>0</v>
      </c>
      <c r="P311">
        <v>256</v>
      </c>
      <c r="Q311">
        <v>64</v>
      </c>
      <c r="R311">
        <v>2.4</v>
      </c>
      <c r="S311">
        <v>25</v>
      </c>
      <c r="T311" t="s">
        <v>1136</v>
      </c>
      <c r="U311">
        <v>-6</v>
      </c>
      <c r="V311" s="24">
        <f t="shared" si="24"/>
        <v>-2.34375</v>
      </c>
      <c r="W311">
        <v>22.7</v>
      </c>
      <c r="X311" t="s">
        <v>1136</v>
      </c>
      <c r="Y311" s="18"/>
      <c r="Z311" s="20" t="str">
        <f t="shared" si="25"/>
        <v>Tanner, Linda</v>
      </c>
      <c r="AA311" s="20">
        <f t="shared" si="26"/>
        <v>25</v>
      </c>
      <c r="AB311" s="22">
        <f t="shared" si="27"/>
        <v>-6</v>
      </c>
      <c r="AC311" s="20" t="str">
        <f t="shared" si="28"/>
        <v>D-</v>
      </c>
    </row>
    <row r="312" spans="1:29" x14ac:dyDescent="0.25">
      <c r="A312" t="s">
        <v>1296</v>
      </c>
      <c r="B312" t="s">
        <v>1297</v>
      </c>
      <c r="C312" t="s">
        <v>54</v>
      </c>
      <c r="D312" t="s">
        <v>211</v>
      </c>
      <c r="E312" t="s">
        <v>645</v>
      </c>
      <c r="F312" t="s">
        <v>35</v>
      </c>
      <c r="G312">
        <v>8</v>
      </c>
      <c r="H312" t="s">
        <v>1298</v>
      </c>
      <c r="I312">
        <v>376692</v>
      </c>
      <c r="J312">
        <v>85</v>
      </c>
      <c r="K312">
        <v>85</v>
      </c>
      <c r="L312">
        <v>15</v>
      </c>
      <c r="M312">
        <v>62</v>
      </c>
      <c r="N312">
        <v>8</v>
      </c>
      <c r="O312">
        <v>0</v>
      </c>
      <c r="P312">
        <v>256</v>
      </c>
      <c r="Q312">
        <v>56.5</v>
      </c>
      <c r="R312">
        <v>9.4</v>
      </c>
      <c r="S312">
        <v>22.1</v>
      </c>
      <c r="T312" t="s">
        <v>1136</v>
      </c>
      <c r="U312">
        <v>1.3333333730697601</v>
      </c>
      <c r="V312" s="24">
        <f t="shared" si="24"/>
        <v>0.52083334885537502</v>
      </c>
      <c r="W312">
        <v>22.6</v>
      </c>
      <c r="X312" t="s">
        <v>1136</v>
      </c>
      <c r="Y312" s="18"/>
      <c r="Z312" s="20" t="str">
        <f t="shared" si="25"/>
        <v>Sullivan, Daniel</v>
      </c>
      <c r="AA312" s="20">
        <f t="shared" si="26"/>
        <v>22.1</v>
      </c>
      <c r="AB312" s="22">
        <f t="shared" si="27"/>
        <v>1.3333333730697601</v>
      </c>
      <c r="AC312" s="20" t="str">
        <f t="shared" si="28"/>
        <v>D-</v>
      </c>
    </row>
    <row r="313" spans="1:29" x14ac:dyDescent="0.25">
      <c r="A313" t="s">
        <v>1299</v>
      </c>
      <c r="B313" t="s">
        <v>1300</v>
      </c>
      <c r="C313" t="s">
        <v>374</v>
      </c>
      <c r="D313" t="s">
        <v>1301</v>
      </c>
      <c r="E313" t="s">
        <v>645</v>
      </c>
      <c r="F313" t="s">
        <v>104</v>
      </c>
      <c r="G313">
        <v>6</v>
      </c>
      <c r="H313" t="s">
        <v>962</v>
      </c>
      <c r="I313">
        <v>376826</v>
      </c>
      <c r="J313">
        <v>85</v>
      </c>
      <c r="K313">
        <v>85</v>
      </c>
      <c r="L313">
        <v>18</v>
      </c>
      <c r="M313">
        <v>67</v>
      </c>
      <c r="N313">
        <v>0</v>
      </c>
      <c r="O313">
        <v>0</v>
      </c>
      <c r="P313">
        <v>256</v>
      </c>
      <c r="Q313">
        <v>63</v>
      </c>
      <c r="R313">
        <v>0</v>
      </c>
      <c r="S313">
        <v>24.6</v>
      </c>
      <c r="T313" t="s">
        <v>1136</v>
      </c>
      <c r="U313">
        <v>-5.5</v>
      </c>
      <c r="V313" s="24">
        <f t="shared" si="24"/>
        <v>-2.1484375</v>
      </c>
      <c r="W313">
        <v>22.5</v>
      </c>
      <c r="X313" t="s">
        <v>1136</v>
      </c>
      <c r="Y313" s="18"/>
      <c r="Z313" s="20" t="str">
        <f t="shared" si="25"/>
        <v>Horrigan, Timothy</v>
      </c>
      <c r="AA313" s="20">
        <f t="shared" si="26"/>
        <v>24.6</v>
      </c>
      <c r="AB313" s="22">
        <f t="shared" si="27"/>
        <v>-5.5</v>
      </c>
      <c r="AC313" s="20" t="str">
        <f t="shared" si="28"/>
        <v>D-</v>
      </c>
    </row>
    <row r="314" spans="1:29" x14ac:dyDescent="0.25">
      <c r="A314" t="s">
        <v>1302</v>
      </c>
      <c r="B314" t="s">
        <v>1303</v>
      </c>
      <c r="C314" t="s">
        <v>1304</v>
      </c>
      <c r="D314" t="s">
        <v>1305</v>
      </c>
      <c r="E314" t="s">
        <v>645</v>
      </c>
      <c r="F314" t="s">
        <v>35</v>
      </c>
      <c r="G314">
        <v>3</v>
      </c>
      <c r="H314" t="s">
        <v>1306</v>
      </c>
      <c r="I314">
        <v>377139</v>
      </c>
      <c r="J314">
        <v>85</v>
      </c>
      <c r="K314">
        <v>85</v>
      </c>
      <c r="L314">
        <v>12</v>
      </c>
      <c r="M314">
        <v>61</v>
      </c>
      <c r="N314">
        <v>12</v>
      </c>
      <c r="O314">
        <v>0</v>
      </c>
      <c r="P314">
        <v>256</v>
      </c>
      <c r="Q314">
        <v>57.5</v>
      </c>
      <c r="R314">
        <v>14.1</v>
      </c>
      <c r="S314">
        <v>22.5</v>
      </c>
      <c r="T314" t="s">
        <v>1136</v>
      </c>
      <c r="U314">
        <v>0</v>
      </c>
      <c r="V314" s="24">
        <f t="shared" si="24"/>
        <v>0</v>
      </c>
      <c r="W314">
        <v>22.5</v>
      </c>
      <c r="X314" t="s">
        <v>1136</v>
      </c>
      <c r="Y314" s="18"/>
      <c r="Z314" s="20" t="str">
        <f t="shared" si="25"/>
        <v>Manley, Jonathan</v>
      </c>
      <c r="AA314" s="20">
        <f t="shared" si="26"/>
        <v>22.5</v>
      </c>
      <c r="AB314" s="22">
        <f t="shared" si="27"/>
        <v>0</v>
      </c>
      <c r="AC314" s="20" t="str">
        <f t="shared" si="28"/>
        <v>D-</v>
      </c>
    </row>
    <row r="315" spans="1:29" x14ac:dyDescent="0.25">
      <c r="A315" t="s">
        <v>1307</v>
      </c>
      <c r="B315" t="s">
        <v>1308</v>
      </c>
      <c r="C315" t="s">
        <v>1309</v>
      </c>
      <c r="D315" t="s">
        <v>1310</v>
      </c>
      <c r="E315" t="s">
        <v>645</v>
      </c>
      <c r="F315" t="s">
        <v>183</v>
      </c>
      <c r="G315">
        <v>12</v>
      </c>
      <c r="H315" t="s">
        <v>1250</v>
      </c>
      <c r="I315">
        <v>408502</v>
      </c>
      <c r="J315">
        <v>85</v>
      </c>
      <c r="K315">
        <v>85</v>
      </c>
      <c r="L315">
        <v>14</v>
      </c>
      <c r="M315">
        <v>60</v>
      </c>
      <c r="N315">
        <v>11</v>
      </c>
      <c r="O315">
        <v>0</v>
      </c>
      <c r="P315">
        <v>256</v>
      </c>
      <c r="Q315">
        <v>63.5</v>
      </c>
      <c r="R315">
        <v>12.9</v>
      </c>
      <c r="S315">
        <v>24.8</v>
      </c>
      <c r="T315" t="s">
        <v>1136</v>
      </c>
      <c r="U315">
        <v>-6</v>
      </c>
      <c r="V315" s="24">
        <f t="shared" si="24"/>
        <v>-2.34375</v>
      </c>
      <c r="W315">
        <v>22.5</v>
      </c>
      <c r="X315" t="s">
        <v>1136</v>
      </c>
      <c r="Y315" s="18"/>
      <c r="Z315" s="20" t="str">
        <f t="shared" si="25"/>
        <v>Mulligan, Mary Jane</v>
      </c>
      <c r="AA315" s="20">
        <f t="shared" si="26"/>
        <v>24.8</v>
      </c>
      <c r="AB315" s="22">
        <f t="shared" si="27"/>
        <v>-6</v>
      </c>
      <c r="AC315" s="20" t="str">
        <f t="shared" si="28"/>
        <v>D-</v>
      </c>
    </row>
    <row r="316" spans="1:29" x14ac:dyDescent="0.25">
      <c r="A316" t="s">
        <v>1311</v>
      </c>
      <c r="B316" t="s">
        <v>1312</v>
      </c>
      <c r="C316" t="s">
        <v>405</v>
      </c>
      <c r="D316" t="s">
        <v>1313</v>
      </c>
      <c r="E316" t="s">
        <v>645</v>
      </c>
      <c r="F316" t="s">
        <v>35</v>
      </c>
      <c r="G316">
        <v>35</v>
      </c>
      <c r="H316" t="s">
        <v>1007</v>
      </c>
      <c r="I316">
        <v>408547</v>
      </c>
      <c r="J316">
        <v>85</v>
      </c>
      <c r="K316">
        <v>85</v>
      </c>
      <c r="L316">
        <v>12</v>
      </c>
      <c r="M316">
        <v>60</v>
      </c>
      <c r="N316">
        <v>13</v>
      </c>
      <c r="O316">
        <v>0</v>
      </c>
      <c r="P316">
        <v>256</v>
      </c>
      <c r="Q316">
        <v>61.5</v>
      </c>
      <c r="R316">
        <v>15.3</v>
      </c>
      <c r="S316">
        <v>24</v>
      </c>
      <c r="T316" t="s">
        <v>1136</v>
      </c>
      <c r="U316">
        <v>-4</v>
      </c>
      <c r="V316" s="24">
        <f t="shared" si="24"/>
        <v>-1.5625</v>
      </c>
      <c r="W316">
        <v>22.4</v>
      </c>
      <c r="X316" t="s">
        <v>1136</v>
      </c>
      <c r="Y316" s="18"/>
      <c r="Z316" s="20" t="str">
        <f t="shared" si="25"/>
        <v>Cleaver, Skip</v>
      </c>
      <c r="AA316" s="20">
        <f t="shared" si="26"/>
        <v>24</v>
      </c>
      <c r="AB316" s="22">
        <f t="shared" si="27"/>
        <v>-4</v>
      </c>
      <c r="AC316" s="20" t="str">
        <f t="shared" si="28"/>
        <v>D-</v>
      </c>
    </row>
    <row r="317" spans="1:29" x14ac:dyDescent="0.25">
      <c r="A317" t="s">
        <v>1314</v>
      </c>
      <c r="B317" t="s">
        <v>1315</v>
      </c>
      <c r="C317" t="s">
        <v>629</v>
      </c>
      <c r="D317" t="s">
        <v>1316</v>
      </c>
      <c r="E317" t="s">
        <v>645</v>
      </c>
      <c r="F317" t="s">
        <v>35</v>
      </c>
      <c r="G317">
        <v>14</v>
      </c>
      <c r="H317" t="s">
        <v>1317</v>
      </c>
      <c r="I317">
        <v>377296</v>
      </c>
      <c r="J317">
        <v>85</v>
      </c>
      <c r="K317">
        <v>85</v>
      </c>
      <c r="L317">
        <v>14</v>
      </c>
      <c r="M317">
        <v>64</v>
      </c>
      <c r="N317">
        <v>7</v>
      </c>
      <c r="O317">
        <v>0</v>
      </c>
      <c r="P317">
        <v>256</v>
      </c>
      <c r="Q317">
        <v>59</v>
      </c>
      <c r="R317">
        <v>8.1999999999999993</v>
      </c>
      <c r="S317">
        <v>23</v>
      </c>
      <c r="T317" t="s">
        <v>1136</v>
      </c>
      <c r="U317">
        <v>-1.6666666567325501</v>
      </c>
      <c r="V317" s="24">
        <f t="shared" si="24"/>
        <v>-0.65104166278615239</v>
      </c>
      <c r="W317">
        <v>22.3</v>
      </c>
      <c r="X317" t="s">
        <v>1136</v>
      </c>
      <c r="Y317" s="18"/>
      <c r="Z317" s="20" t="str">
        <f t="shared" si="25"/>
        <v>Freitas, Mary</v>
      </c>
      <c r="AA317" s="20">
        <f t="shared" si="26"/>
        <v>23</v>
      </c>
      <c r="AB317" s="22">
        <f t="shared" si="27"/>
        <v>-1.6666666567325501</v>
      </c>
      <c r="AC317" s="20" t="str">
        <f t="shared" si="28"/>
        <v>D-</v>
      </c>
    </row>
    <row r="318" spans="1:29" x14ac:dyDescent="0.25">
      <c r="A318" t="s">
        <v>1318</v>
      </c>
      <c r="B318" t="s">
        <v>1319</v>
      </c>
      <c r="C318" t="s">
        <v>1320</v>
      </c>
      <c r="D318" t="s">
        <v>228</v>
      </c>
      <c r="E318" t="s">
        <v>645</v>
      </c>
      <c r="F318" t="s">
        <v>35</v>
      </c>
      <c r="G318">
        <v>43</v>
      </c>
      <c r="H318" t="s">
        <v>444</v>
      </c>
      <c r="I318">
        <v>377303</v>
      </c>
      <c r="J318">
        <v>85</v>
      </c>
      <c r="K318">
        <v>85</v>
      </c>
      <c r="L318">
        <v>11</v>
      </c>
      <c r="M318">
        <v>59</v>
      </c>
      <c r="N318">
        <v>15</v>
      </c>
      <c r="O318">
        <v>0</v>
      </c>
      <c r="P318">
        <v>256</v>
      </c>
      <c r="Q318">
        <v>56.5</v>
      </c>
      <c r="R318">
        <v>17.600000000000001</v>
      </c>
      <c r="S318">
        <v>22.1</v>
      </c>
      <c r="T318" t="s">
        <v>1136</v>
      </c>
      <c r="U318">
        <v>0</v>
      </c>
      <c r="V318" s="24">
        <f t="shared" si="24"/>
        <v>0</v>
      </c>
      <c r="W318">
        <v>22.1</v>
      </c>
      <c r="X318" t="s">
        <v>1136</v>
      </c>
      <c r="Y318" s="18"/>
      <c r="Z318" s="20" t="str">
        <f t="shared" si="25"/>
        <v>Herbert, Christopher</v>
      </c>
      <c r="AA318" s="20">
        <f t="shared" si="26"/>
        <v>22.1</v>
      </c>
      <c r="AB318" s="22">
        <f t="shared" si="27"/>
        <v>0</v>
      </c>
      <c r="AC318" s="20" t="str">
        <f t="shared" si="28"/>
        <v>D-</v>
      </c>
    </row>
    <row r="319" spans="1:29" x14ac:dyDescent="0.25">
      <c r="A319" t="s">
        <v>1321</v>
      </c>
      <c r="B319" t="s">
        <v>1322</v>
      </c>
      <c r="C319" t="s">
        <v>1068</v>
      </c>
      <c r="D319" t="s">
        <v>1323</v>
      </c>
      <c r="E319" t="s">
        <v>645</v>
      </c>
      <c r="F319" t="s">
        <v>35</v>
      </c>
      <c r="G319">
        <v>12</v>
      </c>
      <c r="H319" t="s">
        <v>242</v>
      </c>
      <c r="I319">
        <v>377283</v>
      </c>
      <c r="J319">
        <v>85</v>
      </c>
      <c r="K319">
        <v>85</v>
      </c>
      <c r="L319">
        <v>16</v>
      </c>
      <c r="M319">
        <v>69</v>
      </c>
      <c r="N319">
        <v>0</v>
      </c>
      <c r="O319">
        <v>0</v>
      </c>
      <c r="P319">
        <v>256</v>
      </c>
      <c r="Q319">
        <v>56</v>
      </c>
      <c r="R319">
        <v>0</v>
      </c>
      <c r="S319">
        <v>21.9</v>
      </c>
      <c r="T319" t="s">
        <v>1136</v>
      </c>
      <c r="U319">
        <v>0.33333334326744002</v>
      </c>
      <c r="V319" s="24">
        <f t="shared" si="24"/>
        <v>0.13020833721384376</v>
      </c>
      <c r="W319">
        <v>22</v>
      </c>
      <c r="X319" t="s">
        <v>1136</v>
      </c>
      <c r="Y319" s="18"/>
      <c r="Z319" s="20" t="str">
        <f t="shared" si="25"/>
        <v>Bouldin, Amanda</v>
      </c>
      <c r="AA319" s="20">
        <f t="shared" si="26"/>
        <v>21.9</v>
      </c>
      <c r="AB319" s="22">
        <f t="shared" si="27"/>
        <v>0.33333334326744002</v>
      </c>
      <c r="AC319" s="20" t="str">
        <f t="shared" si="28"/>
        <v>D-</v>
      </c>
    </row>
    <row r="320" spans="1:29" x14ac:dyDescent="0.25">
      <c r="A320" t="s">
        <v>1324</v>
      </c>
      <c r="B320" t="s">
        <v>1325</v>
      </c>
      <c r="C320" t="s">
        <v>223</v>
      </c>
      <c r="D320" t="s">
        <v>1326</v>
      </c>
      <c r="E320" t="s">
        <v>645</v>
      </c>
      <c r="F320" t="s">
        <v>35</v>
      </c>
      <c r="G320">
        <v>35</v>
      </c>
      <c r="H320" t="s">
        <v>1007</v>
      </c>
      <c r="I320">
        <v>408548</v>
      </c>
      <c r="J320">
        <v>85</v>
      </c>
      <c r="K320">
        <v>85</v>
      </c>
      <c r="L320">
        <v>15</v>
      </c>
      <c r="M320">
        <v>65</v>
      </c>
      <c r="N320">
        <v>5</v>
      </c>
      <c r="O320">
        <v>0</v>
      </c>
      <c r="P320">
        <v>256</v>
      </c>
      <c r="Q320">
        <v>60.5</v>
      </c>
      <c r="R320">
        <v>5.9</v>
      </c>
      <c r="S320">
        <v>23.6</v>
      </c>
      <c r="T320" t="s">
        <v>1136</v>
      </c>
      <c r="U320">
        <v>-4</v>
      </c>
      <c r="V320" s="24">
        <f t="shared" si="24"/>
        <v>-1.5625</v>
      </c>
      <c r="W320">
        <v>22</v>
      </c>
      <c r="X320" t="s">
        <v>1136</v>
      </c>
      <c r="Y320" s="18"/>
      <c r="Z320" s="20" t="str">
        <f t="shared" si="25"/>
        <v>Lisle, David</v>
      </c>
      <c r="AA320" s="20">
        <f t="shared" si="26"/>
        <v>23.6</v>
      </c>
      <c r="AB320" s="22">
        <f t="shared" si="27"/>
        <v>-4</v>
      </c>
      <c r="AC320" s="20" t="str">
        <f t="shared" si="28"/>
        <v>D-</v>
      </c>
    </row>
    <row r="321" spans="1:29" x14ac:dyDescent="0.25">
      <c r="A321" t="s">
        <v>1327</v>
      </c>
      <c r="B321" t="s">
        <v>1328</v>
      </c>
      <c r="C321" t="s">
        <v>547</v>
      </c>
      <c r="D321" t="s">
        <v>1329</v>
      </c>
      <c r="E321" t="s">
        <v>645</v>
      </c>
      <c r="F321" t="s">
        <v>72</v>
      </c>
      <c r="G321">
        <v>1</v>
      </c>
      <c r="H321" t="s">
        <v>1174</v>
      </c>
      <c r="I321">
        <v>377068</v>
      </c>
      <c r="J321">
        <v>85</v>
      </c>
      <c r="K321">
        <v>85</v>
      </c>
      <c r="L321">
        <v>13</v>
      </c>
      <c r="M321">
        <v>70</v>
      </c>
      <c r="N321">
        <v>2</v>
      </c>
      <c r="O321">
        <v>0</v>
      </c>
      <c r="P321">
        <v>256</v>
      </c>
      <c r="Q321">
        <v>54</v>
      </c>
      <c r="R321">
        <v>2.4</v>
      </c>
      <c r="S321">
        <v>21.1</v>
      </c>
      <c r="T321" t="s">
        <v>1136</v>
      </c>
      <c r="U321">
        <v>2</v>
      </c>
      <c r="V321" s="24">
        <f t="shared" si="24"/>
        <v>0.78125</v>
      </c>
      <c r="W321">
        <v>21.9</v>
      </c>
      <c r="X321" t="s">
        <v>1136</v>
      </c>
      <c r="Y321" s="18"/>
      <c r="Z321" s="20" t="str">
        <f t="shared" si="25"/>
        <v>Berch, Paul</v>
      </c>
      <c r="AA321" s="20">
        <f t="shared" si="26"/>
        <v>21.1</v>
      </c>
      <c r="AB321" s="22">
        <f t="shared" si="27"/>
        <v>2</v>
      </c>
      <c r="AC321" s="20" t="str">
        <f t="shared" si="28"/>
        <v>D-</v>
      </c>
    </row>
    <row r="322" spans="1:29" x14ac:dyDescent="0.25">
      <c r="A322" t="s">
        <v>1330</v>
      </c>
      <c r="B322" t="s">
        <v>1331</v>
      </c>
      <c r="C322" t="s">
        <v>1332</v>
      </c>
      <c r="D322" t="s">
        <v>1333</v>
      </c>
      <c r="E322" t="s">
        <v>645</v>
      </c>
      <c r="F322" t="s">
        <v>56</v>
      </c>
      <c r="G322">
        <v>30</v>
      </c>
      <c r="H322" t="s">
        <v>1334</v>
      </c>
      <c r="I322">
        <v>376191</v>
      </c>
      <c r="J322">
        <v>85</v>
      </c>
      <c r="K322">
        <v>85</v>
      </c>
      <c r="L322">
        <v>15</v>
      </c>
      <c r="M322">
        <v>70</v>
      </c>
      <c r="N322">
        <v>0</v>
      </c>
      <c r="O322">
        <v>0</v>
      </c>
      <c r="P322">
        <v>256</v>
      </c>
      <c r="Q322">
        <v>58</v>
      </c>
      <c r="R322">
        <v>0</v>
      </c>
      <c r="S322">
        <v>22.7</v>
      </c>
      <c r="T322" t="s">
        <v>1136</v>
      </c>
      <c r="U322">
        <v>-2</v>
      </c>
      <c r="V322" s="24">
        <f t="shared" si="24"/>
        <v>-0.78125</v>
      </c>
      <c r="W322">
        <v>21.9</v>
      </c>
      <c r="X322" t="s">
        <v>1136</v>
      </c>
      <c r="Y322" s="18"/>
      <c r="Z322" s="20" t="str">
        <f t="shared" si="25"/>
        <v>Cali-Pitts, Jacqueline</v>
      </c>
      <c r="AA322" s="20">
        <f t="shared" si="26"/>
        <v>22.7</v>
      </c>
      <c r="AB322" s="22">
        <f t="shared" si="27"/>
        <v>-2</v>
      </c>
      <c r="AC322" s="20" t="str">
        <f t="shared" si="28"/>
        <v>D-</v>
      </c>
    </row>
    <row r="323" spans="1:29" x14ac:dyDescent="0.25">
      <c r="A323" t="s">
        <v>1335</v>
      </c>
      <c r="B323" t="s">
        <v>1336</v>
      </c>
      <c r="C323" t="s">
        <v>1253</v>
      </c>
      <c r="D323" t="s">
        <v>1337</v>
      </c>
      <c r="E323" t="s">
        <v>645</v>
      </c>
      <c r="F323" t="s">
        <v>78</v>
      </c>
      <c r="G323">
        <v>6</v>
      </c>
      <c r="H323" t="s">
        <v>684</v>
      </c>
      <c r="I323">
        <v>408807</v>
      </c>
      <c r="J323">
        <v>85</v>
      </c>
      <c r="K323">
        <v>85</v>
      </c>
      <c r="L323">
        <v>16</v>
      </c>
      <c r="M323">
        <v>69</v>
      </c>
      <c r="N323">
        <v>0</v>
      </c>
      <c r="O323">
        <v>0</v>
      </c>
      <c r="P323">
        <v>256</v>
      </c>
      <c r="Q323">
        <v>56</v>
      </c>
      <c r="R323">
        <v>0</v>
      </c>
      <c r="S323">
        <v>21.9</v>
      </c>
      <c r="T323" t="s">
        <v>1136</v>
      </c>
      <c r="U323">
        <v>0</v>
      </c>
      <c r="V323" s="24">
        <f t="shared" ref="V323:V386" si="29">(U323/256)*100</f>
        <v>0</v>
      </c>
      <c r="W323">
        <v>21.9</v>
      </c>
      <c r="X323" t="s">
        <v>1136</v>
      </c>
      <c r="Y323" s="18"/>
      <c r="Z323" s="20" t="str">
        <f t="shared" ref="Z323:Z386" si="30">_xlfn.CONCAT(D323,", ", C323)</f>
        <v>DesMarais, Edith</v>
      </c>
      <c r="AA323" s="20">
        <f t="shared" ref="AA323:AA386" si="31">S323</f>
        <v>21.9</v>
      </c>
      <c r="AB323" s="22">
        <f t="shared" ref="AB323:AB386" si="32">U323</f>
        <v>0</v>
      </c>
      <c r="AC323" s="20" t="str">
        <f t="shared" ref="AC323:AC386" si="33">X323</f>
        <v>D-</v>
      </c>
    </row>
    <row r="324" spans="1:29" x14ac:dyDescent="0.25">
      <c r="A324" t="s">
        <v>1338</v>
      </c>
      <c r="B324" t="s">
        <v>1339</v>
      </c>
      <c r="C324" t="s">
        <v>1340</v>
      </c>
      <c r="D324" t="s">
        <v>1341</v>
      </c>
      <c r="E324" t="s">
        <v>645</v>
      </c>
      <c r="F324" t="s">
        <v>104</v>
      </c>
      <c r="G324">
        <v>11</v>
      </c>
      <c r="H324" t="s">
        <v>1342</v>
      </c>
      <c r="I324">
        <v>408725</v>
      </c>
      <c r="J324">
        <v>85</v>
      </c>
      <c r="K324">
        <v>85</v>
      </c>
      <c r="L324">
        <v>17</v>
      </c>
      <c r="M324">
        <v>68</v>
      </c>
      <c r="N324">
        <v>0</v>
      </c>
      <c r="O324">
        <v>0</v>
      </c>
      <c r="P324">
        <v>256</v>
      </c>
      <c r="Q324">
        <v>57</v>
      </c>
      <c r="R324">
        <v>0</v>
      </c>
      <c r="S324">
        <v>22.3</v>
      </c>
      <c r="T324" t="s">
        <v>1136</v>
      </c>
      <c r="U324">
        <v>-1</v>
      </c>
      <c r="V324" s="24">
        <f t="shared" si="29"/>
        <v>-0.390625</v>
      </c>
      <c r="W324">
        <v>21.9</v>
      </c>
      <c r="X324" t="s">
        <v>1136</v>
      </c>
      <c r="Y324" s="18"/>
      <c r="Z324" s="20" t="str">
        <f t="shared" si="30"/>
        <v>Grassie, Chuck</v>
      </c>
      <c r="AA324" s="20">
        <f t="shared" si="31"/>
        <v>22.3</v>
      </c>
      <c r="AB324" s="22">
        <f t="shared" si="32"/>
        <v>-1</v>
      </c>
      <c r="AC324" s="20" t="str">
        <f t="shared" si="33"/>
        <v>D-</v>
      </c>
    </row>
    <row r="325" spans="1:29" x14ac:dyDescent="0.25">
      <c r="A325" t="s">
        <v>1343</v>
      </c>
      <c r="B325" t="s">
        <v>1344</v>
      </c>
      <c r="C325" t="s">
        <v>323</v>
      </c>
      <c r="D325" t="s">
        <v>1345</v>
      </c>
      <c r="E325" t="s">
        <v>645</v>
      </c>
      <c r="F325" t="s">
        <v>72</v>
      </c>
      <c r="G325">
        <v>9</v>
      </c>
      <c r="H325" t="s">
        <v>1346</v>
      </c>
      <c r="I325">
        <v>377135</v>
      </c>
      <c r="J325">
        <v>85</v>
      </c>
      <c r="K325">
        <v>85</v>
      </c>
      <c r="L325">
        <v>12</v>
      </c>
      <c r="M325">
        <v>64</v>
      </c>
      <c r="N325">
        <v>9</v>
      </c>
      <c r="O325">
        <v>0</v>
      </c>
      <c r="P325">
        <v>256</v>
      </c>
      <c r="Q325">
        <v>56</v>
      </c>
      <c r="R325">
        <v>10.6</v>
      </c>
      <c r="S325">
        <v>21.9</v>
      </c>
      <c r="T325" t="s">
        <v>1136</v>
      </c>
      <c r="U325">
        <v>0</v>
      </c>
      <c r="V325" s="24">
        <f t="shared" si="29"/>
        <v>0</v>
      </c>
      <c r="W325">
        <v>21.9</v>
      </c>
      <c r="X325" t="s">
        <v>1136</v>
      </c>
      <c r="Y325" s="18"/>
      <c r="Z325" s="20" t="str">
        <f t="shared" si="30"/>
        <v>Ley, Douglas</v>
      </c>
      <c r="AA325" s="20">
        <f t="shared" si="31"/>
        <v>21.9</v>
      </c>
      <c r="AB325" s="22">
        <f t="shared" si="32"/>
        <v>0</v>
      </c>
      <c r="AC325" s="20" t="str">
        <f t="shared" si="33"/>
        <v>D-</v>
      </c>
    </row>
    <row r="326" spans="1:29" x14ac:dyDescent="0.25">
      <c r="A326" t="s">
        <v>1347</v>
      </c>
      <c r="B326" t="s">
        <v>1348</v>
      </c>
      <c r="C326" t="s">
        <v>1349</v>
      </c>
      <c r="D326" t="s">
        <v>1350</v>
      </c>
      <c r="E326" t="s">
        <v>645</v>
      </c>
      <c r="F326" t="s">
        <v>104</v>
      </c>
      <c r="G326">
        <v>15</v>
      </c>
      <c r="H326" t="s">
        <v>1351</v>
      </c>
      <c r="I326">
        <v>408630</v>
      </c>
      <c r="J326">
        <v>85</v>
      </c>
      <c r="K326">
        <v>85</v>
      </c>
      <c r="L326">
        <v>11</v>
      </c>
      <c r="M326">
        <v>62</v>
      </c>
      <c r="N326">
        <v>12</v>
      </c>
      <c r="O326">
        <v>0</v>
      </c>
      <c r="P326">
        <v>256</v>
      </c>
      <c r="Q326">
        <v>56</v>
      </c>
      <c r="R326">
        <v>14.1</v>
      </c>
      <c r="S326">
        <v>21.9</v>
      </c>
      <c r="T326" t="s">
        <v>1136</v>
      </c>
      <c r="U326">
        <v>0</v>
      </c>
      <c r="V326" s="24">
        <f t="shared" si="29"/>
        <v>0</v>
      </c>
      <c r="W326">
        <v>21.9</v>
      </c>
      <c r="X326" t="s">
        <v>1136</v>
      </c>
      <c r="Y326" s="18"/>
      <c r="Z326" s="20" t="str">
        <f t="shared" si="30"/>
        <v>Opderbecke, Linn</v>
      </c>
      <c r="AA326" s="20">
        <f t="shared" si="31"/>
        <v>21.9</v>
      </c>
      <c r="AB326" s="22">
        <f t="shared" si="32"/>
        <v>0</v>
      </c>
      <c r="AC326" s="20" t="str">
        <f t="shared" si="33"/>
        <v>D-</v>
      </c>
    </row>
    <row r="327" spans="1:29" x14ac:dyDescent="0.25">
      <c r="A327" t="s">
        <v>1352</v>
      </c>
      <c r="B327" t="s">
        <v>1353</v>
      </c>
      <c r="C327" t="s">
        <v>1354</v>
      </c>
      <c r="D327" t="s">
        <v>1355</v>
      </c>
      <c r="E327" t="s">
        <v>645</v>
      </c>
      <c r="F327" t="s">
        <v>211</v>
      </c>
      <c r="G327">
        <v>1</v>
      </c>
      <c r="H327" t="s">
        <v>1261</v>
      </c>
      <c r="I327">
        <v>377310</v>
      </c>
      <c r="J327">
        <v>85</v>
      </c>
      <c r="K327">
        <v>85</v>
      </c>
      <c r="L327">
        <v>14</v>
      </c>
      <c r="M327">
        <v>67</v>
      </c>
      <c r="N327">
        <v>4</v>
      </c>
      <c r="O327">
        <v>0</v>
      </c>
      <c r="P327">
        <v>256</v>
      </c>
      <c r="Q327">
        <v>57</v>
      </c>
      <c r="R327">
        <v>4.7</v>
      </c>
      <c r="S327">
        <v>22.3</v>
      </c>
      <c r="T327" t="s">
        <v>1136</v>
      </c>
      <c r="U327">
        <v>-1</v>
      </c>
      <c r="V327" s="24">
        <f t="shared" si="29"/>
        <v>-0.390625</v>
      </c>
      <c r="W327">
        <v>21.9</v>
      </c>
      <c r="X327" t="s">
        <v>1136</v>
      </c>
      <c r="Y327" s="18"/>
      <c r="Z327" s="20" t="str">
        <f t="shared" si="30"/>
        <v>Oxenham, Lee</v>
      </c>
      <c r="AA327" s="20">
        <f t="shared" si="31"/>
        <v>22.3</v>
      </c>
      <c r="AB327" s="22">
        <f t="shared" si="32"/>
        <v>-1</v>
      </c>
      <c r="AC327" s="20" t="str">
        <f t="shared" si="33"/>
        <v>D-</v>
      </c>
    </row>
    <row r="328" spans="1:29" x14ac:dyDescent="0.25">
      <c r="A328" t="s">
        <v>1356</v>
      </c>
      <c r="B328" t="s">
        <v>1357</v>
      </c>
      <c r="C328" t="s">
        <v>187</v>
      </c>
      <c r="D328" t="s">
        <v>1358</v>
      </c>
      <c r="E328" t="s">
        <v>645</v>
      </c>
      <c r="F328" t="s">
        <v>183</v>
      </c>
      <c r="G328">
        <v>6</v>
      </c>
      <c r="H328" t="s">
        <v>1359</v>
      </c>
      <c r="I328">
        <v>377308</v>
      </c>
      <c r="J328">
        <v>85</v>
      </c>
      <c r="K328">
        <v>85</v>
      </c>
      <c r="L328">
        <v>15</v>
      </c>
      <c r="M328">
        <v>69</v>
      </c>
      <c r="N328">
        <v>1</v>
      </c>
      <c r="O328">
        <v>0</v>
      </c>
      <c r="P328">
        <v>256</v>
      </c>
      <c r="Q328">
        <v>55</v>
      </c>
      <c r="R328">
        <v>1.2</v>
      </c>
      <c r="S328">
        <v>21.5</v>
      </c>
      <c r="T328" t="s">
        <v>1136</v>
      </c>
      <c r="U328">
        <v>0</v>
      </c>
      <c r="V328" s="24">
        <f t="shared" si="29"/>
        <v>0</v>
      </c>
      <c r="W328">
        <v>21.5</v>
      </c>
      <c r="X328" t="s">
        <v>1136</v>
      </c>
      <c r="Y328" s="18"/>
      <c r="Z328" s="20" t="str">
        <f t="shared" si="30"/>
        <v>Maes, Kevin</v>
      </c>
      <c r="AA328" s="20">
        <f t="shared" si="31"/>
        <v>21.5</v>
      </c>
      <c r="AB328" s="22">
        <f t="shared" si="32"/>
        <v>0</v>
      </c>
      <c r="AC328" s="20" t="str">
        <f t="shared" si="33"/>
        <v>D-</v>
      </c>
    </row>
    <row r="329" spans="1:29" x14ac:dyDescent="0.25">
      <c r="A329" t="s">
        <v>1360</v>
      </c>
      <c r="B329" t="s">
        <v>1361</v>
      </c>
      <c r="C329" t="s">
        <v>1362</v>
      </c>
      <c r="D329" t="s">
        <v>1363</v>
      </c>
      <c r="E329" t="s">
        <v>645</v>
      </c>
      <c r="F329" t="s">
        <v>35</v>
      </c>
      <c r="G329">
        <v>29</v>
      </c>
      <c r="H329" t="s">
        <v>945</v>
      </c>
      <c r="I329">
        <v>408537</v>
      </c>
      <c r="J329">
        <v>85</v>
      </c>
      <c r="K329">
        <v>85</v>
      </c>
      <c r="L329">
        <v>13</v>
      </c>
      <c r="M329">
        <v>62</v>
      </c>
      <c r="N329">
        <v>10</v>
      </c>
      <c r="O329">
        <v>0</v>
      </c>
      <c r="P329">
        <v>256</v>
      </c>
      <c r="Q329">
        <v>55</v>
      </c>
      <c r="R329">
        <v>11.8</v>
      </c>
      <c r="S329">
        <v>21.5</v>
      </c>
      <c r="T329" t="s">
        <v>1136</v>
      </c>
      <c r="U329">
        <v>0</v>
      </c>
      <c r="V329" s="24">
        <f t="shared" si="29"/>
        <v>0</v>
      </c>
      <c r="W329">
        <v>21.5</v>
      </c>
      <c r="X329" t="s">
        <v>1136</v>
      </c>
      <c r="Y329" s="18"/>
      <c r="Z329" s="20" t="str">
        <f t="shared" si="30"/>
        <v>Newman, Sue</v>
      </c>
      <c r="AA329" s="20">
        <f t="shared" si="31"/>
        <v>21.5</v>
      </c>
      <c r="AB329" s="22">
        <f t="shared" si="32"/>
        <v>0</v>
      </c>
      <c r="AC329" s="20" t="str">
        <f t="shared" si="33"/>
        <v>D-</v>
      </c>
    </row>
    <row r="330" spans="1:29" x14ac:dyDescent="0.25">
      <c r="A330" t="s">
        <v>1364</v>
      </c>
      <c r="B330" t="s">
        <v>1365</v>
      </c>
      <c r="C330" t="s">
        <v>25</v>
      </c>
      <c r="D330" t="s">
        <v>1366</v>
      </c>
      <c r="E330" t="s">
        <v>645</v>
      </c>
      <c r="F330" t="s">
        <v>72</v>
      </c>
      <c r="G330">
        <v>1</v>
      </c>
      <c r="H330" t="s">
        <v>1174</v>
      </c>
      <c r="I330">
        <v>377279</v>
      </c>
      <c r="J330">
        <v>85</v>
      </c>
      <c r="K330">
        <v>85</v>
      </c>
      <c r="L330">
        <v>15</v>
      </c>
      <c r="M330">
        <v>70</v>
      </c>
      <c r="N330">
        <v>0</v>
      </c>
      <c r="O330">
        <v>0</v>
      </c>
      <c r="P330">
        <v>256</v>
      </c>
      <c r="Q330">
        <v>53</v>
      </c>
      <c r="R330">
        <v>0</v>
      </c>
      <c r="S330">
        <v>20.7</v>
      </c>
      <c r="T330" t="s">
        <v>1136</v>
      </c>
      <c r="U330">
        <v>0.5</v>
      </c>
      <c r="V330" s="24">
        <f t="shared" si="29"/>
        <v>0.1953125</v>
      </c>
      <c r="W330">
        <v>20.9</v>
      </c>
      <c r="X330" t="s">
        <v>1136</v>
      </c>
      <c r="Y330" s="18"/>
      <c r="Z330" s="20" t="str">
        <f t="shared" si="30"/>
        <v>Abbott, Michael</v>
      </c>
      <c r="AA330" s="20">
        <f t="shared" si="31"/>
        <v>20.7</v>
      </c>
      <c r="AB330" s="22">
        <f t="shared" si="32"/>
        <v>0.5</v>
      </c>
      <c r="AC330" s="20" t="str">
        <f t="shared" si="33"/>
        <v>D-</v>
      </c>
    </row>
    <row r="331" spans="1:29" x14ac:dyDescent="0.25">
      <c r="A331" t="s">
        <v>1367</v>
      </c>
      <c r="B331" t="s">
        <v>1368</v>
      </c>
      <c r="C331" t="s">
        <v>120</v>
      </c>
      <c r="D331" t="s">
        <v>1369</v>
      </c>
      <c r="E331" t="s">
        <v>645</v>
      </c>
      <c r="F331" t="s">
        <v>35</v>
      </c>
      <c r="G331">
        <v>13</v>
      </c>
      <c r="H331" t="s">
        <v>426</v>
      </c>
      <c r="I331">
        <v>408514</v>
      </c>
      <c r="J331">
        <v>85</v>
      </c>
      <c r="K331">
        <v>85</v>
      </c>
      <c r="L331">
        <v>14</v>
      </c>
      <c r="M331">
        <v>69</v>
      </c>
      <c r="N331">
        <v>2</v>
      </c>
      <c r="O331">
        <v>0</v>
      </c>
      <c r="P331">
        <v>256</v>
      </c>
      <c r="Q331">
        <v>51</v>
      </c>
      <c r="R331">
        <v>2.4</v>
      </c>
      <c r="S331">
        <v>19.899999999999999</v>
      </c>
      <c r="T331" t="s">
        <v>1370</v>
      </c>
      <c r="U331">
        <v>2.5</v>
      </c>
      <c r="V331" s="24">
        <f t="shared" si="29"/>
        <v>0.9765625</v>
      </c>
      <c r="W331">
        <v>20.9</v>
      </c>
      <c r="X331" t="s">
        <v>1136</v>
      </c>
      <c r="Y331" s="18"/>
      <c r="Z331" s="20" t="str">
        <f t="shared" si="30"/>
        <v>O'Leary, Richard</v>
      </c>
      <c r="AA331" s="20">
        <f t="shared" si="31"/>
        <v>19.899999999999999</v>
      </c>
      <c r="AB331" s="22">
        <f t="shared" si="32"/>
        <v>2.5</v>
      </c>
      <c r="AC331" s="20" t="str">
        <f t="shared" si="33"/>
        <v>D-</v>
      </c>
    </row>
    <row r="332" spans="1:29" x14ac:dyDescent="0.25">
      <c r="A332" t="s">
        <v>1371</v>
      </c>
      <c r="B332" t="s">
        <v>1372</v>
      </c>
      <c r="C332" t="s">
        <v>1181</v>
      </c>
      <c r="D332" t="s">
        <v>1373</v>
      </c>
      <c r="E332" t="s">
        <v>645</v>
      </c>
      <c r="F332" t="s">
        <v>183</v>
      </c>
      <c r="G332">
        <v>13</v>
      </c>
      <c r="H332" t="s">
        <v>1163</v>
      </c>
      <c r="I332">
        <v>376095</v>
      </c>
      <c r="J332">
        <v>85</v>
      </c>
      <c r="K332">
        <v>85</v>
      </c>
      <c r="L332">
        <v>16</v>
      </c>
      <c r="M332">
        <v>69</v>
      </c>
      <c r="N332">
        <v>0</v>
      </c>
      <c r="O332">
        <v>0</v>
      </c>
      <c r="P332">
        <v>256</v>
      </c>
      <c r="Q332">
        <v>53</v>
      </c>
      <c r="R332">
        <v>0</v>
      </c>
      <c r="S332">
        <v>20.7</v>
      </c>
      <c r="T332" t="s">
        <v>1136</v>
      </c>
      <c r="U332">
        <v>0</v>
      </c>
      <c r="V332" s="24">
        <f t="shared" si="29"/>
        <v>0</v>
      </c>
      <c r="W332">
        <v>20.7</v>
      </c>
      <c r="X332" t="s">
        <v>1136</v>
      </c>
      <c r="Y332" s="18"/>
      <c r="Z332" s="20" t="str">
        <f t="shared" si="30"/>
        <v>Almy, Susan</v>
      </c>
      <c r="AA332" s="20">
        <f t="shared" si="31"/>
        <v>20.7</v>
      </c>
      <c r="AB332" s="22">
        <f t="shared" si="32"/>
        <v>0</v>
      </c>
      <c r="AC332" s="20" t="str">
        <f t="shared" si="33"/>
        <v>D-</v>
      </c>
    </row>
    <row r="333" spans="1:29" x14ac:dyDescent="0.25">
      <c r="A333" t="s">
        <v>1374</v>
      </c>
      <c r="B333" t="s">
        <v>1375</v>
      </c>
      <c r="C333" t="s">
        <v>383</v>
      </c>
      <c r="D333" t="s">
        <v>1376</v>
      </c>
      <c r="E333" t="s">
        <v>645</v>
      </c>
      <c r="F333" t="s">
        <v>183</v>
      </c>
      <c r="G333">
        <v>1</v>
      </c>
      <c r="H333" t="s">
        <v>680</v>
      </c>
      <c r="I333">
        <v>377141</v>
      </c>
      <c r="J333">
        <v>85</v>
      </c>
      <c r="K333">
        <v>85</v>
      </c>
      <c r="L333">
        <v>16</v>
      </c>
      <c r="M333">
        <v>68</v>
      </c>
      <c r="N333">
        <v>1</v>
      </c>
      <c r="O333">
        <v>0</v>
      </c>
      <c r="P333">
        <v>256</v>
      </c>
      <c r="Q333">
        <v>53</v>
      </c>
      <c r="R333">
        <v>1.2</v>
      </c>
      <c r="S333">
        <v>20.7</v>
      </c>
      <c r="T333" t="s">
        <v>1136</v>
      </c>
      <c r="U333">
        <v>0</v>
      </c>
      <c r="V333" s="24">
        <f t="shared" si="29"/>
        <v>0</v>
      </c>
      <c r="W333">
        <v>20.7</v>
      </c>
      <c r="X333" t="s">
        <v>1136</v>
      </c>
      <c r="Y333" s="18"/>
      <c r="Z333" s="20" t="str">
        <f t="shared" si="30"/>
        <v>Massimilla, Linda</v>
      </c>
      <c r="AA333" s="20">
        <f t="shared" si="31"/>
        <v>20.7</v>
      </c>
      <c r="AB333" s="22">
        <f t="shared" si="32"/>
        <v>0</v>
      </c>
      <c r="AC333" s="20" t="str">
        <f t="shared" si="33"/>
        <v>D-</v>
      </c>
    </row>
    <row r="334" spans="1:29" x14ac:dyDescent="0.25">
      <c r="A334" t="s">
        <v>1377</v>
      </c>
      <c r="B334" t="s">
        <v>1378</v>
      </c>
      <c r="C334" t="s">
        <v>146</v>
      </c>
      <c r="D334" t="s">
        <v>1379</v>
      </c>
      <c r="E334" t="s">
        <v>645</v>
      </c>
      <c r="F334" t="s">
        <v>56</v>
      </c>
      <c r="G334">
        <v>28</v>
      </c>
      <c r="H334" t="s">
        <v>1380</v>
      </c>
      <c r="I334">
        <v>377188</v>
      </c>
      <c r="J334">
        <v>85</v>
      </c>
      <c r="K334">
        <v>85</v>
      </c>
      <c r="L334">
        <v>13</v>
      </c>
      <c r="M334">
        <v>68</v>
      </c>
      <c r="N334">
        <v>4</v>
      </c>
      <c r="O334">
        <v>0</v>
      </c>
      <c r="P334">
        <v>256</v>
      </c>
      <c r="Q334">
        <v>53</v>
      </c>
      <c r="R334">
        <v>4.7</v>
      </c>
      <c r="S334">
        <v>20.7</v>
      </c>
      <c r="T334" t="s">
        <v>1136</v>
      </c>
      <c r="U334">
        <v>0</v>
      </c>
      <c r="V334" s="24">
        <f t="shared" si="29"/>
        <v>0</v>
      </c>
      <c r="W334">
        <v>20.7</v>
      </c>
      <c r="X334" t="s">
        <v>1136</v>
      </c>
      <c r="Y334" s="18"/>
      <c r="Z334" s="20" t="str">
        <f t="shared" si="30"/>
        <v>Ward, Gerald</v>
      </c>
      <c r="AA334" s="20">
        <f t="shared" si="31"/>
        <v>20.7</v>
      </c>
      <c r="AB334" s="22">
        <f t="shared" si="32"/>
        <v>0</v>
      </c>
      <c r="AC334" s="20" t="str">
        <f t="shared" si="33"/>
        <v>D-</v>
      </c>
    </row>
    <row r="335" spans="1:29" x14ac:dyDescent="0.25">
      <c r="A335" t="s">
        <v>1381</v>
      </c>
      <c r="B335" t="s">
        <v>1382</v>
      </c>
      <c r="C335" t="s">
        <v>1383</v>
      </c>
      <c r="D335" t="s">
        <v>1384</v>
      </c>
      <c r="E335" t="s">
        <v>645</v>
      </c>
      <c r="F335" t="s">
        <v>211</v>
      </c>
      <c r="G335">
        <v>2</v>
      </c>
      <c r="H335" t="s">
        <v>1385</v>
      </c>
      <c r="I335">
        <v>376780</v>
      </c>
      <c r="J335">
        <v>85</v>
      </c>
      <c r="K335">
        <v>85</v>
      </c>
      <c r="L335">
        <v>11</v>
      </c>
      <c r="M335">
        <v>65</v>
      </c>
      <c r="N335">
        <v>9</v>
      </c>
      <c r="O335">
        <v>0</v>
      </c>
      <c r="P335">
        <v>256</v>
      </c>
      <c r="Q335">
        <v>52.5</v>
      </c>
      <c r="R335">
        <v>10.6</v>
      </c>
      <c r="S335">
        <v>20.5</v>
      </c>
      <c r="T335" t="s">
        <v>1136</v>
      </c>
      <c r="U335">
        <v>0</v>
      </c>
      <c r="V335" s="24">
        <f t="shared" si="29"/>
        <v>0</v>
      </c>
      <c r="W335">
        <v>20.5</v>
      </c>
      <c r="X335" t="s">
        <v>1136</v>
      </c>
      <c r="Y335" s="18"/>
      <c r="Z335" s="20" t="str">
        <f t="shared" si="30"/>
        <v>Gottling, Suzanne</v>
      </c>
      <c r="AA335" s="20">
        <f t="shared" si="31"/>
        <v>20.5</v>
      </c>
      <c r="AB335" s="22">
        <f t="shared" si="32"/>
        <v>0</v>
      </c>
      <c r="AC335" s="20" t="str">
        <f t="shared" si="33"/>
        <v>D-</v>
      </c>
    </row>
    <row r="336" spans="1:29" x14ac:dyDescent="0.25">
      <c r="A336" t="s">
        <v>1386</v>
      </c>
      <c r="B336" t="s">
        <v>1387</v>
      </c>
      <c r="C336" t="s">
        <v>25</v>
      </c>
      <c r="D336" t="s">
        <v>1388</v>
      </c>
      <c r="E336" t="s">
        <v>645</v>
      </c>
      <c r="F336" t="s">
        <v>56</v>
      </c>
      <c r="G336">
        <v>21</v>
      </c>
      <c r="H336" t="s">
        <v>412</v>
      </c>
      <c r="I336">
        <v>377778</v>
      </c>
      <c r="J336">
        <v>85</v>
      </c>
      <c r="K336">
        <v>85</v>
      </c>
      <c r="L336">
        <v>16</v>
      </c>
      <c r="M336">
        <v>65</v>
      </c>
      <c r="N336">
        <v>4</v>
      </c>
      <c r="O336">
        <v>0</v>
      </c>
      <c r="P336">
        <v>256</v>
      </c>
      <c r="Q336">
        <v>63</v>
      </c>
      <c r="R336">
        <v>4.7</v>
      </c>
      <c r="S336">
        <v>24.6</v>
      </c>
      <c r="T336" t="s">
        <v>1136</v>
      </c>
      <c r="U336">
        <v>-11.5</v>
      </c>
      <c r="V336" s="24">
        <f t="shared" si="29"/>
        <v>-4.4921875</v>
      </c>
      <c r="W336">
        <v>20.100000000000001</v>
      </c>
      <c r="X336" t="s">
        <v>1136</v>
      </c>
      <c r="Y336" s="18"/>
      <c r="Z336" s="20" t="str">
        <f t="shared" si="30"/>
        <v>Edgar, Michael</v>
      </c>
      <c r="AA336" s="20">
        <f t="shared" si="31"/>
        <v>24.6</v>
      </c>
      <c r="AB336" s="22">
        <f t="shared" si="32"/>
        <v>-11.5</v>
      </c>
      <c r="AC336" s="20" t="str">
        <f t="shared" si="33"/>
        <v>D-</v>
      </c>
    </row>
    <row r="337" spans="1:29" x14ac:dyDescent="0.25">
      <c r="A337" t="s">
        <v>1389</v>
      </c>
      <c r="B337" t="s">
        <v>1390</v>
      </c>
      <c r="C337" t="s">
        <v>1391</v>
      </c>
      <c r="D337" t="s">
        <v>1392</v>
      </c>
      <c r="E337" t="s">
        <v>645</v>
      </c>
      <c r="F337" t="s">
        <v>72</v>
      </c>
      <c r="G337">
        <v>1</v>
      </c>
      <c r="H337" t="s">
        <v>1174</v>
      </c>
      <c r="I337">
        <v>376668</v>
      </c>
      <c r="J337">
        <v>85</v>
      </c>
      <c r="K337">
        <v>85</v>
      </c>
      <c r="L337">
        <v>10</v>
      </c>
      <c r="M337">
        <v>65</v>
      </c>
      <c r="N337">
        <v>10</v>
      </c>
      <c r="O337">
        <v>0</v>
      </c>
      <c r="P337">
        <v>256</v>
      </c>
      <c r="Q337">
        <v>50.5</v>
      </c>
      <c r="R337">
        <v>11.8</v>
      </c>
      <c r="S337">
        <v>19.7</v>
      </c>
      <c r="T337" t="s">
        <v>1370</v>
      </c>
      <c r="U337">
        <v>1</v>
      </c>
      <c r="V337" s="24">
        <f t="shared" si="29"/>
        <v>0.390625</v>
      </c>
      <c r="W337">
        <v>20.100000000000001</v>
      </c>
      <c r="X337" t="s">
        <v>1136</v>
      </c>
      <c r="Y337" s="18"/>
      <c r="Z337" s="20" t="str">
        <f t="shared" si="30"/>
        <v>Weber, Lucy</v>
      </c>
      <c r="AA337" s="20">
        <f t="shared" si="31"/>
        <v>19.7</v>
      </c>
      <c r="AB337" s="22">
        <f t="shared" si="32"/>
        <v>1</v>
      </c>
      <c r="AC337" s="20" t="str">
        <f t="shared" si="33"/>
        <v>D-</v>
      </c>
    </row>
    <row r="338" spans="1:29" x14ac:dyDescent="0.25">
      <c r="A338" t="s">
        <v>1393</v>
      </c>
      <c r="B338" t="s">
        <v>1394</v>
      </c>
      <c r="C338" t="s">
        <v>1395</v>
      </c>
      <c r="D338" t="s">
        <v>1396</v>
      </c>
      <c r="E338" t="s">
        <v>645</v>
      </c>
      <c r="F338" t="s">
        <v>67</v>
      </c>
      <c r="G338">
        <v>19</v>
      </c>
      <c r="H338" t="s">
        <v>1397</v>
      </c>
      <c r="I338">
        <v>377066</v>
      </c>
      <c r="J338">
        <v>85</v>
      </c>
      <c r="K338">
        <v>85</v>
      </c>
      <c r="L338">
        <v>14</v>
      </c>
      <c r="M338">
        <v>70</v>
      </c>
      <c r="N338">
        <v>1</v>
      </c>
      <c r="O338">
        <v>0</v>
      </c>
      <c r="P338">
        <v>256</v>
      </c>
      <c r="Q338">
        <v>51</v>
      </c>
      <c r="R338">
        <v>1.2</v>
      </c>
      <c r="S338">
        <v>19.899999999999999</v>
      </c>
      <c r="T338" t="s">
        <v>1370</v>
      </c>
      <c r="U338">
        <v>0</v>
      </c>
      <c r="V338" s="24">
        <f t="shared" si="29"/>
        <v>0</v>
      </c>
      <c r="W338">
        <v>19.899999999999999</v>
      </c>
      <c r="X338" t="s">
        <v>1370</v>
      </c>
      <c r="Y338" s="18"/>
      <c r="Z338" s="20" t="str">
        <f t="shared" si="30"/>
        <v>Bartlett, Christy</v>
      </c>
      <c r="AA338" s="20">
        <f t="shared" si="31"/>
        <v>19.899999999999999</v>
      </c>
      <c r="AB338" s="22">
        <f t="shared" si="32"/>
        <v>0</v>
      </c>
      <c r="AC338" s="20" t="str">
        <f t="shared" si="33"/>
        <v>F</v>
      </c>
    </row>
    <row r="339" spans="1:29" x14ac:dyDescent="0.25">
      <c r="A339" t="s">
        <v>1398</v>
      </c>
      <c r="B339" t="s">
        <v>1399</v>
      </c>
      <c r="C339" t="s">
        <v>586</v>
      </c>
      <c r="D339" t="s">
        <v>608</v>
      </c>
      <c r="E339" t="s">
        <v>645</v>
      </c>
      <c r="F339" t="s">
        <v>35</v>
      </c>
      <c r="G339">
        <v>10</v>
      </c>
      <c r="H339" t="s">
        <v>1145</v>
      </c>
      <c r="I339">
        <v>376696</v>
      </c>
      <c r="J339">
        <v>85</v>
      </c>
      <c r="K339">
        <v>85</v>
      </c>
      <c r="L339">
        <v>10</v>
      </c>
      <c r="M339">
        <v>65</v>
      </c>
      <c r="N339">
        <v>10</v>
      </c>
      <c r="O339">
        <v>0</v>
      </c>
      <c r="P339">
        <v>256</v>
      </c>
      <c r="Q339">
        <v>55</v>
      </c>
      <c r="R339">
        <v>11.8</v>
      </c>
      <c r="S339">
        <v>21.5</v>
      </c>
      <c r="T339" t="s">
        <v>1136</v>
      </c>
      <c r="U339">
        <v>-4</v>
      </c>
      <c r="V339" s="24">
        <f t="shared" si="29"/>
        <v>-1.5625</v>
      </c>
      <c r="W339">
        <v>19.899999999999999</v>
      </c>
      <c r="X339" t="s">
        <v>1370</v>
      </c>
      <c r="Y339" s="18"/>
      <c r="Z339" s="20" t="str">
        <f t="shared" si="30"/>
        <v>Long, Patrick</v>
      </c>
      <c r="AA339" s="20">
        <f t="shared" si="31"/>
        <v>21.5</v>
      </c>
      <c r="AB339" s="22">
        <f t="shared" si="32"/>
        <v>-4</v>
      </c>
      <c r="AC339" s="20" t="str">
        <f t="shared" si="33"/>
        <v>F</v>
      </c>
    </row>
    <row r="340" spans="1:29" x14ac:dyDescent="0.25">
      <c r="A340" t="s">
        <v>1400</v>
      </c>
      <c r="B340" t="s">
        <v>1401</v>
      </c>
      <c r="C340" t="s">
        <v>1402</v>
      </c>
      <c r="D340" t="s">
        <v>1403</v>
      </c>
      <c r="E340" t="s">
        <v>645</v>
      </c>
      <c r="F340" t="s">
        <v>574</v>
      </c>
      <c r="G340">
        <v>2</v>
      </c>
      <c r="H340" t="s">
        <v>1404</v>
      </c>
      <c r="I340">
        <v>376088</v>
      </c>
      <c r="J340">
        <v>85</v>
      </c>
      <c r="K340">
        <v>85</v>
      </c>
      <c r="L340">
        <v>14</v>
      </c>
      <c r="M340">
        <v>70</v>
      </c>
      <c r="N340">
        <v>1</v>
      </c>
      <c r="O340">
        <v>0</v>
      </c>
      <c r="P340">
        <v>256</v>
      </c>
      <c r="Q340">
        <v>51</v>
      </c>
      <c r="R340">
        <v>1.2</v>
      </c>
      <c r="S340">
        <v>19.899999999999999</v>
      </c>
      <c r="T340" t="s">
        <v>1370</v>
      </c>
      <c r="U340">
        <v>0</v>
      </c>
      <c r="V340" s="24">
        <f t="shared" si="29"/>
        <v>0</v>
      </c>
      <c r="W340">
        <v>19.899999999999999</v>
      </c>
      <c r="X340" t="s">
        <v>1370</v>
      </c>
      <c r="Y340" s="18"/>
      <c r="Z340" s="20" t="str">
        <f t="shared" si="30"/>
        <v>Moynihan, Wayne</v>
      </c>
      <c r="AA340" s="20">
        <f t="shared" si="31"/>
        <v>19.899999999999999</v>
      </c>
      <c r="AB340" s="22">
        <f t="shared" si="32"/>
        <v>0</v>
      </c>
      <c r="AC340" s="20" t="str">
        <f t="shared" si="33"/>
        <v>F</v>
      </c>
    </row>
    <row r="341" spans="1:29" x14ac:dyDescent="0.25">
      <c r="A341" t="s">
        <v>1405</v>
      </c>
      <c r="B341" t="s">
        <v>1406</v>
      </c>
      <c r="C341" t="s">
        <v>120</v>
      </c>
      <c r="D341" t="s">
        <v>1407</v>
      </c>
      <c r="E341" t="s">
        <v>645</v>
      </c>
      <c r="F341" t="s">
        <v>183</v>
      </c>
      <c r="G341">
        <v>13</v>
      </c>
      <c r="H341" t="s">
        <v>1163</v>
      </c>
      <c r="I341">
        <v>377321</v>
      </c>
      <c r="J341">
        <v>85</v>
      </c>
      <c r="K341">
        <v>85</v>
      </c>
      <c r="L341">
        <v>10</v>
      </c>
      <c r="M341">
        <v>68</v>
      </c>
      <c r="N341">
        <v>7</v>
      </c>
      <c r="O341">
        <v>0</v>
      </c>
      <c r="P341">
        <v>256</v>
      </c>
      <c r="Q341">
        <v>52</v>
      </c>
      <c r="R341">
        <v>8.1999999999999993</v>
      </c>
      <c r="S341">
        <v>20.3</v>
      </c>
      <c r="T341" t="s">
        <v>1136</v>
      </c>
      <c r="U341">
        <v>-1.5</v>
      </c>
      <c r="V341" s="24">
        <f t="shared" si="29"/>
        <v>-0.5859375</v>
      </c>
      <c r="W341">
        <v>19.7</v>
      </c>
      <c r="X341" t="s">
        <v>1370</v>
      </c>
      <c r="Y341" s="18"/>
      <c r="Z341" s="20" t="str">
        <f t="shared" si="30"/>
        <v>Abel, Richard</v>
      </c>
      <c r="AA341" s="20">
        <f t="shared" si="31"/>
        <v>20.3</v>
      </c>
      <c r="AB341" s="22">
        <f t="shared" si="32"/>
        <v>-1.5</v>
      </c>
      <c r="AC341" s="20" t="str">
        <f t="shared" si="33"/>
        <v>F</v>
      </c>
    </row>
    <row r="342" spans="1:29" x14ac:dyDescent="0.25">
      <c r="A342" t="s">
        <v>1408</v>
      </c>
      <c r="B342" t="s">
        <v>1409</v>
      </c>
      <c r="C342" t="s">
        <v>877</v>
      </c>
      <c r="D342" t="s">
        <v>1410</v>
      </c>
      <c r="E342" t="s">
        <v>645</v>
      </c>
      <c r="F342" t="s">
        <v>35</v>
      </c>
      <c r="G342">
        <v>18</v>
      </c>
      <c r="H342" t="s">
        <v>910</v>
      </c>
      <c r="I342">
        <v>377289</v>
      </c>
      <c r="J342">
        <v>85</v>
      </c>
      <c r="K342">
        <v>85</v>
      </c>
      <c r="L342">
        <v>10</v>
      </c>
      <c r="M342">
        <v>64</v>
      </c>
      <c r="N342">
        <v>11</v>
      </c>
      <c r="O342">
        <v>0</v>
      </c>
      <c r="P342">
        <v>256</v>
      </c>
      <c r="Q342">
        <v>50</v>
      </c>
      <c r="R342">
        <v>12.9</v>
      </c>
      <c r="S342">
        <v>19.5</v>
      </c>
      <c r="T342" t="s">
        <v>1370</v>
      </c>
      <c r="U342">
        <v>0</v>
      </c>
      <c r="V342" s="24">
        <f t="shared" si="29"/>
        <v>0</v>
      </c>
      <c r="W342">
        <v>19.5</v>
      </c>
      <c r="X342" t="s">
        <v>1370</v>
      </c>
      <c r="Y342" s="18"/>
      <c r="Z342" s="20" t="str">
        <f t="shared" si="30"/>
        <v>Cornell, Patricia</v>
      </c>
      <c r="AA342" s="20">
        <f t="shared" si="31"/>
        <v>19.5</v>
      </c>
      <c r="AB342" s="22">
        <f t="shared" si="32"/>
        <v>0</v>
      </c>
      <c r="AC342" s="20" t="str">
        <f t="shared" si="33"/>
        <v>F</v>
      </c>
    </row>
    <row r="343" spans="1:29" x14ac:dyDescent="0.25">
      <c r="A343" t="s">
        <v>1411</v>
      </c>
      <c r="B343" t="s">
        <v>1412</v>
      </c>
      <c r="C343" t="s">
        <v>1413</v>
      </c>
      <c r="D343" t="s">
        <v>1414</v>
      </c>
      <c r="E343" t="s">
        <v>645</v>
      </c>
      <c r="F343" t="s">
        <v>56</v>
      </c>
      <c r="G343">
        <v>25</v>
      </c>
      <c r="H343" t="s">
        <v>1415</v>
      </c>
      <c r="I343">
        <v>366385</v>
      </c>
      <c r="J343">
        <v>85</v>
      </c>
      <c r="K343">
        <v>85</v>
      </c>
      <c r="L343">
        <v>10</v>
      </c>
      <c r="M343">
        <v>62</v>
      </c>
      <c r="N343">
        <v>13</v>
      </c>
      <c r="O343">
        <v>0</v>
      </c>
      <c r="P343">
        <v>256</v>
      </c>
      <c r="Q343">
        <v>53</v>
      </c>
      <c r="R343">
        <v>15.3</v>
      </c>
      <c r="S343">
        <v>20.7</v>
      </c>
      <c r="T343" t="s">
        <v>1136</v>
      </c>
      <c r="U343">
        <v>-3</v>
      </c>
      <c r="V343" s="24">
        <f t="shared" si="29"/>
        <v>-1.171875</v>
      </c>
      <c r="W343">
        <v>19.5</v>
      </c>
      <c r="X343" t="s">
        <v>1370</v>
      </c>
      <c r="Y343" s="18"/>
      <c r="Z343" s="20" t="str">
        <f t="shared" si="30"/>
        <v>Pantelakos, Laura</v>
      </c>
      <c r="AA343" s="20">
        <f t="shared" si="31"/>
        <v>20.7</v>
      </c>
      <c r="AB343" s="22">
        <f t="shared" si="32"/>
        <v>-3</v>
      </c>
      <c r="AC343" s="20" t="str">
        <f t="shared" si="33"/>
        <v>F</v>
      </c>
    </row>
    <row r="344" spans="1:29" x14ac:dyDescent="0.25">
      <c r="A344" t="s">
        <v>1416</v>
      </c>
      <c r="B344" t="s">
        <v>1417</v>
      </c>
      <c r="C344" t="s">
        <v>254</v>
      </c>
      <c r="D344" t="s">
        <v>1418</v>
      </c>
      <c r="E344" t="s">
        <v>645</v>
      </c>
      <c r="F344" t="s">
        <v>104</v>
      </c>
      <c r="G344">
        <v>20</v>
      </c>
      <c r="H344" t="s">
        <v>1419</v>
      </c>
      <c r="I344">
        <v>377316</v>
      </c>
      <c r="J344">
        <v>85</v>
      </c>
      <c r="K344">
        <v>85</v>
      </c>
      <c r="L344">
        <v>10</v>
      </c>
      <c r="M344">
        <v>65</v>
      </c>
      <c r="N344">
        <v>10</v>
      </c>
      <c r="O344">
        <v>0</v>
      </c>
      <c r="P344">
        <v>256</v>
      </c>
      <c r="Q344">
        <v>50</v>
      </c>
      <c r="R344">
        <v>11.8</v>
      </c>
      <c r="S344">
        <v>19.5</v>
      </c>
      <c r="T344" t="s">
        <v>1370</v>
      </c>
      <c r="U344">
        <v>0</v>
      </c>
      <c r="V344" s="24">
        <f t="shared" si="29"/>
        <v>0</v>
      </c>
      <c r="W344">
        <v>19.5</v>
      </c>
      <c r="X344" t="s">
        <v>1370</v>
      </c>
      <c r="Y344" s="18"/>
      <c r="Z344" s="20" t="str">
        <f t="shared" si="30"/>
        <v>Southworth, Thomas</v>
      </c>
      <c r="AA344" s="20">
        <f t="shared" si="31"/>
        <v>19.5</v>
      </c>
      <c r="AB344" s="22">
        <f t="shared" si="32"/>
        <v>0</v>
      </c>
      <c r="AC344" s="20" t="str">
        <f t="shared" si="33"/>
        <v>F</v>
      </c>
    </row>
    <row r="345" spans="1:29" x14ac:dyDescent="0.25">
      <c r="A345" t="s">
        <v>1420</v>
      </c>
      <c r="B345" t="s">
        <v>1421</v>
      </c>
      <c r="C345" t="s">
        <v>429</v>
      </c>
      <c r="D345" t="s">
        <v>1422</v>
      </c>
      <c r="E345" t="s">
        <v>645</v>
      </c>
      <c r="F345" t="s">
        <v>35</v>
      </c>
      <c r="G345">
        <v>19</v>
      </c>
      <c r="H345" t="s">
        <v>1423</v>
      </c>
      <c r="I345">
        <v>377064</v>
      </c>
      <c r="J345">
        <v>85</v>
      </c>
      <c r="K345">
        <v>85</v>
      </c>
      <c r="L345">
        <v>11</v>
      </c>
      <c r="M345">
        <v>72</v>
      </c>
      <c r="N345">
        <v>2</v>
      </c>
      <c r="O345">
        <v>0</v>
      </c>
      <c r="P345">
        <v>256</v>
      </c>
      <c r="Q345">
        <v>46.5</v>
      </c>
      <c r="R345">
        <v>2.4</v>
      </c>
      <c r="S345">
        <v>18.2</v>
      </c>
      <c r="T345" t="s">
        <v>1370</v>
      </c>
      <c r="U345">
        <v>2.5</v>
      </c>
      <c r="V345" s="24">
        <f t="shared" si="29"/>
        <v>0.9765625</v>
      </c>
      <c r="W345">
        <v>19.2</v>
      </c>
      <c r="X345" t="s">
        <v>1370</v>
      </c>
      <c r="Y345" s="18"/>
      <c r="Z345" s="20" t="str">
        <f t="shared" si="30"/>
        <v>Backus, Robert</v>
      </c>
      <c r="AA345" s="20">
        <f t="shared" si="31"/>
        <v>18.2</v>
      </c>
      <c r="AB345" s="22">
        <f t="shared" si="32"/>
        <v>2.5</v>
      </c>
      <c r="AC345" s="20" t="str">
        <f t="shared" si="33"/>
        <v>F</v>
      </c>
    </row>
    <row r="346" spans="1:29" x14ac:dyDescent="0.25">
      <c r="A346" t="s">
        <v>1424</v>
      </c>
      <c r="B346" t="s">
        <v>1425</v>
      </c>
      <c r="C346" t="s">
        <v>1426</v>
      </c>
      <c r="D346" t="s">
        <v>1427</v>
      </c>
      <c r="E346" t="s">
        <v>645</v>
      </c>
      <c r="F346" t="s">
        <v>56</v>
      </c>
      <c r="G346">
        <v>17</v>
      </c>
      <c r="H346" t="s">
        <v>1202</v>
      </c>
      <c r="I346">
        <v>408613</v>
      </c>
      <c r="J346">
        <v>85</v>
      </c>
      <c r="K346">
        <v>85</v>
      </c>
      <c r="L346">
        <v>13</v>
      </c>
      <c r="M346">
        <v>64</v>
      </c>
      <c r="N346">
        <v>8</v>
      </c>
      <c r="O346">
        <v>0</v>
      </c>
      <c r="P346">
        <v>256</v>
      </c>
      <c r="Q346">
        <v>63</v>
      </c>
      <c r="R346">
        <v>9.4</v>
      </c>
      <c r="S346">
        <v>24.6</v>
      </c>
      <c r="T346" t="s">
        <v>1136</v>
      </c>
      <c r="U346">
        <v>-14.5</v>
      </c>
      <c r="V346" s="24">
        <f t="shared" si="29"/>
        <v>-5.6640625</v>
      </c>
      <c r="W346">
        <v>18.899999999999999</v>
      </c>
      <c r="X346" t="s">
        <v>1370</v>
      </c>
      <c r="Y346" s="18"/>
      <c r="Z346" s="20" t="str">
        <f t="shared" si="30"/>
        <v>Read, Ellen</v>
      </c>
      <c r="AA346" s="20">
        <f t="shared" si="31"/>
        <v>24.6</v>
      </c>
      <c r="AB346" s="22">
        <f t="shared" si="32"/>
        <v>-14.5</v>
      </c>
      <c r="AC346" s="20" t="str">
        <f t="shared" si="33"/>
        <v>F</v>
      </c>
    </row>
    <row r="347" spans="1:29" x14ac:dyDescent="0.25">
      <c r="A347" t="s">
        <v>1428</v>
      </c>
      <c r="B347" t="s">
        <v>1429</v>
      </c>
      <c r="C347" t="s">
        <v>1430</v>
      </c>
      <c r="D347" t="s">
        <v>1431</v>
      </c>
      <c r="E347" t="s">
        <v>645</v>
      </c>
      <c r="F347" t="s">
        <v>35</v>
      </c>
      <c r="G347">
        <v>19</v>
      </c>
      <c r="H347" t="s">
        <v>1423</v>
      </c>
      <c r="I347">
        <v>408519</v>
      </c>
      <c r="J347">
        <v>85</v>
      </c>
      <c r="K347">
        <v>85</v>
      </c>
      <c r="L347">
        <v>12</v>
      </c>
      <c r="M347">
        <v>71</v>
      </c>
      <c r="N347">
        <v>2</v>
      </c>
      <c r="O347">
        <v>0</v>
      </c>
      <c r="P347">
        <v>256</v>
      </c>
      <c r="Q347">
        <v>48</v>
      </c>
      <c r="R347">
        <v>2.4</v>
      </c>
      <c r="S347">
        <v>18.8</v>
      </c>
      <c r="T347" t="s">
        <v>1370</v>
      </c>
      <c r="U347">
        <v>0</v>
      </c>
      <c r="V347" s="24">
        <f t="shared" si="29"/>
        <v>0</v>
      </c>
      <c r="W347">
        <v>18.8</v>
      </c>
      <c r="X347" t="s">
        <v>1370</v>
      </c>
      <c r="Y347" s="18"/>
      <c r="Z347" s="20" t="str">
        <f t="shared" si="30"/>
        <v>Elber, Joel</v>
      </c>
      <c r="AA347" s="20">
        <f t="shared" si="31"/>
        <v>18.8</v>
      </c>
      <c r="AB347" s="22">
        <f t="shared" si="32"/>
        <v>0</v>
      </c>
      <c r="AC347" s="20" t="str">
        <f t="shared" si="33"/>
        <v>F</v>
      </c>
    </row>
    <row r="348" spans="1:29" x14ac:dyDescent="0.25">
      <c r="A348" t="s">
        <v>1432</v>
      </c>
      <c r="B348" t="s">
        <v>1433</v>
      </c>
      <c r="C348" t="s">
        <v>877</v>
      </c>
      <c r="D348" t="s">
        <v>1434</v>
      </c>
      <c r="E348" t="s">
        <v>645</v>
      </c>
      <c r="F348" t="s">
        <v>183</v>
      </c>
      <c r="G348">
        <v>12</v>
      </c>
      <c r="H348" t="s">
        <v>1250</v>
      </c>
      <c r="I348">
        <v>377120</v>
      </c>
      <c r="J348">
        <v>85</v>
      </c>
      <c r="K348">
        <v>85</v>
      </c>
      <c r="L348">
        <v>10</v>
      </c>
      <c r="M348">
        <v>66</v>
      </c>
      <c r="N348">
        <v>9</v>
      </c>
      <c r="O348">
        <v>0</v>
      </c>
      <c r="P348">
        <v>256</v>
      </c>
      <c r="Q348">
        <v>52</v>
      </c>
      <c r="R348">
        <v>10.6</v>
      </c>
      <c r="S348">
        <v>20.3</v>
      </c>
      <c r="T348" t="s">
        <v>1136</v>
      </c>
      <c r="U348">
        <v>-4</v>
      </c>
      <c r="V348" s="24">
        <f t="shared" si="29"/>
        <v>-1.5625</v>
      </c>
      <c r="W348">
        <v>18.7</v>
      </c>
      <c r="X348" t="s">
        <v>1370</v>
      </c>
      <c r="Y348" s="18"/>
      <c r="Z348" s="20" t="str">
        <f t="shared" si="30"/>
        <v>Higgins, Patricia</v>
      </c>
      <c r="AA348" s="20">
        <f t="shared" si="31"/>
        <v>20.3</v>
      </c>
      <c r="AB348" s="22">
        <f t="shared" si="32"/>
        <v>-4</v>
      </c>
      <c r="AC348" s="20" t="str">
        <f t="shared" si="33"/>
        <v>F</v>
      </c>
    </row>
    <row r="349" spans="1:29" x14ac:dyDescent="0.25">
      <c r="A349" t="s">
        <v>1435</v>
      </c>
      <c r="B349" t="s">
        <v>1436</v>
      </c>
      <c r="C349" t="s">
        <v>1437</v>
      </c>
      <c r="D349" t="s">
        <v>1438</v>
      </c>
      <c r="E349" t="s">
        <v>645</v>
      </c>
      <c r="F349" t="s">
        <v>56</v>
      </c>
      <c r="G349">
        <v>24</v>
      </c>
      <c r="H349" t="s">
        <v>1439</v>
      </c>
      <c r="I349">
        <v>408619</v>
      </c>
      <c r="J349">
        <v>85</v>
      </c>
      <c r="K349">
        <v>85</v>
      </c>
      <c r="L349">
        <v>13</v>
      </c>
      <c r="M349">
        <v>65</v>
      </c>
      <c r="N349">
        <v>7</v>
      </c>
      <c r="O349">
        <v>0</v>
      </c>
      <c r="P349">
        <v>256</v>
      </c>
      <c r="Q349">
        <v>55</v>
      </c>
      <c r="R349">
        <v>8.1999999999999993</v>
      </c>
      <c r="S349">
        <v>21.5</v>
      </c>
      <c r="T349" t="s">
        <v>1136</v>
      </c>
      <c r="U349">
        <v>-7.1666666567325503</v>
      </c>
      <c r="V349" s="24">
        <f t="shared" si="29"/>
        <v>-2.7994791627861524</v>
      </c>
      <c r="W349">
        <v>18.7</v>
      </c>
      <c r="X349" t="s">
        <v>1370</v>
      </c>
      <c r="Y349" s="18"/>
      <c r="Z349" s="20" t="str">
        <f t="shared" si="30"/>
        <v>Murray, Kate</v>
      </c>
      <c r="AA349" s="20">
        <f t="shared" si="31"/>
        <v>21.5</v>
      </c>
      <c r="AB349" s="22">
        <f t="shared" si="32"/>
        <v>-7.1666666567325503</v>
      </c>
      <c r="AC349" s="20" t="str">
        <f t="shared" si="33"/>
        <v>F</v>
      </c>
    </row>
    <row r="350" spans="1:29" x14ac:dyDescent="0.25">
      <c r="A350" t="s">
        <v>1440</v>
      </c>
      <c r="B350" t="s">
        <v>1441</v>
      </c>
      <c r="C350" t="s">
        <v>374</v>
      </c>
      <c r="D350" t="s">
        <v>1442</v>
      </c>
      <c r="E350" t="s">
        <v>645</v>
      </c>
      <c r="F350" t="s">
        <v>67</v>
      </c>
      <c r="G350">
        <v>16</v>
      </c>
      <c r="H350" t="s">
        <v>1443</v>
      </c>
      <c r="I350">
        <v>376869</v>
      </c>
      <c r="J350">
        <v>85</v>
      </c>
      <c r="K350">
        <v>85</v>
      </c>
      <c r="L350">
        <v>15</v>
      </c>
      <c r="M350">
        <v>70</v>
      </c>
      <c r="N350">
        <v>0</v>
      </c>
      <c r="O350">
        <v>0</v>
      </c>
      <c r="P350">
        <v>256</v>
      </c>
      <c r="Q350">
        <v>49</v>
      </c>
      <c r="R350">
        <v>0</v>
      </c>
      <c r="S350">
        <v>19.100000000000001</v>
      </c>
      <c r="T350" t="s">
        <v>1370</v>
      </c>
      <c r="U350">
        <v>-1</v>
      </c>
      <c r="V350" s="24">
        <f t="shared" si="29"/>
        <v>-0.390625</v>
      </c>
      <c r="W350">
        <v>18.7</v>
      </c>
      <c r="X350" t="s">
        <v>1370</v>
      </c>
      <c r="Y350" s="18"/>
      <c r="Z350" s="20" t="str">
        <f t="shared" si="30"/>
        <v>Soucy, Timothy</v>
      </c>
      <c r="AA350" s="20">
        <f t="shared" si="31"/>
        <v>19.100000000000001</v>
      </c>
      <c r="AB350" s="22">
        <f t="shared" si="32"/>
        <v>-1</v>
      </c>
      <c r="AC350" s="20" t="str">
        <f t="shared" si="33"/>
        <v>F</v>
      </c>
    </row>
    <row r="351" spans="1:29" x14ac:dyDescent="0.25">
      <c r="A351" t="s">
        <v>1444</v>
      </c>
      <c r="B351" t="s">
        <v>1445</v>
      </c>
      <c r="C351" t="s">
        <v>1446</v>
      </c>
      <c r="D351" t="s">
        <v>1447</v>
      </c>
      <c r="E351" t="s">
        <v>645</v>
      </c>
      <c r="F351" t="s">
        <v>183</v>
      </c>
      <c r="G351">
        <v>13</v>
      </c>
      <c r="H351" t="s">
        <v>1163</v>
      </c>
      <c r="I351">
        <v>377176</v>
      </c>
      <c r="J351">
        <v>85</v>
      </c>
      <c r="K351">
        <v>85</v>
      </c>
      <c r="L351">
        <v>12</v>
      </c>
      <c r="M351">
        <v>72</v>
      </c>
      <c r="N351">
        <v>1</v>
      </c>
      <c r="O351">
        <v>0</v>
      </c>
      <c r="P351">
        <v>256</v>
      </c>
      <c r="Q351">
        <v>49</v>
      </c>
      <c r="R351">
        <v>1.2</v>
      </c>
      <c r="S351">
        <v>19.100000000000001</v>
      </c>
      <c r="T351" t="s">
        <v>1370</v>
      </c>
      <c r="U351">
        <v>-1</v>
      </c>
      <c r="V351" s="24">
        <f t="shared" si="29"/>
        <v>-0.390625</v>
      </c>
      <c r="W351">
        <v>18.7</v>
      </c>
      <c r="X351" t="s">
        <v>1370</v>
      </c>
      <c r="Y351" s="18"/>
      <c r="Z351" s="20" t="str">
        <f t="shared" si="30"/>
        <v>Sykes, George</v>
      </c>
      <c r="AA351" s="20">
        <f t="shared" si="31"/>
        <v>19.100000000000001</v>
      </c>
      <c r="AB351" s="22">
        <f t="shared" si="32"/>
        <v>-1</v>
      </c>
      <c r="AC351" s="20" t="str">
        <f t="shared" si="33"/>
        <v>F</v>
      </c>
    </row>
    <row r="352" spans="1:29" x14ac:dyDescent="0.25">
      <c r="A352" t="s">
        <v>1448</v>
      </c>
      <c r="B352" t="s">
        <v>1449</v>
      </c>
      <c r="C352" t="s">
        <v>1450</v>
      </c>
      <c r="D352" t="s">
        <v>1451</v>
      </c>
      <c r="E352" t="s">
        <v>645</v>
      </c>
      <c r="F352" t="s">
        <v>72</v>
      </c>
      <c r="G352">
        <v>16</v>
      </c>
      <c r="H352" t="s">
        <v>1013</v>
      </c>
      <c r="I352">
        <v>376669</v>
      </c>
      <c r="J352">
        <v>85</v>
      </c>
      <c r="K352">
        <v>85</v>
      </c>
      <c r="L352">
        <v>14</v>
      </c>
      <c r="M352">
        <v>69</v>
      </c>
      <c r="N352">
        <v>2</v>
      </c>
      <c r="O352">
        <v>0</v>
      </c>
      <c r="P352">
        <v>256</v>
      </c>
      <c r="Q352">
        <v>55</v>
      </c>
      <c r="R352">
        <v>2.4</v>
      </c>
      <c r="S352">
        <v>21.5</v>
      </c>
      <c r="T352" t="s">
        <v>1136</v>
      </c>
      <c r="U352">
        <v>-8</v>
      </c>
      <c r="V352" s="24">
        <f t="shared" si="29"/>
        <v>-3.125</v>
      </c>
      <c r="W352">
        <v>18.399999999999999</v>
      </c>
      <c r="X352" t="s">
        <v>1370</v>
      </c>
      <c r="Y352" s="18"/>
      <c r="Z352" s="20" t="str">
        <f t="shared" si="30"/>
        <v>Burridge, Delmar</v>
      </c>
      <c r="AA352" s="20">
        <f t="shared" si="31"/>
        <v>21.5</v>
      </c>
      <c r="AB352" s="22">
        <f t="shared" si="32"/>
        <v>-8</v>
      </c>
      <c r="AC352" s="20" t="str">
        <f t="shared" si="33"/>
        <v>F</v>
      </c>
    </row>
    <row r="353" spans="1:29" x14ac:dyDescent="0.25">
      <c r="A353" t="s">
        <v>1452</v>
      </c>
      <c r="B353" t="s">
        <v>1453</v>
      </c>
      <c r="C353" t="s">
        <v>168</v>
      </c>
      <c r="D353" t="s">
        <v>1454</v>
      </c>
      <c r="E353" t="s">
        <v>645</v>
      </c>
      <c r="F353" t="s">
        <v>35</v>
      </c>
      <c r="G353">
        <v>33</v>
      </c>
      <c r="H353" t="s">
        <v>189</v>
      </c>
      <c r="I353">
        <v>408544</v>
      </c>
      <c r="J353">
        <v>85</v>
      </c>
      <c r="K353">
        <v>85</v>
      </c>
      <c r="L353">
        <v>15</v>
      </c>
      <c r="M353">
        <v>70</v>
      </c>
      <c r="N353">
        <v>0</v>
      </c>
      <c r="O353">
        <v>0</v>
      </c>
      <c r="P353">
        <v>256</v>
      </c>
      <c r="Q353">
        <v>56</v>
      </c>
      <c r="R353">
        <v>0</v>
      </c>
      <c r="S353">
        <v>21.9</v>
      </c>
      <c r="T353" t="s">
        <v>1136</v>
      </c>
      <c r="U353">
        <v>-9.5</v>
      </c>
      <c r="V353" s="24">
        <f t="shared" si="29"/>
        <v>-3.7109375</v>
      </c>
      <c r="W353">
        <v>18.2</v>
      </c>
      <c r="X353" t="s">
        <v>1370</v>
      </c>
      <c r="Y353" s="18"/>
      <c r="Z353" s="20" t="str">
        <f t="shared" si="30"/>
        <v>King, Mark</v>
      </c>
      <c r="AA353" s="20">
        <f t="shared" si="31"/>
        <v>21.9</v>
      </c>
      <c r="AB353" s="22">
        <f t="shared" si="32"/>
        <v>-9.5</v>
      </c>
      <c r="AC353" s="20" t="str">
        <f t="shared" si="33"/>
        <v>F</v>
      </c>
    </row>
    <row r="354" spans="1:29" x14ac:dyDescent="0.25">
      <c r="A354" t="s">
        <v>1455</v>
      </c>
      <c r="B354" t="s">
        <v>1456</v>
      </c>
      <c r="C354" t="s">
        <v>750</v>
      </c>
      <c r="D354" t="s">
        <v>254</v>
      </c>
      <c r="E354" t="s">
        <v>645</v>
      </c>
      <c r="F354" t="s">
        <v>574</v>
      </c>
      <c r="G354">
        <v>3</v>
      </c>
      <c r="H354" t="s">
        <v>642</v>
      </c>
      <c r="I354">
        <v>376676</v>
      </c>
      <c r="J354">
        <v>85</v>
      </c>
      <c r="K354">
        <v>85</v>
      </c>
      <c r="L354">
        <v>9</v>
      </c>
      <c r="M354">
        <v>66</v>
      </c>
      <c r="N354">
        <v>10</v>
      </c>
      <c r="O354">
        <v>0</v>
      </c>
      <c r="P354">
        <v>256</v>
      </c>
      <c r="Q354">
        <v>46.5</v>
      </c>
      <c r="R354">
        <v>11.8</v>
      </c>
      <c r="S354">
        <v>18.2</v>
      </c>
      <c r="T354" t="s">
        <v>1370</v>
      </c>
      <c r="U354">
        <v>0</v>
      </c>
      <c r="V354" s="24">
        <f t="shared" si="29"/>
        <v>0</v>
      </c>
      <c r="W354">
        <v>18.2</v>
      </c>
      <c r="X354" t="s">
        <v>1370</v>
      </c>
      <c r="Y354" s="18"/>
      <c r="Z354" s="20" t="str">
        <f t="shared" si="30"/>
        <v>Thomas, Yvonne</v>
      </c>
      <c r="AA354" s="20">
        <f t="shared" si="31"/>
        <v>18.2</v>
      </c>
      <c r="AB354" s="22">
        <f t="shared" si="32"/>
        <v>0</v>
      </c>
      <c r="AC354" s="20" t="str">
        <f t="shared" si="33"/>
        <v>F</v>
      </c>
    </row>
    <row r="355" spans="1:29" x14ac:dyDescent="0.25">
      <c r="A355" t="s">
        <v>1457</v>
      </c>
      <c r="B355" t="s">
        <v>1458</v>
      </c>
      <c r="C355" t="s">
        <v>1383</v>
      </c>
      <c r="D355" t="s">
        <v>663</v>
      </c>
      <c r="E355" t="s">
        <v>645</v>
      </c>
      <c r="F355" t="s">
        <v>183</v>
      </c>
      <c r="G355">
        <v>8</v>
      </c>
      <c r="H355" t="s">
        <v>983</v>
      </c>
      <c r="I355">
        <v>376866</v>
      </c>
      <c r="J355">
        <v>85</v>
      </c>
      <c r="K355">
        <v>85</v>
      </c>
      <c r="L355">
        <v>11</v>
      </c>
      <c r="M355">
        <v>65</v>
      </c>
      <c r="N355">
        <v>9</v>
      </c>
      <c r="O355">
        <v>0</v>
      </c>
      <c r="P355">
        <v>256</v>
      </c>
      <c r="Q355">
        <v>49.5</v>
      </c>
      <c r="R355">
        <v>10.6</v>
      </c>
      <c r="S355">
        <v>19.3</v>
      </c>
      <c r="T355" t="s">
        <v>1370</v>
      </c>
      <c r="U355">
        <v>-3.1666666567325499</v>
      </c>
      <c r="V355" s="24">
        <f t="shared" si="29"/>
        <v>-1.2369791627861524</v>
      </c>
      <c r="W355">
        <v>18.100000000000001</v>
      </c>
      <c r="X355" t="s">
        <v>1370</v>
      </c>
      <c r="Y355" s="18"/>
      <c r="Z355" s="20" t="str">
        <f t="shared" si="30"/>
        <v>Smith, Suzanne</v>
      </c>
      <c r="AA355" s="20">
        <f t="shared" si="31"/>
        <v>19.3</v>
      </c>
      <c r="AB355" s="22">
        <f t="shared" si="32"/>
        <v>-3.1666666567325499</v>
      </c>
      <c r="AC355" s="20" t="str">
        <f t="shared" si="33"/>
        <v>F</v>
      </c>
    </row>
    <row r="356" spans="1:29" x14ac:dyDescent="0.25">
      <c r="A356" t="s">
        <v>1459</v>
      </c>
      <c r="B356" t="s">
        <v>1460</v>
      </c>
      <c r="C356" t="s">
        <v>1461</v>
      </c>
      <c r="D356" t="s">
        <v>1462</v>
      </c>
      <c r="E356" t="s">
        <v>645</v>
      </c>
      <c r="F356" t="s">
        <v>67</v>
      </c>
      <c r="G356">
        <v>23</v>
      </c>
      <c r="H356" t="s">
        <v>127</v>
      </c>
      <c r="I356">
        <v>376638</v>
      </c>
      <c r="J356">
        <v>85</v>
      </c>
      <c r="K356">
        <v>85</v>
      </c>
      <c r="L356">
        <v>13</v>
      </c>
      <c r="M356">
        <v>72</v>
      </c>
      <c r="N356">
        <v>0</v>
      </c>
      <c r="O356">
        <v>0</v>
      </c>
      <c r="P356">
        <v>256</v>
      </c>
      <c r="Q356">
        <v>46</v>
      </c>
      <c r="R356">
        <v>0</v>
      </c>
      <c r="S356">
        <v>18</v>
      </c>
      <c r="T356" t="s">
        <v>1370</v>
      </c>
      <c r="U356">
        <v>0</v>
      </c>
      <c r="V356" s="24">
        <f t="shared" si="29"/>
        <v>0</v>
      </c>
      <c r="W356">
        <v>18</v>
      </c>
      <c r="X356" t="s">
        <v>1370</v>
      </c>
      <c r="Y356" s="18"/>
      <c r="Z356" s="20" t="str">
        <f t="shared" si="30"/>
        <v>Walz, Mary Beth</v>
      </c>
      <c r="AA356" s="20">
        <f t="shared" si="31"/>
        <v>18</v>
      </c>
      <c r="AB356" s="22">
        <f t="shared" si="32"/>
        <v>0</v>
      </c>
      <c r="AC356" s="20" t="str">
        <f t="shared" si="33"/>
        <v>F</v>
      </c>
    </row>
    <row r="357" spans="1:29" x14ac:dyDescent="0.25">
      <c r="A357" t="s">
        <v>1463</v>
      </c>
      <c r="B357" t="s">
        <v>1464</v>
      </c>
      <c r="C357" t="s">
        <v>1465</v>
      </c>
      <c r="D357" t="s">
        <v>1466</v>
      </c>
      <c r="E357" t="s">
        <v>645</v>
      </c>
      <c r="F357" t="s">
        <v>35</v>
      </c>
      <c r="G357">
        <v>15</v>
      </c>
      <c r="H357" t="s">
        <v>1467</v>
      </c>
      <c r="I357">
        <v>408814</v>
      </c>
      <c r="J357">
        <v>85</v>
      </c>
      <c r="K357">
        <v>85</v>
      </c>
      <c r="L357">
        <v>15</v>
      </c>
      <c r="M357">
        <v>70</v>
      </c>
      <c r="N357">
        <v>0</v>
      </c>
      <c r="O357">
        <v>0</v>
      </c>
      <c r="P357">
        <v>256</v>
      </c>
      <c r="Q357">
        <v>45</v>
      </c>
      <c r="R357">
        <v>0</v>
      </c>
      <c r="S357">
        <v>17.600000000000001</v>
      </c>
      <c r="T357" t="s">
        <v>1370</v>
      </c>
      <c r="U357">
        <v>0</v>
      </c>
      <c r="V357" s="24">
        <f t="shared" si="29"/>
        <v>0</v>
      </c>
      <c r="W357">
        <v>17.600000000000001</v>
      </c>
      <c r="X357" t="s">
        <v>1370</v>
      </c>
      <c r="Y357" s="18"/>
      <c r="Z357" s="20" t="str">
        <f t="shared" si="30"/>
        <v>Connors, Erika</v>
      </c>
      <c r="AA357" s="20">
        <f t="shared" si="31"/>
        <v>17.600000000000001</v>
      </c>
      <c r="AB357" s="22">
        <f t="shared" si="32"/>
        <v>0</v>
      </c>
      <c r="AC357" s="20" t="str">
        <f t="shared" si="33"/>
        <v>F</v>
      </c>
    </row>
    <row r="358" spans="1:29" x14ac:dyDescent="0.25">
      <c r="A358" t="s">
        <v>1468</v>
      </c>
      <c r="B358" t="s">
        <v>1469</v>
      </c>
      <c r="C358" t="s">
        <v>1383</v>
      </c>
      <c r="D358" t="s">
        <v>1173</v>
      </c>
      <c r="E358" t="s">
        <v>645</v>
      </c>
      <c r="F358" t="s">
        <v>35</v>
      </c>
      <c r="G358">
        <v>29</v>
      </c>
      <c r="H358" t="s">
        <v>945</v>
      </c>
      <c r="I358">
        <v>376584</v>
      </c>
      <c r="J358">
        <v>85</v>
      </c>
      <c r="K358">
        <v>85</v>
      </c>
      <c r="L358">
        <v>13</v>
      </c>
      <c r="M358">
        <v>70</v>
      </c>
      <c r="N358">
        <v>2</v>
      </c>
      <c r="O358">
        <v>0</v>
      </c>
      <c r="P358">
        <v>256</v>
      </c>
      <c r="Q358">
        <v>45</v>
      </c>
      <c r="R358">
        <v>2.4</v>
      </c>
      <c r="S358">
        <v>17.600000000000001</v>
      </c>
      <c r="T358" t="s">
        <v>1370</v>
      </c>
      <c r="U358">
        <v>0</v>
      </c>
      <c r="V358" s="24">
        <f t="shared" si="29"/>
        <v>0</v>
      </c>
      <c r="W358">
        <v>17.600000000000001</v>
      </c>
      <c r="X358" t="s">
        <v>1370</v>
      </c>
      <c r="Y358" s="18"/>
      <c r="Z358" s="20" t="str">
        <f t="shared" si="30"/>
        <v>Harvey, Suzanne</v>
      </c>
      <c r="AA358" s="20">
        <f t="shared" si="31"/>
        <v>17.600000000000001</v>
      </c>
      <c r="AB358" s="22">
        <f t="shared" si="32"/>
        <v>0</v>
      </c>
      <c r="AC358" s="20" t="str">
        <f t="shared" si="33"/>
        <v>F</v>
      </c>
    </row>
    <row r="359" spans="1:29" x14ac:dyDescent="0.25">
      <c r="A359" t="s">
        <v>1470</v>
      </c>
      <c r="B359" t="s">
        <v>1471</v>
      </c>
      <c r="C359" t="s">
        <v>1472</v>
      </c>
      <c r="D359" t="s">
        <v>1473</v>
      </c>
      <c r="E359" t="s">
        <v>645</v>
      </c>
      <c r="F359" t="s">
        <v>104</v>
      </c>
      <c r="G359">
        <v>6</v>
      </c>
      <c r="H359" t="s">
        <v>962</v>
      </c>
      <c r="I359">
        <v>372557</v>
      </c>
      <c r="J359">
        <v>85</v>
      </c>
      <c r="K359">
        <v>85</v>
      </c>
      <c r="L359">
        <v>9</v>
      </c>
      <c r="M359">
        <v>69</v>
      </c>
      <c r="N359">
        <v>7</v>
      </c>
      <c r="O359">
        <v>0</v>
      </c>
      <c r="P359">
        <v>256</v>
      </c>
      <c r="Q359">
        <v>45</v>
      </c>
      <c r="R359">
        <v>8.1999999999999993</v>
      </c>
      <c r="S359">
        <v>17.600000000000001</v>
      </c>
      <c r="T359" t="s">
        <v>1370</v>
      </c>
      <c r="U359">
        <v>0</v>
      </c>
      <c r="V359" s="24">
        <f t="shared" si="29"/>
        <v>0</v>
      </c>
      <c r="W359">
        <v>17.600000000000001</v>
      </c>
      <c r="X359" t="s">
        <v>1370</v>
      </c>
      <c r="Y359" s="18"/>
      <c r="Z359" s="20" t="str">
        <f t="shared" si="30"/>
        <v>Wall, Janet</v>
      </c>
      <c r="AA359" s="20">
        <f t="shared" si="31"/>
        <v>17.600000000000001</v>
      </c>
      <c r="AB359" s="22">
        <f t="shared" si="32"/>
        <v>0</v>
      </c>
      <c r="AC359" s="20" t="str">
        <f t="shared" si="33"/>
        <v>F</v>
      </c>
    </row>
    <row r="360" spans="1:29" x14ac:dyDescent="0.25">
      <c r="A360" t="s">
        <v>1474</v>
      </c>
      <c r="B360" t="s">
        <v>1475</v>
      </c>
      <c r="C360" t="s">
        <v>1476</v>
      </c>
      <c r="D360" t="s">
        <v>1477</v>
      </c>
      <c r="E360" t="s">
        <v>645</v>
      </c>
      <c r="F360" t="s">
        <v>67</v>
      </c>
      <c r="G360">
        <v>10</v>
      </c>
      <c r="H360" t="s">
        <v>1478</v>
      </c>
      <c r="I360">
        <v>377153</v>
      </c>
      <c r="J360">
        <v>85</v>
      </c>
      <c r="K360">
        <v>85</v>
      </c>
      <c r="L360">
        <v>11</v>
      </c>
      <c r="M360">
        <v>65</v>
      </c>
      <c r="N360">
        <v>9</v>
      </c>
      <c r="O360">
        <v>0</v>
      </c>
      <c r="P360">
        <v>256</v>
      </c>
      <c r="Q360">
        <v>50</v>
      </c>
      <c r="R360">
        <v>10.6</v>
      </c>
      <c r="S360">
        <v>19.5</v>
      </c>
      <c r="T360" t="s">
        <v>1370</v>
      </c>
      <c r="U360">
        <v>-5</v>
      </c>
      <c r="V360" s="24">
        <f t="shared" si="29"/>
        <v>-1.953125</v>
      </c>
      <c r="W360">
        <v>17.5</v>
      </c>
      <c r="X360" t="s">
        <v>1370</v>
      </c>
      <c r="Y360" s="18"/>
      <c r="Z360" s="20" t="str">
        <f t="shared" si="30"/>
        <v>Myler, Mel</v>
      </c>
      <c r="AA360" s="20">
        <f t="shared" si="31"/>
        <v>19.5</v>
      </c>
      <c r="AB360" s="22">
        <f t="shared" si="32"/>
        <v>-5</v>
      </c>
      <c r="AC360" s="20" t="str">
        <f t="shared" si="33"/>
        <v>F</v>
      </c>
    </row>
    <row r="361" spans="1:29" x14ac:dyDescent="0.25">
      <c r="A361" t="s">
        <v>1479</v>
      </c>
      <c r="B361" t="s">
        <v>1480</v>
      </c>
      <c r="C361" t="s">
        <v>1481</v>
      </c>
      <c r="D361" t="s">
        <v>1482</v>
      </c>
      <c r="E361" t="s">
        <v>645</v>
      </c>
      <c r="F361" t="s">
        <v>104</v>
      </c>
      <c r="G361">
        <v>14</v>
      </c>
      <c r="H361" t="s">
        <v>1483</v>
      </c>
      <c r="I361">
        <v>408629</v>
      </c>
      <c r="J361">
        <v>85</v>
      </c>
      <c r="K361">
        <v>85</v>
      </c>
      <c r="L361">
        <v>12</v>
      </c>
      <c r="M361">
        <v>68</v>
      </c>
      <c r="N361">
        <v>5</v>
      </c>
      <c r="O361">
        <v>0</v>
      </c>
      <c r="P361">
        <v>256</v>
      </c>
      <c r="Q361">
        <v>44</v>
      </c>
      <c r="R361">
        <v>5.9</v>
      </c>
      <c r="S361">
        <v>17.2</v>
      </c>
      <c r="T361" t="s">
        <v>1370</v>
      </c>
      <c r="U361">
        <v>0</v>
      </c>
      <c r="V361" s="24">
        <f t="shared" si="29"/>
        <v>0</v>
      </c>
      <c r="W361">
        <v>17.2</v>
      </c>
      <c r="X361" t="s">
        <v>1370</v>
      </c>
      <c r="Y361" s="18"/>
      <c r="Z361" s="20" t="str">
        <f t="shared" si="30"/>
        <v>Krans, Hamilton</v>
      </c>
      <c r="AA361" s="20">
        <f t="shared" si="31"/>
        <v>17.2</v>
      </c>
      <c r="AB361" s="22">
        <f t="shared" si="32"/>
        <v>0</v>
      </c>
      <c r="AC361" s="20" t="str">
        <f t="shared" si="33"/>
        <v>F</v>
      </c>
    </row>
    <row r="362" spans="1:29" x14ac:dyDescent="0.25">
      <c r="A362" t="s">
        <v>1484</v>
      </c>
      <c r="B362" t="s">
        <v>1485</v>
      </c>
      <c r="C362" t="s">
        <v>629</v>
      </c>
      <c r="D362" t="s">
        <v>1486</v>
      </c>
      <c r="E362" t="s">
        <v>645</v>
      </c>
      <c r="F362" t="s">
        <v>35</v>
      </c>
      <c r="G362">
        <v>14</v>
      </c>
      <c r="H362" t="s">
        <v>1317</v>
      </c>
      <c r="I362">
        <v>377199</v>
      </c>
      <c r="J362">
        <v>85</v>
      </c>
      <c r="K362">
        <v>85</v>
      </c>
      <c r="L362">
        <v>12</v>
      </c>
      <c r="M362">
        <v>70</v>
      </c>
      <c r="N362">
        <v>3</v>
      </c>
      <c r="O362">
        <v>0</v>
      </c>
      <c r="P362">
        <v>256</v>
      </c>
      <c r="Q362">
        <v>49</v>
      </c>
      <c r="R362">
        <v>3.5</v>
      </c>
      <c r="S362">
        <v>19.100000000000001</v>
      </c>
      <c r="T362" t="s">
        <v>1370</v>
      </c>
      <c r="U362">
        <v>-5.5</v>
      </c>
      <c r="V362" s="24">
        <f t="shared" si="29"/>
        <v>-2.1484375</v>
      </c>
      <c r="W362">
        <v>17</v>
      </c>
      <c r="X362" t="s">
        <v>1370</v>
      </c>
      <c r="Y362" s="18"/>
      <c r="Z362" s="20" t="str">
        <f t="shared" si="30"/>
        <v>Heath, Mary</v>
      </c>
      <c r="AA362" s="20">
        <f t="shared" si="31"/>
        <v>19.100000000000001</v>
      </c>
      <c r="AB362" s="22">
        <f t="shared" si="32"/>
        <v>-5.5</v>
      </c>
      <c r="AC362" s="20" t="str">
        <f t="shared" si="33"/>
        <v>F</v>
      </c>
    </row>
    <row r="363" spans="1:29" x14ac:dyDescent="0.25">
      <c r="A363" t="s">
        <v>1487</v>
      </c>
      <c r="B363" t="s">
        <v>1488</v>
      </c>
      <c r="C363" t="s">
        <v>1116</v>
      </c>
      <c r="D363" t="s">
        <v>1489</v>
      </c>
      <c r="E363" t="s">
        <v>645</v>
      </c>
      <c r="F363" t="s">
        <v>35</v>
      </c>
      <c r="G363">
        <v>1</v>
      </c>
      <c r="H363" t="s">
        <v>544</v>
      </c>
      <c r="I363">
        <v>377006</v>
      </c>
      <c r="J363">
        <v>85</v>
      </c>
      <c r="K363">
        <v>85</v>
      </c>
      <c r="L363">
        <v>11</v>
      </c>
      <c r="M363">
        <v>69</v>
      </c>
      <c r="N363">
        <v>5</v>
      </c>
      <c r="O363">
        <v>0</v>
      </c>
      <c r="P363">
        <v>256</v>
      </c>
      <c r="Q363">
        <v>45.5</v>
      </c>
      <c r="R363">
        <v>5.9</v>
      </c>
      <c r="S363">
        <v>17.8</v>
      </c>
      <c r="T363" t="s">
        <v>1370</v>
      </c>
      <c r="U363">
        <v>-2</v>
      </c>
      <c r="V363" s="24">
        <f t="shared" si="29"/>
        <v>-0.78125</v>
      </c>
      <c r="W363">
        <v>17</v>
      </c>
      <c r="X363" t="s">
        <v>1370</v>
      </c>
      <c r="Y363" s="18"/>
      <c r="Z363" s="20" t="str">
        <f t="shared" si="30"/>
        <v>Porter, Marjorie</v>
      </c>
      <c r="AA363" s="20">
        <f t="shared" si="31"/>
        <v>17.8</v>
      </c>
      <c r="AB363" s="22">
        <f t="shared" si="32"/>
        <v>-2</v>
      </c>
      <c r="AC363" s="20" t="str">
        <f t="shared" si="33"/>
        <v>F</v>
      </c>
    </row>
    <row r="364" spans="1:29" x14ac:dyDescent="0.25">
      <c r="A364" t="s">
        <v>1490</v>
      </c>
      <c r="B364" t="s">
        <v>1491</v>
      </c>
      <c r="C364" t="s">
        <v>823</v>
      </c>
      <c r="D364" t="s">
        <v>1492</v>
      </c>
      <c r="E364" t="s">
        <v>645</v>
      </c>
      <c r="F364" t="s">
        <v>56</v>
      </c>
      <c r="G364">
        <v>19</v>
      </c>
      <c r="H364" t="s">
        <v>588</v>
      </c>
      <c r="I364">
        <v>408616</v>
      </c>
      <c r="J364">
        <v>85</v>
      </c>
      <c r="K364">
        <v>85</v>
      </c>
      <c r="L364">
        <v>12</v>
      </c>
      <c r="M364">
        <v>72</v>
      </c>
      <c r="N364">
        <v>1</v>
      </c>
      <c r="O364">
        <v>0</v>
      </c>
      <c r="P364">
        <v>256</v>
      </c>
      <c r="Q364">
        <v>43</v>
      </c>
      <c r="R364">
        <v>1.2</v>
      </c>
      <c r="S364">
        <v>16.8</v>
      </c>
      <c r="T364" t="s">
        <v>1370</v>
      </c>
      <c r="U364">
        <v>0</v>
      </c>
      <c r="V364" s="24">
        <f t="shared" si="29"/>
        <v>0</v>
      </c>
      <c r="W364">
        <v>16.8</v>
      </c>
      <c r="X364" t="s">
        <v>1370</v>
      </c>
      <c r="Y364" s="18"/>
      <c r="Z364" s="20" t="str">
        <f t="shared" si="30"/>
        <v>Altschiller, Debra</v>
      </c>
      <c r="AA364" s="20">
        <f t="shared" si="31"/>
        <v>16.8</v>
      </c>
      <c r="AB364" s="22">
        <f t="shared" si="32"/>
        <v>0</v>
      </c>
      <c r="AC364" s="20" t="str">
        <f t="shared" si="33"/>
        <v>F</v>
      </c>
    </row>
    <row r="365" spans="1:29" x14ac:dyDescent="0.25">
      <c r="A365" t="s">
        <v>1493</v>
      </c>
      <c r="B365" t="s">
        <v>1494</v>
      </c>
      <c r="C365" t="s">
        <v>1495</v>
      </c>
      <c r="D365" t="s">
        <v>1496</v>
      </c>
      <c r="E365" t="s">
        <v>645</v>
      </c>
      <c r="F365" t="s">
        <v>56</v>
      </c>
      <c r="G365">
        <v>18</v>
      </c>
      <c r="H365" t="s">
        <v>1097</v>
      </c>
      <c r="I365">
        <v>408614</v>
      </c>
      <c r="J365">
        <v>85</v>
      </c>
      <c r="K365">
        <v>85</v>
      </c>
      <c r="L365">
        <v>8</v>
      </c>
      <c r="M365">
        <v>70</v>
      </c>
      <c r="N365">
        <v>7</v>
      </c>
      <c r="O365">
        <v>0</v>
      </c>
      <c r="P365">
        <v>256</v>
      </c>
      <c r="Q365">
        <v>42.5</v>
      </c>
      <c r="R365">
        <v>8.1999999999999993</v>
      </c>
      <c r="S365">
        <v>16.600000000000001</v>
      </c>
      <c r="T365" t="s">
        <v>1370</v>
      </c>
      <c r="U365">
        <v>0</v>
      </c>
      <c r="V365" s="24">
        <f t="shared" si="29"/>
        <v>0</v>
      </c>
      <c r="W365">
        <v>16.600000000000001</v>
      </c>
      <c r="X365" t="s">
        <v>1370</v>
      </c>
      <c r="Y365" s="18"/>
      <c r="Z365" s="20" t="str">
        <f t="shared" si="30"/>
        <v>Farnham, Betsey</v>
      </c>
      <c r="AA365" s="20">
        <f t="shared" si="31"/>
        <v>16.600000000000001</v>
      </c>
      <c r="AB365" s="22">
        <f t="shared" si="32"/>
        <v>0</v>
      </c>
      <c r="AC365" s="20" t="str">
        <f t="shared" si="33"/>
        <v>F</v>
      </c>
    </row>
    <row r="366" spans="1:29" x14ac:dyDescent="0.25">
      <c r="A366" t="s">
        <v>1497</v>
      </c>
      <c r="B366" t="s">
        <v>1498</v>
      </c>
      <c r="C366" t="s">
        <v>1499</v>
      </c>
      <c r="D366" t="s">
        <v>1500</v>
      </c>
      <c r="E366" t="s">
        <v>645</v>
      </c>
      <c r="F366" t="s">
        <v>56</v>
      </c>
      <c r="G366">
        <v>24</v>
      </c>
      <c r="H366" t="s">
        <v>1439</v>
      </c>
      <c r="I366">
        <v>408618</v>
      </c>
      <c r="J366">
        <v>85</v>
      </c>
      <c r="K366">
        <v>85</v>
      </c>
      <c r="L366">
        <v>15</v>
      </c>
      <c r="M366">
        <v>69</v>
      </c>
      <c r="N366">
        <v>1</v>
      </c>
      <c r="O366">
        <v>0</v>
      </c>
      <c r="P366">
        <v>256</v>
      </c>
      <c r="Q366">
        <v>60.5</v>
      </c>
      <c r="R366">
        <v>1.2</v>
      </c>
      <c r="S366">
        <v>23.6</v>
      </c>
      <c r="T366" t="s">
        <v>1136</v>
      </c>
      <c r="U366">
        <v>-18</v>
      </c>
      <c r="V366" s="24">
        <f t="shared" si="29"/>
        <v>-7.03125</v>
      </c>
      <c r="W366">
        <v>16.600000000000001</v>
      </c>
      <c r="X366" t="s">
        <v>1370</v>
      </c>
      <c r="Y366" s="18"/>
      <c r="Z366" s="20" t="str">
        <f t="shared" si="30"/>
        <v>Messmer, Mindi</v>
      </c>
      <c r="AA366" s="20">
        <f t="shared" si="31"/>
        <v>23.6</v>
      </c>
      <c r="AB366" s="22">
        <f t="shared" si="32"/>
        <v>-18</v>
      </c>
      <c r="AC366" s="20" t="str">
        <f t="shared" si="33"/>
        <v>F</v>
      </c>
    </row>
    <row r="367" spans="1:29" x14ac:dyDescent="0.25">
      <c r="A367" t="s">
        <v>1501</v>
      </c>
      <c r="B367" t="s">
        <v>1502</v>
      </c>
      <c r="C367" t="s">
        <v>25</v>
      </c>
      <c r="D367" t="s">
        <v>1503</v>
      </c>
      <c r="E367" t="s">
        <v>645</v>
      </c>
      <c r="F367" t="s">
        <v>56</v>
      </c>
      <c r="G367">
        <v>17</v>
      </c>
      <c r="H367" t="s">
        <v>1202</v>
      </c>
      <c r="I367">
        <v>377079</v>
      </c>
      <c r="J367">
        <v>85</v>
      </c>
      <c r="K367">
        <v>85</v>
      </c>
      <c r="L367">
        <v>16</v>
      </c>
      <c r="M367">
        <v>69</v>
      </c>
      <c r="N367">
        <v>0</v>
      </c>
      <c r="O367">
        <v>0</v>
      </c>
      <c r="P367">
        <v>256</v>
      </c>
      <c r="Q367">
        <v>55</v>
      </c>
      <c r="R367">
        <v>0</v>
      </c>
      <c r="S367">
        <v>21.5</v>
      </c>
      <c r="T367" t="s">
        <v>1136</v>
      </c>
      <c r="U367">
        <v>-13</v>
      </c>
      <c r="V367" s="24">
        <f t="shared" si="29"/>
        <v>-5.078125</v>
      </c>
      <c r="W367">
        <v>16.399999999999999</v>
      </c>
      <c r="X367" t="s">
        <v>1370</v>
      </c>
      <c r="Y367" s="18"/>
      <c r="Z367" s="20" t="str">
        <f t="shared" si="30"/>
        <v>Cahill, Michael</v>
      </c>
      <c r="AA367" s="20">
        <f t="shared" si="31"/>
        <v>21.5</v>
      </c>
      <c r="AB367" s="22">
        <f t="shared" si="32"/>
        <v>-13</v>
      </c>
      <c r="AC367" s="20" t="str">
        <f t="shared" si="33"/>
        <v>F</v>
      </c>
    </row>
    <row r="368" spans="1:29" x14ac:dyDescent="0.25">
      <c r="A368" t="s">
        <v>1504</v>
      </c>
      <c r="B368" t="s">
        <v>1505</v>
      </c>
      <c r="C368" t="s">
        <v>1506</v>
      </c>
      <c r="D368" t="s">
        <v>1507</v>
      </c>
      <c r="E368" t="s">
        <v>645</v>
      </c>
      <c r="F368" t="s">
        <v>183</v>
      </c>
      <c r="G368">
        <v>12</v>
      </c>
      <c r="H368" t="s">
        <v>1250</v>
      </c>
      <c r="I368">
        <v>408501</v>
      </c>
      <c r="J368">
        <v>85</v>
      </c>
      <c r="K368">
        <v>85</v>
      </c>
      <c r="L368">
        <v>12</v>
      </c>
      <c r="M368">
        <v>73</v>
      </c>
      <c r="N368">
        <v>0</v>
      </c>
      <c r="O368">
        <v>0</v>
      </c>
      <c r="P368">
        <v>256</v>
      </c>
      <c r="Q368">
        <v>45</v>
      </c>
      <c r="R368">
        <v>0</v>
      </c>
      <c r="S368">
        <v>17.600000000000001</v>
      </c>
      <c r="T368" t="s">
        <v>1370</v>
      </c>
      <c r="U368">
        <v>-3</v>
      </c>
      <c r="V368" s="24">
        <f t="shared" si="29"/>
        <v>-1.171875</v>
      </c>
      <c r="W368">
        <v>16.399999999999999</v>
      </c>
      <c r="X368" t="s">
        <v>1370</v>
      </c>
      <c r="Y368" s="18"/>
      <c r="Z368" s="20" t="str">
        <f t="shared" si="30"/>
        <v>Campion, Polly</v>
      </c>
      <c r="AA368" s="20">
        <f t="shared" si="31"/>
        <v>17.600000000000001</v>
      </c>
      <c r="AB368" s="22">
        <f t="shared" si="32"/>
        <v>-3</v>
      </c>
      <c r="AC368" s="20" t="str">
        <f t="shared" si="33"/>
        <v>F</v>
      </c>
    </row>
    <row r="369" spans="1:29" x14ac:dyDescent="0.25">
      <c r="A369" t="s">
        <v>1508</v>
      </c>
      <c r="B369" t="s">
        <v>1509</v>
      </c>
      <c r="C369" t="s">
        <v>1309</v>
      </c>
      <c r="D369" t="s">
        <v>1510</v>
      </c>
      <c r="E369" t="s">
        <v>645</v>
      </c>
      <c r="F369" t="s">
        <v>67</v>
      </c>
      <c r="G369">
        <v>10</v>
      </c>
      <c r="H369" t="s">
        <v>1478</v>
      </c>
      <c r="I369">
        <v>368423</v>
      </c>
      <c r="J369">
        <v>85</v>
      </c>
      <c r="K369">
        <v>85</v>
      </c>
      <c r="L369">
        <v>11</v>
      </c>
      <c r="M369">
        <v>61</v>
      </c>
      <c r="N369">
        <v>13</v>
      </c>
      <c r="O369">
        <v>0</v>
      </c>
      <c r="P369">
        <v>256</v>
      </c>
      <c r="Q369">
        <v>57</v>
      </c>
      <c r="R369">
        <v>15.3</v>
      </c>
      <c r="S369">
        <v>22.3</v>
      </c>
      <c r="T369" t="s">
        <v>1136</v>
      </c>
      <c r="U369">
        <v>-15.5</v>
      </c>
      <c r="V369" s="24">
        <f t="shared" si="29"/>
        <v>-6.0546875</v>
      </c>
      <c r="W369">
        <v>16.2</v>
      </c>
      <c r="X369" t="s">
        <v>1370</v>
      </c>
      <c r="Y369" s="18"/>
      <c r="Z369" s="20" t="str">
        <f t="shared" si="30"/>
        <v>Wallner, Mary Jane</v>
      </c>
      <c r="AA369" s="20">
        <f t="shared" si="31"/>
        <v>22.3</v>
      </c>
      <c r="AB369" s="22">
        <f t="shared" si="32"/>
        <v>-15.5</v>
      </c>
      <c r="AC369" s="20" t="str">
        <f t="shared" si="33"/>
        <v>F</v>
      </c>
    </row>
    <row r="370" spans="1:29" x14ac:dyDescent="0.25">
      <c r="A370" t="s">
        <v>1511</v>
      </c>
      <c r="B370" t="s">
        <v>1512</v>
      </c>
      <c r="C370" t="s">
        <v>120</v>
      </c>
      <c r="D370" t="s">
        <v>1513</v>
      </c>
      <c r="E370" t="s">
        <v>645</v>
      </c>
      <c r="F370" t="s">
        <v>72</v>
      </c>
      <c r="G370">
        <v>9</v>
      </c>
      <c r="H370" t="s">
        <v>1346</v>
      </c>
      <c r="I370">
        <v>377061</v>
      </c>
      <c r="J370">
        <v>85</v>
      </c>
      <c r="K370">
        <v>85</v>
      </c>
      <c r="L370">
        <v>13</v>
      </c>
      <c r="M370">
        <v>72</v>
      </c>
      <c r="N370">
        <v>0</v>
      </c>
      <c r="O370">
        <v>0</v>
      </c>
      <c r="P370">
        <v>256</v>
      </c>
      <c r="Q370">
        <v>45</v>
      </c>
      <c r="R370">
        <v>0</v>
      </c>
      <c r="S370">
        <v>17.600000000000001</v>
      </c>
      <c r="T370" t="s">
        <v>1370</v>
      </c>
      <c r="U370">
        <v>-4</v>
      </c>
      <c r="V370" s="24">
        <f t="shared" si="29"/>
        <v>-1.5625</v>
      </c>
      <c r="W370">
        <v>16</v>
      </c>
      <c r="X370" t="s">
        <v>1370</v>
      </c>
      <c r="Y370" s="18"/>
      <c r="Z370" s="20" t="str">
        <f t="shared" si="30"/>
        <v>Ames, Richard</v>
      </c>
      <c r="AA370" s="20">
        <f t="shared" si="31"/>
        <v>17.600000000000001</v>
      </c>
      <c r="AB370" s="22">
        <f t="shared" si="32"/>
        <v>-4</v>
      </c>
      <c r="AC370" s="20" t="str">
        <f t="shared" si="33"/>
        <v>F</v>
      </c>
    </row>
    <row r="371" spans="1:29" x14ac:dyDescent="0.25">
      <c r="A371" t="s">
        <v>1514</v>
      </c>
      <c r="B371" t="s">
        <v>1515</v>
      </c>
      <c r="C371" t="s">
        <v>223</v>
      </c>
      <c r="D371" t="s">
        <v>1516</v>
      </c>
      <c r="E371" t="s">
        <v>645</v>
      </c>
      <c r="F371" t="s">
        <v>67</v>
      </c>
      <c r="G371">
        <v>10</v>
      </c>
      <c r="H371" t="s">
        <v>1478</v>
      </c>
      <c r="I371">
        <v>377307</v>
      </c>
      <c r="J371">
        <v>85</v>
      </c>
      <c r="K371">
        <v>85</v>
      </c>
      <c r="L371">
        <v>11</v>
      </c>
      <c r="M371">
        <v>71</v>
      </c>
      <c r="N371">
        <v>3</v>
      </c>
      <c r="O371">
        <v>0</v>
      </c>
      <c r="P371">
        <v>256</v>
      </c>
      <c r="Q371">
        <v>40</v>
      </c>
      <c r="R371">
        <v>3.5</v>
      </c>
      <c r="S371">
        <v>15.6</v>
      </c>
      <c r="T371" t="s">
        <v>1370</v>
      </c>
      <c r="U371">
        <v>0</v>
      </c>
      <c r="V371" s="24">
        <f t="shared" si="29"/>
        <v>0</v>
      </c>
      <c r="W371">
        <v>15.6</v>
      </c>
      <c r="X371" t="s">
        <v>1370</v>
      </c>
      <c r="Y371" s="18"/>
      <c r="Z371" s="20" t="str">
        <f t="shared" si="30"/>
        <v>Luneau, David</v>
      </c>
      <c r="AA371" s="20">
        <f t="shared" si="31"/>
        <v>15.6</v>
      </c>
      <c r="AB371" s="22">
        <f t="shared" si="32"/>
        <v>0</v>
      </c>
      <c r="AC371" s="20" t="str">
        <f t="shared" si="33"/>
        <v>F</v>
      </c>
    </row>
    <row r="372" spans="1:29" x14ac:dyDescent="0.25">
      <c r="A372" t="s">
        <v>1517</v>
      </c>
      <c r="B372" t="s">
        <v>1518</v>
      </c>
      <c r="C372" t="s">
        <v>1519</v>
      </c>
      <c r="D372" t="s">
        <v>1520</v>
      </c>
      <c r="E372" t="s">
        <v>645</v>
      </c>
      <c r="F372" t="s">
        <v>67</v>
      </c>
      <c r="G372">
        <v>28</v>
      </c>
      <c r="H372" t="s">
        <v>1521</v>
      </c>
      <c r="I372">
        <v>375919</v>
      </c>
      <c r="J372">
        <v>85</v>
      </c>
      <c r="K372">
        <v>85</v>
      </c>
      <c r="L372">
        <v>12</v>
      </c>
      <c r="M372">
        <v>73</v>
      </c>
      <c r="N372">
        <v>0</v>
      </c>
      <c r="O372">
        <v>0</v>
      </c>
      <c r="P372">
        <v>256</v>
      </c>
      <c r="Q372">
        <v>41</v>
      </c>
      <c r="R372">
        <v>0</v>
      </c>
      <c r="S372">
        <v>16</v>
      </c>
      <c r="T372" t="s">
        <v>1370</v>
      </c>
      <c r="U372">
        <v>-1</v>
      </c>
      <c r="V372" s="24">
        <f t="shared" si="29"/>
        <v>-0.390625</v>
      </c>
      <c r="W372">
        <v>15.6</v>
      </c>
      <c r="X372" t="s">
        <v>1370</v>
      </c>
      <c r="Y372" s="18"/>
      <c r="Z372" s="20" t="str">
        <f t="shared" si="30"/>
        <v>Rogers, Katherine</v>
      </c>
      <c r="AA372" s="20">
        <f t="shared" si="31"/>
        <v>16</v>
      </c>
      <c r="AB372" s="22">
        <f t="shared" si="32"/>
        <v>-1</v>
      </c>
      <c r="AC372" s="20" t="str">
        <f t="shared" si="33"/>
        <v>F</v>
      </c>
    </row>
    <row r="373" spans="1:29" x14ac:dyDescent="0.25">
      <c r="A373" t="s">
        <v>1522</v>
      </c>
      <c r="B373" t="s">
        <v>1523</v>
      </c>
      <c r="C373" t="s">
        <v>405</v>
      </c>
      <c r="D373" t="s">
        <v>1524</v>
      </c>
      <c r="E373" t="s">
        <v>645</v>
      </c>
      <c r="F373" t="s">
        <v>56</v>
      </c>
      <c r="G373">
        <v>18</v>
      </c>
      <c r="H373" t="s">
        <v>1097</v>
      </c>
      <c r="I373">
        <v>377281</v>
      </c>
      <c r="J373">
        <v>85</v>
      </c>
      <c r="K373">
        <v>85</v>
      </c>
      <c r="L373">
        <v>9</v>
      </c>
      <c r="M373">
        <v>72</v>
      </c>
      <c r="N373">
        <v>4</v>
      </c>
      <c r="O373">
        <v>0</v>
      </c>
      <c r="P373">
        <v>256</v>
      </c>
      <c r="Q373">
        <v>39.5</v>
      </c>
      <c r="R373">
        <v>4.7</v>
      </c>
      <c r="S373">
        <v>15.4</v>
      </c>
      <c r="T373" t="s">
        <v>1370</v>
      </c>
      <c r="U373">
        <v>0</v>
      </c>
      <c r="V373" s="24">
        <f t="shared" si="29"/>
        <v>0</v>
      </c>
      <c r="W373">
        <v>15.4</v>
      </c>
      <c r="X373" t="s">
        <v>1370</v>
      </c>
      <c r="Y373" s="18"/>
      <c r="Z373" s="20" t="str">
        <f t="shared" si="30"/>
        <v>Berrien, Skip</v>
      </c>
      <c r="AA373" s="20">
        <f t="shared" si="31"/>
        <v>15.4</v>
      </c>
      <c r="AB373" s="22">
        <f t="shared" si="32"/>
        <v>0</v>
      </c>
      <c r="AC373" s="20" t="str">
        <f t="shared" si="33"/>
        <v>F</v>
      </c>
    </row>
    <row r="374" spans="1:29" x14ac:dyDescent="0.25">
      <c r="A374" t="s">
        <v>1525</v>
      </c>
      <c r="B374" t="s">
        <v>1526</v>
      </c>
      <c r="C374" t="s">
        <v>1527</v>
      </c>
      <c r="D374" t="s">
        <v>884</v>
      </c>
      <c r="E374" t="s">
        <v>645</v>
      </c>
      <c r="F374" t="s">
        <v>35</v>
      </c>
      <c r="G374">
        <v>23</v>
      </c>
      <c r="H374" t="s">
        <v>284</v>
      </c>
      <c r="I374">
        <v>408530</v>
      </c>
      <c r="J374">
        <v>85</v>
      </c>
      <c r="K374">
        <v>85</v>
      </c>
      <c r="L374">
        <v>13</v>
      </c>
      <c r="M374">
        <v>72</v>
      </c>
      <c r="N374">
        <v>0</v>
      </c>
      <c r="O374">
        <v>0</v>
      </c>
      <c r="P374">
        <v>256</v>
      </c>
      <c r="Q374">
        <v>40</v>
      </c>
      <c r="R374">
        <v>0</v>
      </c>
      <c r="S374">
        <v>15.6</v>
      </c>
      <c r="T374" t="s">
        <v>1370</v>
      </c>
      <c r="U374">
        <v>-1</v>
      </c>
      <c r="V374" s="24">
        <f t="shared" si="29"/>
        <v>-0.390625</v>
      </c>
      <c r="W374">
        <v>15.2</v>
      </c>
      <c r="X374" t="s">
        <v>1370</v>
      </c>
      <c r="Y374" s="18"/>
      <c r="Z374" s="20" t="str">
        <f t="shared" si="30"/>
        <v>Martin, Joelle</v>
      </c>
      <c r="AA374" s="20">
        <f t="shared" si="31"/>
        <v>15.6</v>
      </c>
      <c r="AB374" s="22">
        <f t="shared" si="32"/>
        <v>-1</v>
      </c>
      <c r="AC374" s="20" t="str">
        <f t="shared" si="33"/>
        <v>F</v>
      </c>
    </row>
    <row r="375" spans="1:29" x14ac:dyDescent="0.25">
      <c r="A375" t="s">
        <v>1528</v>
      </c>
      <c r="B375" t="s">
        <v>1529</v>
      </c>
      <c r="C375" t="s">
        <v>1530</v>
      </c>
      <c r="D375" t="s">
        <v>1531</v>
      </c>
      <c r="E375" t="s">
        <v>645</v>
      </c>
      <c r="F375" t="s">
        <v>104</v>
      </c>
      <c r="G375">
        <v>4</v>
      </c>
      <c r="H375" t="s">
        <v>313</v>
      </c>
      <c r="I375">
        <v>376564</v>
      </c>
      <c r="J375">
        <v>85</v>
      </c>
      <c r="K375">
        <v>85</v>
      </c>
      <c r="L375">
        <v>14</v>
      </c>
      <c r="M375">
        <v>63</v>
      </c>
      <c r="N375">
        <v>8</v>
      </c>
      <c r="O375">
        <v>0</v>
      </c>
      <c r="P375">
        <v>256</v>
      </c>
      <c r="Q375">
        <v>60</v>
      </c>
      <c r="R375">
        <v>9.4</v>
      </c>
      <c r="S375">
        <v>23.4</v>
      </c>
      <c r="T375" t="s">
        <v>1136</v>
      </c>
      <c r="U375">
        <v>-21.5</v>
      </c>
      <c r="V375" s="24">
        <f t="shared" si="29"/>
        <v>-8.3984375</v>
      </c>
      <c r="W375">
        <v>15</v>
      </c>
      <c r="X375" t="s">
        <v>1370</v>
      </c>
      <c r="Y375" s="18"/>
      <c r="Z375" s="20" t="str">
        <f t="shared" si="30"/>
        <v>Cilley, Jacalyn</v>
      </c>
      <c r="AA375" s="20">
        <f t="shared" si="31"/>
        <v>23.4</v>
      </c>
      <c r="AB375" s="22">
        <f t="shared" si="32"/>
        <v>-21.5</v>
      </c>
      <c r="AC375" s="20" t="str">
        <f t="shared" si="33"/>
        <v>F</v>
      </c>
    </row>
    <row r="376" spans="1:29" x14ac:dyDescent="0.25">
      <c r="A376" t="s">
        <v>1532</v>
      </c>
      <c r="B376" t="s">
        <v>1533</v>
      </c>
      <c r="C376" t="s">
        <v>1534</v>
      </c>
      <c r="D376" t="s">
        <v>1535</v>
      </c>
      <c r="E376" t="s">
        <v>645</v>
      </c>
      <c r="F376" t="s">
        <v>35</v>
      </c>
      <c r="G376">
        <v>45</v>
      </c>
      <c r="H376" t="s">
        <v>1283</v>
      </c>
      <c r="I376">
        <v>408558</v>
      </c>
      <c r="J376">
        <v>85</v>
      </c>
      <c r="K376">
        <v>85</v>
      </c>
      <c r="L376">
        <v>12</v>
      </c>
      <c r="M376">
        <v>73</v>
      </c>
      <c r="N376">
        <v>0</v>
      </c>
      <c r="O376">
        <v>0</v>
      </c>
      <c r="P376">
        <v>256</v>
      </c>
      <c r="Q376">
        <v>41</v>
      </c>
      <c r="R376">
        <v>0</v>
      </c>
      <c r="S376">
        <v>16</v>
      </c>
      <c r="T376" t="s">
        <v>1370</v>
      </c>
      <c r="U376">
        <v>-3</v>
      </c>
      <c r="V376" s="24">
        <f t="shared" si="29"/>
        <v>-1.171875</v>
      </c>
      <c r="W376">
        <v>14.8</v>
      </c>
      <c r="X376" t="s">
        <v>1536</v>
      </c>
      <c r="Y376" s="18"/>
      <c r="Z376" s="20" t="str">
        <f t="shared" si="30"/>
        <v>Van Houten, Connie</v>
      </c>
      <c r="AA376" s="20">
        <f t="shared" si="31"/>
        <v>16</v>
      </c>
      <c r="AB376" s="22">
        <f t="shared" si="32"/>
        <v>-3</v>
      </c>
      <c r="AC376" s="20" t="str">
        <f t="shared" si="33"/>
        <v>CT</v>
      </c>
    </row>
    <row r="377" spans="1:29" x14ac:dyDescent="0.25">
      <c r="A377" t="s">
        <v>1537</v>
      </c>
      <c r="B377" t="s">
        <v>1538</v>
      </c>
      <c r="C377" t="s">
        <v>1539</v>
      </c>
      <c r="D377" t="s">
        <v>1540</v>
      </c>
      <c r="E377" t="s">
        <v>645</v>
      </c>
      <c r="F377" t="s">
        <v>35</v>
      </c>
      <c r="G377">
        <v>22</v>
      </c>
      <c r="H377" t="s">
        <v>482</v>
      </c>
      <c r="I377">
        <v>376802</v>
      </c>
      <c r="J377">
        <v>85</v>
      </c>
      <c r="K377">
        <v>85</v>
      </c>
      <c r="L377">
        <v>11</v>
      </c>
      <c r="M377">
        <v>72</v>
      </c>
      <c r="N377">
        <v>2</v>
      </c>
      <c r="O377">
        <v>0</v>
      </c>
      <c r="P377">
        <v>256</v>
      </c>
      <c r="Q377">
        <v>43</v>
      </c>
      <c r="R377">
        <v>2.4</v>
      </c>
      <c r="S377">
        <v>16.8</v>
      </c>
      <c r="T377" t="s">
        <v>1370</v>
      </c>
      <c r="U377">
        <v>-5.5</v>
      </c>
      <c r="V377" s="24">
        <f t="shared" si="29"/>
        <v>-2.1484375</v>
      </c>
      <c r="W377">
        <v>14.7</v>
      </c>
      <c r="X377" t="s">
        <v>1536</v>
      </c>
      <c r="Y377" s="18"/>
      <c r="Z377" s="20" t="str">
        <f t="shared" si="30"/>
        <v>Chandley, Shannon</v>
      </c>
      <c r="AA377" s="20">
        <f t="shared" si="31"/>
        <v>16.8</v>
      </c>
      <c r="AB377" s="22">
        <f t="shared" si="32"/>
        <v>-5.5</v>
      </c>
      <c r="AC377" s="20" t="str">
        <f t="shared" si="33"/>
        <v>CT</v>
      </c>
    </row>
    <row r="378" spans="1:29" x14ac:dyDescent="0.25">
      <c r="A378" t="s">
        <v>1541</v>
      </c>
      <c r="B378" t="s">
        <v>1542</v>
      </c>
      <c r="C378" t="s">
        <v>1543</v>
      </c>
      <c r="D378" t="s">
        <v>1544</v>
      </c>
      <c r="E378" t="s">
        <v>645</v>
      </c>
      <c r="F378" t="s">
        <v>78</v>
      </c>
      <c r="G378">
        <v>3</v>
      </c>
      <c r="H378" t="s">
        <v>473</v>
      </c>
      <c r="I378">
        <v>408473</v>
      </c>
      <c r="J378">
        <v>85</v>
      </c>
      <c r="K378">
        <v>85</v>
      </c>
      <c r="L378">
        <v>13</v>
      </c>
      <c r="M378">
        <v>72</v>
      </c>
      <c r="N378">
        <v>0</v>
      </c>
      <c r="O378">
        <v>0</v>
      </c>
      <c r="P378">
        <v>256</v>
      </c>
      <c r="Q378">
        <v>44</v>
      </c>
      <c r="R378">
        <v>0</v>
      </c>
      <c r="S378">
        <v>17.2</v>
      </c>
      <c r="T378" t="s">
        <v>1370</v>
      </c>
      <c r="U378">
        <v>-6.5</v>
      </c>
      <c r="V378" s="24">
        <f t="shared" si="29"/>
        <v>-2.5390625</v>
      </c>
      <c r="W378">
        <v>14.7</v>
      </c>
      <c r="X378" t="s">
        <v>1536</v>
      </c>
      <c r="Y378" s="18"/>
      <c r="Z378" s="20" t="str">
        <f t="shared" si="30"/>
        <v>Knirk, Jerry</v>
      </c>
      <c r="AA378" s="20">
        <f t="shared" si="31"/>
        <v>17.2</v>
      </c>
      <c r="AB378" s="22">
        <f t="shared" si="32"/>
        <v>-6.5</v>
      </c>
      <c r="AC378" s="20" t="str">
        <f t="shared" si="33"/>
        <v>CT</v>
      </c>
    </row>
    <row r="379" spans="1:29" x14ac:dyDescent="0.25">
      <c r="A379" t="s">
        <v>1545</v>
      </c>
      <c r="B379" t="s">
        <v>1546</v>
      </c>
      <c r="C379" t="s">
        <v>518</v>
      </c>
      <c r="D379" t="s">
        <v>1547</v>
      </c>
      <c r="E379" t="s">
        <v>645</v>
      </c>
      <c r="F379" t="s">
        <v>72</v>
      </c>
      <c r="G379">
        <v>13</v>
      </c>
      <c r="H379" t="s">
        <v>1548</v>
      </c>
      <c r="I379">
        <v>376510</v>
      </c>
      <c r="J379">
        <v>85</v>
      </c>
      <c r="K379">
        <v>85</v>
      </c>
      <c r="L379">
        <v>11</v>
      </c>
      <c r="M379">
        <v>71</v>
      </c>
      <c r="N379">
        <v>3</v>
      </c>
      <c r="O379">
        <v>0</v>
      </c>
      <c r="P379">
        <v>256</v>
      </c>
      <c r="Q379">
        <v>37</v>
      </c>
      <c r="R379">
        <v>3.5</v>
      </c>
      <c r="S379">
        <v>14.5</v>
      </c>
      <c r="T379" t="s">
        <v>1536</v>
      </c>
      <c r="U379">
        <v>0</v>
      </c>
      <c r="V379" s="24">
        <f t="shared" si="29"/>
        <v>0</v>
      </c>
      <c r="W379">
        <v>14.5</v>
      </c>
      <c r="X379" t="s">
        <v>1536</v>
      </c>
      <c r="Y379" s="18"/>
      <c r="Z379" s="20" t="str">
        <f t="shared" si="30"/>
        <v>Parkhurst, Henry</v>
      </c>
      <c r="AA379" s="20">
        <f t="shared" si="31"/>
        <v>14.5</v>
      </c>
      <c r="AB379" s="22">
        <f t="shared" si="32"/>
        <v>0</v>
      </c>
      <c r="AC379" s="20" t="str">
        <f t="shared" si="33"/>
        <v>CT</v>
      </c>
    </row>
    <row r="380" spans="1:29" x14ac:dyDescent="0.25">
      <c r="A380" t="s">
        <v>1549</v>
      </c>
      <c r="B380" t="s">
        <v>1550</v>
      </c>
      <c r="C380" t="s">
        <v>44</v>
      </c>
      <c r="D380" t="s">
        <v>1551</v>
      </c>
      <c r="E380" t="s">
        <v>645</v>
      </c>
      <c r="F380" t="s">
        <v>211</v>
      </c>
      <c r="G380">
        <v>10</v>
      </c>
      <c r="H380" t="s">
        <v>1552</v>
      </c>
      <c r="I380">
        <v>375829</v>
      </c>
      <c r="J380">
        <v>85</v>
      </c>
      <c r="K380">
        <v>85</v>
      </c>
      <c r="L380">
        <v>11</v>
      </c>
      <c r="M380">
        <v>74</v>
      </c>
      <c r="N380">
        <v>0</v>
      </c>
      <c r="O380">
        <v>0</v>
      </c>
      <c r="P380">
        <v>256</v>
      </c>
      <c r="Q380">
        <v>38</v>
      </c>
      <c r="R380">
        <v>0</v>
      </c>
      <c r="S380">
        <v>14.8</v>
      </c>
      <c r="T380" t="s">
        <v>1536</v>
      </c>
      <c r="U380">
        <v>-1</v>
      </c>
      <c r="V380" s="24">
        <f t="shared" si="29"/>
        <v>-0.390625</v>
      </c>
      <c r="W380">
        <v>14.4</v>
      </c>
      <c r="X380" t="s">
        <v>1536</v>
      </c>
      <c r="Y380" s="18"/>
      <c r="Z380" s="20" t="str">
        <f t="shared" si="30"/>
        <v>Cloutier, John</v>
      </c>
      <c r="AA380" s="20">
        <f t="shared" si="31"/>
        <v>14.8</v>
      </c>
      <c r="AB380" s="22">
        <f t="shared" si="32"/>
        <v>-1</v>
      </c>
      <c r="AC380" s="20" t="str">
        <f t="shared" si="33"/>
        <v>CT</v>
      </c>
    </row>
    <row r="381" spans="1:29" x14ac:dyDescent="0.25">
      <c r="A381" t="s">
        <v>1553</v>
      </c>
      <c r="B381" t="s">
        <v>1554</v>
      </c>
      <c r="C381" t="s">
        <v>1555</v>
      </c>
      <c r="D381" t="s">
        <v>683</v>
      </c>
      <c r="E381" t="s">
        <v>645</v>
      </c>
      <c r="F381" t="s">
        <v>35</v>
      </c>
      <c r="G381">
        <v>28</v>
      </c>
      <c r="H381" t="s">
        <v>51</v>
      </c>
      <c r="I381">
        <v>377167</v>
      </c>
      <c r="J381">
        <v>85</v>
      </c>
      <c r="K381">
        <v>85</v>
      </c>
      <c r="L381">
        <v>12</v>
      </c>
      <c r="M381">
        <v>69</v>
      </c>
      <c r="N381">
        <v>4</v>
      </c>
      <c r="O381">
        <v>0</v>
      </c>
      <c r="P381">
        <v>256</v>
      </c>
      <c r="Q381">
        <v>51.5</v>
      </c>
      <c r="R381">
        <v>4.7</v>
      </c>
      <c r="S381">
        <v>20.100000000000001</v>
      </c>
      <c r="T381" t="s">
        <v>1136</v>
      </c>
      <c r="U381">
        <v>-15.5</v>
      </c>
      <c r="V381" s="24">
        <f t="shared" si="29"/>
        <v>-6.0546875</v>
      </c>
      <c r="W381">
        <v>14</v>
      </c>
      <c r="X381" t="s">
        <v>1536</v>
      </c>
      <c r="Y381" s="18"/>
      <c r="Z381" s="20" t="str">
        <f t="shared" si="30"/>
        <v>Schmidt, Janice</v>
      </c>
      <c r="AA381" s="20">
        <f t="shared" si="31"/>
        <v>20.100000000000001</v>
      </c>
      <c r="AB381" s="22">
        <f t="shared" si="32"/>
        <v>-15.5</v>
      </c>
      <c r="AC381" s="20" t="str">
        <f t="shared" si="33"/>
        <v>CT</v>
      </c>
    </row>
    <row r="382" spans="1:29" x14ac:dyDescent="0.25">
      <c r="A382" t="s">
        <v>1556</v>
      </c>
      <c r="B382" t="s">
        <v>1557</v>
      </c>
      <c r="C382" t="s">
        <v>1558</v>
      </c>
      <c r="D382" t="s">
        <v>1559</v>
      </c>
      <c r="E382" t="s">
        <v>645</v>
      </c>
      <c r="F382" t="s">
        <v>56</v>
      </c>
      <c r="G382">
        <v>21</v>
      </c>
      <c r="H382" t="s">
        <v>412</v>
      </c>
      <c r="I382">
        <v>376111</v>
      </c>
      <c r="J382">
        <v>85</v>
      </c>
      <c r="K382">
        <v>85</v>
      </c>
      <c r="L382">
        <v>18</v>
      </c>
      <c r="M382">
        <v>62</v>
      </c>
      <c r="N382">
        <v>5</v>
      </c>
      <c r="O382">
        <v>0</v>
      </c>
      <c r="P382">
        <v>256</v>
      </c>
      <c r="Q382">
        <v>68</v>
      </c>
      <c r="R382">
        <v>5.9</v>
      </c>
      <c r="S382">
        <v>26.6</v>
      </c>
      <c r="T382" t="s">
        <v>1136</v>
      </c>
      <c r="U382">
        <v>-33</v>
      </c>
      <c r="V382" s="24">
        <f t="shared" si="29"/>
        <v>-12.890625</v>
      </c>
      <c r="W382">
        <v>13.7</v>
      </c>
      <c r="X382" t="s">
        <v>1536</v>
      </c>
      <c r="Y382" s="18"/>
      <c r="Z382" s="20" t="str">
        <f t="shared" si="30"/>
        <v>Cushing, Robert Renny</v>
      </c>
      <c r="AA382" s="20">
        <f t="shared" si="31"/>
        <v>26.6</v>
      </c>
      <c r="AB382" s="22">
        <f t="shared" si="32"/>
        <v>-33</v>
      </c>
      <c r="AC382" s="20" t="str">
        <f t="shared" si="33"/>
        <v>CT</v>
      </c>
    </row>
    <row r="383" spans="1:29" x14ac:dyDescent="0.25">
      <c r="A383" t="s">
        <v>1560</v>
      </c>
      <c r="B383" t="s">
        <v>1561</v>
      </c>
      <c r="C383" t="s">
        <v>1037</v>
      </c>
      <c r="D383" t="s">
        <v>1562</v>
      </c>
      <c r="E383" t="s">
        <v>645</v>
      </c>
      <c r="F383" t="s">
        <v>35</v>
      </c>
      <c r="G383">
        <v>8</v>
      </c>
      <c r="H383" t="s">
        <v>1298</v>
      </c>
      <c r="I383">
        <v>376227</v>
      </c>
      <c r="J383">
        <v>85</v>
      </c>
      <c r="K383">
        <v>85</v>
      </c>
      <c r="L383">
        <v>11</v>
      </c>
      <c r="M383">
        <v>73</v>
      </c>
      <c r="N383">
        <v>1</v>
      </c>
      <c r="O383">
        <v>0</v>
      </c>
      <c r="P383">
        <v>256</v>
      </c>
      <c r="Q383">
        <v>37</v>
      </c>
      <c r="R383">
        <v>1.2</v>
      </c>
      <c r="S383">
        <v>14.5</v>
      </c>
      <c r="T383" t="s">
        <v>1536</v>
      </c>
      <c r="U383">
        <v>-2</v>
      </c>
      <c r="V383" s="24">
        <f t="shared" si="29"/>
        <v>-0.78125</v>
      </c>
      <c r="W383">
        <v>13.7</v>
      </c>
      <c r="X383" t="s">
        <v>1536</v>
      </c>
      <c r="Y383" s="18"/>
      <c r="Z383" s="20" t="str">
        <f t="shared" si="30"/>
        <v>Goley, Jeffrey</v>
      </c>
      <c r="AA383" s="20">
        <f t="shared" si="31"/>
        <v>14.5</v>
      </c>
      <c r="AB383" s="22">
        <f t="shared" si="32"/>
        <v>-2</v>
      </c>
      <c r="AC383" s="20" t="str">
        <f t="shared" si="33"/>
        <v>CT</v>
      </c>
    </row>
    <row r="384" spans="1:29" x14ac:dyDescent="0.25">
      <c r="A384" t="s">
        <v>1563</v>
      </c>
      <c r="B384" t="s">
        <v>1564</v>
      </c>
      <c r="C384" t="s">
        <v>1402</v>
      </c>
      <c r="D384" t="s">
        <v>1565</v>
      </c>
      <c r="E384" t="s">
        <v>645</v>
      </c>
      <c r="F384" t="s">
        <v>104</v>
      </c>
      <c r="G384">
        <v>6</v>
      </c>
      <c r="H384" t="s">
        <v>962</v>
      </c>
      <c r="I384">
        <v>373142</v>
      </c>
      <c r="J384">
        <v>85</v>
      </c>
      <c r="K384">
        <v>85</v>
      </c>
      <c r="L384">
        <v>12</v>
      </c>
      <c r="M384">
        <v>70</v>
      </c>
      <c r="N384">
        <v>3</v>
      </c>
      <c r="O384">
        <v>0</v>
      </c>
      <c r="P384">
        <v>256</v>
      </c>
      <c r="Q384">
        <v>41.5</v>
      </c>
      <c r="R384">
        <v>3.5</v>
      </c>
      <c r="S384">
        <v>16.2</v>
      </c>
      <c r="T384" t="s">
        <v>1370</v>
      </c>
      <c r="U384">
        <v>-8</v>
      </c>
      <c r="V384" s="24">
        <f t="shared" si="29"/>
        <v>-3.125</v>
      </c>
      <c r="W384">
        <v>13.1</v>
      </c>
      <c r="X384" t="s">
        <v>1536</v>
      </c>
      <c r="Y384" s="18"/>
      <c r="Z384" s="20" t="str">
        <f t="shared" si="30"/>
        <v>Burton, Wayne</v>
      </c>
      <c r="AA384" s="20">
        <f t="shared" si="31"/>
        <v>16.2</v>
      </c>
      <c r="AB384" s="22">
        <f t="shared" si="32"/>
        <v>-8</v>
      </c>
      <c r="AC384" s="20" t="str">
        <f t="shared" si="33"/>
        <v>CT</v>
      </c>
    </row>
    <row r="385" spans="1:29" x14ac:dyDescent="0.25">
      <c r="A385" t="s">
        <v>1566</v>
      </c>
      <c r="B385" t="s">
        <v>1567</v>
      </c>
      <c r="C385" t="s">
        <v>223</v>
      </c>
      <c r="D385" t="s">
        <v>1568</v>
      </c>
      <c r="E385" t="s">
        <v>645</v>
      </c>
      <c r="F385" t="s">
        <v>67</v>
      </c>
      <c r="G385">
        <v>20</v>
      </c>
      <c r="H385" t="s">
        <v>68</v>
      </c>
      <c r="I385">
        <v>377292</v>
      </c>
      <c r="J385">
        <v>85</v>
      </c>
      <c r="K385">
        <v>85</v>
      </c>
      <c r="L385">
        <v>11</v>
      </c>
      <c r="M385">
        <v>74</v>
      </c>
      <c r="N385">
        <v>0</v>
      </c>
      <c r="O385">
        <v>0</v>
      </c>
      <c r="P385">
        <v>256</v>
      </c>
      <c r="Q385">
        <v>40</v>
      </c>
      <c r="R385">
        <v>0</v>
      </c>
      <c r="S385">
        <v>15.6</v>
      </c>
      <c r="T385" t="s">
        <v>1370</v>
      </c>
      <c r="U385">
        <v>-6.5</v>
      </c>
      <c r="V385" s="24">
        <f t="shared" si="29"/>
        <v>-2.5390625</v>
      </c>
      <c r="W385">
        <v>13.1</v>
      </c>
      <c r="X385" t="s">
        <v>1536</v>
      </c>
      <c r="Y385" s="18"/>
      <c r="Z385" s="20" t="str">
        <f t="shared" si="30"/>
        <v>Doherty, David</v>
      </c>
      <c r="AA385" s="20">
        <f t="shared" si="31"/>
        <v>15.6</v>
      </c>
      <c r="AB385" s="22">
        <f t="shared" si="32"/>
        <v>-6.5</v>
      </c>
      <c r="AC385" s="20" t="str">
        <f t="shared" si="33"/>
        <v>CT</v>
      </c>
    </row>
    <row r="386" spans="1:29" x14ac:dyDescent="0.25">
      <c r="A386" t="s">
        <v>1569</v>
      </c>
      <c r="B386" t="s">
        <v>1570</v>
      </c>
      <c r="C386" t="s">
        <v>301</v>
      </c>
      <c r="D386" t="s">
        <v>1571</v>
      </c>
      <c r="E386" t="s">
        <v>645</v>
      </c>
      <c r="F386" t="s">
        <v>56</v>
      </c>
      <c r="G386">
        <v>23</v>
      </c>
      <c r="H386" t="s">
        <v>1572</v>
      </c>
      <c r="I386">
        <v>377137</v>
      </c>
      <c r="J386">
        <v>85</v>
      </c>
      <c r="K386">
        <v>85</v>
      </c>
      <c r="L386">
        <v>10</v>
      </c>
      <c r="M386">
        <v>75</v>
      </c>
      <c r="N386">
        <v>0</v>
      </c>
      <c r="O386">
        <v>0</v>
      </c>
      <c r="P386">
        <v>256</v>
      </c>
      <c r="Q386">
        <v>32</v>
      </c>
      <c r="R386">
        <v>0</v>
      </c>
      <c r="S386">
        <v>12.5</v>
      </c>
      <c r="T386" t="s">
        <v>1536</v>
      </c>
      <c r="U386">
        <v>0</v>
      </c>
      <c r="V386" s="24">
        <f t="shared" si="29"/>
        <v>0</v>
      </c>
      <c r="W386">
        <v>12.5</v>
      </c>
      <c r="X386" t="s">
        <v>1536</v>
      </c>
      <c r="Y386" s="18"/>
      <c r="Z386" s="20" t="str">
        <f t="shared" si="30"/>
        <v>Malloy, Dennis</v>
      </c>
      <c r="AA386" s="20">
        <f t="shared" si="31"/>
        <v>12.5</v>
      </c>
      <c r="AB386" s="22">
        <f t="shared" si="32"/>
        <v>0</v>
      </c>
      <c r="AC386" s="20" t="str">
        <f t="shared" si="33"/>
        <v>CT</v>
      </c>
    </row>
    <row r="387" spans="1:29" x14ac:dyDescent="0.25">
      <c r="A387" t="s">
        <v>1573</v>
      </c>
      <c r="B387" t="s">
        <v>1574</v>
      </c>
      <c r="C387" t="s">
        <v>1575</v>
      </c>
      <c r="D387" t="s">
        <v>1576</v>
      </c>
      <c r="E387" t="s">
        <v>645</v>
      </c>
      <c r="F387" t="s">
        <v>67</v>
      </c>
      <c r="G387">
        <v>20</v>
      </c>
      <c r="H387" t="s">
        <v>68</v>
      </c>
      <c r="I387">
        <v>376862</v>
      </c>
      <c r="J387">
        <v>85</v>
      </c>
      <c r="K387">
        <v>85</v>
      </c>
      <c r="L387">
        <v>9</v>
      </c>
      <c r="M387">
        <v>76</v>
      </c>
      <c r="N387">
        <v>0</v>
      </c>
      <c r="O387">
        <v>0</v>
      </c>
      <c r="P387">
        <v>256</v>
      </c>
      <c r="Q387">
        <v>33</v>
      </c>
      <c r="R387">
        <v>0</v>
      </c>
      <c r="S387">
        <v>12.9</v>
      </c>
      <c r="T387" t="s">
        <v>1536</v>
      </c>
      <c r="U387">
        <v>-2</v>
      </c>
      <c r="V387" s="24">
        <f t="shared" ref="V387:V392" si="34">(U387/256)*100</f>
        <v>-0.78125</v>
      </c>
      <c r="W387">
        <v>12.1</v>
      </c>
      <c r="X387" t="s">
        <v>1536</v>
      </c>
      <c r="Y387" s="18"/>
      <c r="Z387" s="20" t="str">
        <f t="shared" ref="Z387:Z392" si="35">_xlfn.CONCAT(D387,", ", C387)</f>
        <v>Schuett, Dianne</v>
      </c>
      <c r="AA387" s="20">
        <f t="shared" ref="AA387:AA392" si="36">S387</f>
        <v>12.9</v>
      </c>
      <c r="AB387" s="22">
        <f t="shared" ref="AB387:AB392" si="37">U387</f>
        <v>-2</v>
      </c>
      <c r="AC387" s="20" t="str">
        <f t="shared" ref="AC387:AC392" si="38">X387</f>
        <v>CT</v>
      </c>
    </row>
    <row r="388" spans="1:29" x14ac:dyDescent="0.25">
      <c r="A388" t="s">
        <v>1577</v>
      </c>
      <c r="B388" t="s">
        <v>1578</v>
      </c>
      <c r="C388" t="s">
        <v>877</v>
      </c>
      <c r="D388" t="s">
        <v>1579</v>
      </c>
      <c r="E388" t="s">
        <v>645</v>
      </c>
      <c r="F388" t="s">
        <v>35</v>
      </c>
      <c r="G388">
        <v>30</v>
      </c>
      <c r="H388" t="s">
        <v>853</v>
      </c>
      <c r="I388">
        <v>408539</v>
      </c>
      <c r="J388">
        <v>85</v>
      </c>
      <c r="K388">
        <v>85</v>
      </c>
      <c r="L388">
        <v>7</v>
      </c>
      <c r="M388">
        <v>74</v>
      </c>
      <c r="N388">
        <v>4</v>
      </c>
      <c r="O388">
        <v>0</v>
      </c>
      <c r="P388">
        <v>256</v>
      </c>
      <c r="Q388">
        <v>28</v>
      </c>
      <c r="R388">
        <v>4.7</v>
      </c>
      <c r="S388">
        <v>10.9</v>
      </c>
      <c r="T388" t="s">
        <v>1536</v>
      </c>
      <c r="U388">
        <v>0</v>
      </c>
      <c r="V388" s="24">
        <f t="shared" si="34"/>
        <v>0</v>
      </c>
      <c r="W388">
        <v>10.9</v>
      </c>
      <c r="X388" t="s">
        <v>1536</v>
      </c>
      <c r="Y388" s="18"/>
      <c r="Z388" s="20" t="str">
        <f t="shared" si="35"/>
        <v>Klee, Patricia</v>
      </c>
      <c r="AA388" s="20">
        <f t="shared" si="36"/>
        <v>10.9</v>
      </c>
      <c r="AB388" s="22">
        <f t="shared" si="37"/>
        <v>0</v>
      </c>
      <c r="AC388" s="20" t="str">
        <f t="shared" si="38"/>
        <v>CT</v>
      </c>
    </row>
    <row r="389" spans="1:29" x14ac:dyDescent="0.25">
      <c r="A389" t="s">
        <v>1580</v>
      </c>
      <c r="B389" t="s">
        <v>1581</v>
      </c>
      <c r="C389" t="s">
        <v>150</v>
      </c>
      <c r="D389" t="s">
        <v>683</v>
      </c>
      <c r="E389" t="s">
        <v>645</v>
      </c>
      <c r="F389" t="s">
        <v>104</v>
      </c>
      <c r="G389">
        <v>19</v>
      </c>
      <c r="H389" t="s">
        <v>1582</v>
      </c>
      <c r="I389">
        <v>376521</v>
      </c>
      <c r="J389">
        <v>85</v>
      </c>
      <c r="K389">
        <v>85</v>
      </c>
      <c r="L389">
        <v>15</v>
      </c>
      <c r="M389">
        <v>66</v>
      </c>
      <c r="N389">
        <v>4</v>
      </c>
      <c r="O389">
        <v>0</v>
      </c>
      <c r="P389">
        <v>256</v>
      </c>
      <c r="Q389">
        <v>59</v>
      </c>
      <c r="R389">
        <v>4.7</v>
      </c>
      <c r="S389">
        <v>23</v>
      </c>
      <c r="T389" t="s">
        <v>1136</v>
      </c>
      <c r="U389">
        <v>-35</v>
      </c>
      <c r="V389" s="24">
        <f t="shared" si="34"/>
        <v>-13.671875</v>
      </c>
      <c r="W389">
        <v>9.3000000000000007</v>
      </c>
      <c r="X389" t="s">
        <v>1536</v>
      </c>
      <c r="Y389" s="18"/>
      <c r="Z389" s="20" t="str">
        <f t="shared" si="35"/>
        <v>Schmidt, Peter</v>
      </c>
      <c r="AA389" s="20">
        <f t="shared" si="36"/>
        <v>23</v>
      </c>
      <c r="AB389" s="22">
        <f t="shared" si="37"/>
        <v>-35</v>
      </c>
      <c r="AC389" s="20" t="str">
        <f t="shared" si="38"/>
        <v>CT</v>
      </c>
    </row>
    <row r="390" spans="1:29" x14ac:dyDescent="0.25">
      <c r="A390" t="s">
        <v>1583</v>
      </c>
      <c r="B390" t="s">
        <v>1584</v>
      </c>
      <c r="C390" t="s">
        <v>1585</v>
      </c>
      <c r="D390" t="s">
        <v>1586</v>
      </c>
      <c r="E390" t="s">
        <v>645</v>
      </c>
      <c r="F390" t="s">
        <v>35</v>
      </c>
      <c r="G390">
        <v>30</v>
      </c>
      <c r="H390" t="s">
        <v>853</v>
      </c>
      <c r="I390">
        <v>376622</v>
      </c>
      <c r="J390">
        <v>85</v>
      </c>
      <c r="K390">
        <v>85</v>
      </c>
      <c r="L390">
        <v>8</v>
      </c>
      <c r="M390">
        <v>71</v>
      </c>
      <c r="N390">
        <v>6</v>
      </c>
      <c r="O390">
        <v>0</v>
      </c>
      <c r="P390">
        <v>256</v>
      </c>
      <c r="Q390">
        <v>37</v>
      </c>
      <c r="R390">
        <v>7.1</v>
      </c>
      <c r="S390">
        <v>14.5</v>
      </c>
      <c r="T390" t="s">
        <v>1536</v>
      </c>
      <c r="U390">
        <v>-14.5</v>
      </c>
      <c r="V390" s="24">
        <f t="shared" si="34"/>
        <v>-5.6640625</v>
      </c>
      <c r="W390">
        <v>8.8000000000000007</v>
      </c>
      <c r="X390" t="s">
        <v>1536</v>
      </c>
      <c r="Y390" s="18"/>
      <c r="Z390" s="20" t="str">
        <f t="shared" si="35"/>
        <v>Rosenwald, Cindy</v>
      </c>
      <c r="AA390" s="20">
        <f t="shared" si="36"/>
        <v>14.5</v>
      </c>
      <c r="AB390" s="22">
        <f t="shared" si="37"/>
        <v>-14.5</v>
      </c>
      <c r="AC390" s="20" t="str">
        <f t="shared" si="38"/>
        <v>CT</v>
      </c>
    </row>
    <row r="391" spans="1:29" x14ac:dyDescent="0.25">
      <c r="A391" t="s">
        <v>1587</v>
      </c>
      <c r="B391" t="s">
        <v>1588</v>
      </c>
      <c r="C391" t="s">
        <v>530</v>
      </c>
      <c r="D391" t="s">
        <v>1589</v>
      </c>
      <c r="E391" t="s">
        <v>645</v>
      </c>
      <c r="F391" t="s">
        <v>67</v>
      </c>
      <c r="G391">
        <v>11</v>
      </c>
      <c r="H391" t="s">
        <v>1590</v>
      </c>
      <c r="I391">
        <v>376628</v>
      </c>
      <c r="J391">
        <v>85</v>
      </c>
      <c r="K391">
        <v>85</v>
      </c>
      <c r="L391">
        <v>9</v>
      </c>
      <c r="M391">
        <v>76</v>
      </c>
      <c r="N391">
        <v>0</v>
      </c>
      <c r="O391">
        <v>0</v>
      </c>
      <c r="P391">
        <v>256</v>
      </c>
      <c r="Q391">
        <v>25</v>
      </c>
      <c r="R391">
        <v>0</v>
      </c>
      <c r="S391">
        <v>9.8000000000000007</v>
      </c>
      <c r="T391" t="s">
        <v>1536</v>
      </c>
      <c r="U391">
        <v>-13.5</v>
      </c>
      <c r="V391" s="24">
        <f t="shared" si="34"/>
        <v>-5.2734375</v>
      </c>
      <c r="W391">
        <v>4.5</v>
      </c>
      <c r="X391" t="s">
        <v>1536</v>
      </c>
      <c r="Y391" s="18"/>
      <c r="Z391" s="20" t="str">
        <f t="shared" si="35"/>
        <v>Shurtleff, Stephen</v>
      </c>
      <c r="AA391" s="20">
        <f t="shared" si="36"/>
        <v>9.8000000000000007</v>
      </c>
      <c r="AB391" s="22">
        <f t="shared" si="37"/>
        <v>-13.5</v>
      </c>
      <c r="AC391" s="20" t="str">
        <f t="shared" si="38"/>
        <v>CT</v>
      </c>
    </row>
    <row r="392" spans="1:29" x14ac:dyDescent="0.25">
      <c r="A392" t="s">
        <v>1591</v>
      </c>
      <c r="B392" t="s">
        <v>1592</v>
      </c>
      <c r="C392" t="s">
        <v>629</v>
      </c>
      <c r="D392" t="s">
        <v>1593</v>
      </c>
      <c r="E392" t="s">
        <v>645</v>
      </c>
      <c r="F392" t="s">
        <v>67</v>
      </c>
      <c r="G392">
        <v>27</v>
      </c>
      <c r="H392" t="s">
        <v>1594</v>
      </c>
      <c r="I392">
        <v>376123</v>
      </c>
      <c r="J392">
        <v>85</v>
      </c>
      <c r="K392">
        <v>85</v>
      </c>
      <c r="L392">
        <v>10</v>
      </c>
      <c r="M392">
        <v>68</v>
      </c>
      <c r="N392">
        <v>7</v>
      </c>
      <c r="O392">
        <v>0</v>
      </c>
      <c r="P392">
        <v>256</v>
      </c>
      <c r="Q392">
        <v>47.5</v>
      </c>
      <c r="R392">
        <v>8.1999999999999993</v>
      </c>
      <c r="S392">
        <v>18.600000000000001</v>
      </c>
      <c r="T392" t="s">
        <v>1370</v>
      </c>
      <c r="U392">
        <v>-42</v>
      </c>
      <c r="V392" s="24">
        <f t="shared" si="34"/>
        <v>-16.40625</v>
      </c>
      <c r="W392">
        <v>2.2000000000000002</v>
      </c>
      <c r="X392" t="s">
        <v>1536</v>
      </c>
      <c r="Y392" s="18"/>
      <c r="Z392" s="20" t="str">
        <f t="shared" si="35"/>
        <v>Gile, Mary</v>
      </c>
      <c r="AA392" s="20">
        <f t="shared" si="36"/>
        <v>18.600000000000001</v>
      </c>
      <c r="AB392" s="22">
        <f t="shared" si="37"/>
        <v>-42</v>
      </c>
      <c r="AC392" s="20" t="str">
        <f t="shared" si="38"/>
        <v>CT</v>
      </c>
    </row>
  </sheetData>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
  <sheetViews>
    <sheetView workbookViewId="0">
      <selection activeCell="P16" sqref="P16"/>
    </sheetView>
  </sheetViews>
  <sheetFormatPr defaultRowHeight="15" x14ac:dyDescent="0.25"/>
  <cols>
    <col min="1" max="1" width="19" customWidth="1"/>
    <col min="7" max="7" width="9.140625" style="40"/>
  </cols>
  <sheetData>
    <row r="1" spans="1:20" s="43" customFormat="1" x14ac:dyDescent="0.25">
      <c r="A1" s="43" t="s">
        <v>1</v>
      </c>
      <c r="B1" s="43">
        <v>2018</v>
      </c>
      <c r="C1" s="43">
        <v>2017</v>
      </c>
      <c r="D1" s="43">
        <v>2016</v>
      </c>
      <c r="E1" s="43">
        <v>2015</v>
      </c>
      <c r="F1" s="43">
        <v>2014</v>
      </c>
      <c r="G1" s="40" t="s">
        <v>2727</v>
      </c>
      <c r="H1" s="43">
        <v>18</v>
      </c>
      <c r="I1" s="43">
        <v>17</v>
      </c>
      <c r="J1" s="43">
        <v>16</v>
      </c>
      <c r="K1" s="43">
        <v>15</v>
      </c>
      <c r="L1" s="43">
        <v>14</v>
      </c>
      <c r="M1" s="43" t="s">
        <v>1701</v>
      </c>
      <c r="S1" s="43" t="s">
        <v>30</v>
      </c>
      <c r="T1" s="43">
        <v>1</v>
      </c>
    </row>
    <row r="2" spans="1:20" x14ac:dyDescent="0.25">
      <c r="A2" s="43" t="s">
        <v>1690</v>
      </c>
      <c r="B2" s="43" t="s">
        <v>1536</v>
      </c>
      <c r="C2" t="str">
        <f>VLOOKUP($A2,HistoricalSenate!A:B,2,FALSE)</f>
        <v>CT</v>
      </c>
      <c r="D2" s="43" t="str">
        <f>VLOOKUP($A2,HistoricalSenate!D:E,2,FALSE)</f>
        <v>CT</v>
      </c>
      <c r="E2" s="43" t="str">
        <f>VLOOKUP($A2,HistoricalSenate!G:H,2,FALSE)</f>
        <v>D-</v>
      </c>
      <c r="F2" s="43" t="str">
        <f>VLOOKUP($A2,HistoricalSenate!J:K,2,FALSE)</f>
        <v>D-</v>
      </c>
      <c r="H2" s="43">
        <f t="shared" ref="H2:H25" si="0">VLOOKUP(B2,$S:$T,2,FALSE)</f>
        <v>-1</v>
      </c>
      <c r="I2" s="43">
        <f t="shared" ref="I2:I25" si="1">VLOOKUP(C2,$S:$T,2,FALSE)</f>
        <v>-1</v>
      </c>
      <c r="J2" s="43">
        <f t="shared" ref="J2:J25" si="2">VLOOKUP(D2,$S:$T,2,FALSE)</f>
        <v>-1</v>
      </c>
      <c r="K2" s="43">
        <f t="shared" ref="K2:K25" si="3">VLOOKUP(E2,$S:$T,2,FALSE)</f>
        <v>-1</v>
      </c>
      <c r="L2" s="43">
        <f t="shared" ref="L2:L25" si="4">VLOOKUP(F2,$S:$T,2,FALSE)</f>
        <v>-1</v>
      </c>
      <c r="M2">
        <f t="shared" ref="M2:M25" si="5">SUM(H2:L2)</f>
        <v>-5</v>
      </c>
      <c r="S2" s="43" t="s">
        <v>58</v>
      </c>
      <c r="T2" s="43">
        <v>1</v>
      </c>
    </row>
    <row r="3" spans="1:20" x14ac:dyDescent="0.25">
      <c r="A3" s="43" t="s">
        <v>1677</v>
      </c>
      <c r="B3" s="43" t="s">
        <v>1370</v>
      </c>
      <c r="C3" s="43" t="str">
        <f>VLOOKUP($A3,HistoricalSenate!A:B,2,FALSE)</f>
        <v>CT</v>
      </c>
      <c r="D3" s="43" t="str">
        <f>VLOOKUP($A3,HistoricalSenate!D:E,2,FALSE)</f>
        <v>CT</v>
      </c>
      <c r="E3" s="43" t="str">
        <f>VLOOKUP($A3,HistoricalSenate!G:H,2,FALSE)</f>
        <v>F</v>
      </c>
      <c r="F3" s="43" t="str">
        <f>VLOOKUP($A3,HistoricalSenate!J:K,2,FALSE)</f>
        <v>D</v>
      </c>
      <c r="H3" s="43">
        <f t="shared" si="0"/>
        <v>-1</v>
      </c>
      <c r="I3" s="43">
        <f t="shared" si="1"/>
        <v>-1</v>
      </c>
      <c r="J3" s="43">
        <f t="shared" si="2"/>
        <v>-1</v>
      </c>
      <c r="K3" s="43">
        <f t="shared" si="3"/>
        <v>-1</v>
      </c>
      <c r="L3" s="43">
        <f t="shared" si="4"/>
        <v>-1</v>
      </c>
      <c r="M3" s="43">
        <f t="shared" si="5"/>
        <v>-5</v>
      </c>
      <c r="S3" s="43" t="s">
        <v>128</v>
      </c>
      <c r="T3" s="43">
        <v>1</v>
      </c>
    </row>
    <row r="4" spans="1:20" x14ac:dyDescent="0.25">
      <c r="A4" s="43" t="s">
        <v>1672</v>
      </c>
      <c r="B4" s="43" t="s">
        <v>1370</v>
      </c>
      <c r="C4" s="43" t="str">
        <f>VLOOKUP($A4,HistoricalSenate!A:B,2,FALSE)</f>
        <v>CT</v>
      </c>
      <c r="D4" s="43" t="str">
        <f>VLOOKUP($A4,HistoricalSenate!D:E,2,FALSE)</f>
        <v>CT</v>
      </c>
      <c r="E4" s="43" t="str">
        <f>VLOOKUP($A4,HistoricalSenate!G:H,2,FALSE)</f>
        <v>D-</v>
      </c>
      <c r="F4" s="43" t="str">
        <f>VLOOKUP($A4,HistoricalSenate!J:K,2,FALSE)</f>
        <v>D-</v>
      </c>
      <c r="H4" s="43">
        <f t="shared" si="0"/>
        <v>-1</v>
      </c>
      <c r="I4" s="43">
        <f t="shared" si="1"/>
        <v>-1</v>
      </c>
      <c r="J4" s="43">
        <f t="shared" si="2"/>
        <v>-1</v>
      </c>
      <c r="K4" s="43">
        <f t="shared" si="3"/>
        <v>-1</v>
      </c>
      <c r="L4" s="43">
        <f t="shared" si="4"/>
        <v>-1</v>
      </c>
      <c r="M4" s="43">
        <f t="shared" si="5"/>
        <v>-5</v>
      </c>
      <c r="S4" s="43" t="s">
        <v>190</v>
      </c>
      <c r="T4" s="43">
        <v>1</v>
      </c>
    </row>
    <row r="5" spans="1:20" x14ac:dyDescent="0.25">
      <c r="A5" s="43" t="s">
        <v>1668</v>
      </c>
      <c r="B5" s="43" t="s">
        <v>1136</v>
      </c>
      <c r="C5" s="43" t="str">
        <f>VLOOKUP($A5,HistoricalSenate!A:B,2,FALSE)</f>
        <v>CT</v>
      </c>
      <c r="D5" s="43" t="str">
        <f>VLOOKUP($A5,HistoricalSenate!D:E,2,FALSE)</f>
        <v>CT</v>
      </c>
      <c r="E5" s="43" t="str">
        <f>VLOOKUP($A5,HistoricalSenate!G:H,2,FALSE)</f>
        <v>D-</v>
      </c>
      <c r="F5" s="43" t="str">
        <f>VLOOKUP($A5,HistoricalSenate!J:K,2,FALSE)</f>
        <v>D-</v>
      </c>
      <c r="H5" s="43">
        <f t="shared" si="0"/>
        <v>-1</v>
      </c>
      <c r="I5" s="43">
        <f t="shared" si="1"/>
        <v>-1</v>
      </c>
      <c r="J5" s="43">
        <f t="shared" si="2"/>
        <v>-1</v>
      </c>
      <c r="K5" s="43">
        <f t="shared" si="3"/>
        <v>-1</v>
      </c>
      <c r="L5" s="43">
        <f t="shared" si="4"/>
        <v>-1</v>
      </c>
      <c r="M5" s="43">
        <f t="shared" si="5"/>
        <v>-5</v>
      </c>
      <c r="S5" s="43" t="s">
        <v>345</v>
      </c>
      <c r="T5" s="43">
        <v>1</v>
      </c>
    </row>
    <row r="6" spans="1:20" x14ac:dyDescent="0.25">
      <c r="A6" s="43" t="s">
        <v>1610</v>
      </c>
      <c r="B6" s="43" t="s">
        <v>128</v>
      </c>
      <c r="C6" s="43" t="str">
        <f>VLOOKUP($A6,HistoricalSenate!A:B,2,FALSE)</f>
        <v>A+</v>
      </c>
      <c r="D6" s="43" t="str">
        <f>VLOOKUP($A6,HistoricalSenate!D:E,2,FALSE)</f>
        <v>A</v>
      </c>
      <c r="E6" s="43" t="str">
        <f>VLOOKUP($A6,HistoricalSenate!G:H,2,FALSE)</f>
        <v>A+</v>
      </c>
      <c r="F6" s="43" t="str">
        <f>VLOOKUP($A6,HistoricalSenate!J:K,2,FALSE)</f>
        <v>B</v>
      </c>
      <c r="H6" s="43">
        <f t="shared" si="0"/>
        <v>1</v>
      </c>
      <c r="I6" s="43">
        <f t="shared" si="1"/>
        <v>1</v>
      </c>
      <c r="J6" s="43">
        <f t="shared" si="2"/>
        <v>1</v>
      </c>
      <c r="K6" s="43">
        <f t="shared" si="3"/>
        <v>1</v>
      </c>
      <c r="L6" s="43">
        <f t="shared" si="4"/>
        <v>1</v>
      </c>
      <c r="M6" s="43">
        <f t="shared" si="5"/>
        <v>5</v>
      </c>
      <c r="S6" s="43" t="s">
        <v>645</v>
      </c>
      <c r="T6" s="43">
        <v>-1</v>
      </c>
    </row>
    <row r="7" spans="1:20" x14ac:dyDescent="0.25">
      <c r="A7" s="43" t="s">
        <v>1602</v>
      </c>
      <c r="B7" s="43" t="s">
        <v>58</v>
      </c>
      <c r="C7" s="43" t="str">
        <f>VLOOKUP($A7,HistoricalSenate!A:B,2,FALSE)</f>
        <v>A+</v>
      </c>
      <c r="D7" s="43" t="str">
        <f>VLOOKUP($A7,HistoricalSenate!D:E,2,FALSE)</f>
        <v>A+</v>
      </c>
      <c r="E7" s="43" t="str">
        <f>VLOOKUP($A7,HistoricalSenate!G:H,2,FALSE)</f>
        <v>A</v>
      </c>
      <c r="F7" s="43" t="e">
        <f>IF(ISERROR(VLOOKUP($A7,HistoricalSenate!J:K,2,FALSE)), VLOOKUP($A7,HistoricalHouse!J:K,2,FALSE), VLOOKUP($A7,HistoricalSenate!J:K,2,FALSE))</f>
        <v>#N/A</v>
      </c>
      <c r="H7" s="43">
        <f t="shared" si="0"/>
        <v>1</v>
      </c>
      <c r="I7" s="43">
        <f t="shared" si="1"/>
        <v>1</v>
      </c>
      <c r="J7" s="43">
        <f t="shared" si="2"/>
        <v>1</v>
      </c>
      <c r="K7" s="43">
        <f t="shared" si="3"/>
        <v>1</v>
      </c>
      <c r="L7" s="43" t="e">
        <f t="shared" si="4"/>
        <v>#N/A</v>
      </c>
      <c r="M7" s="43" t="e">
        <f t="shared" si="5"/>
        <v>#N/A</v>
      </c>
      <c r="S7" s="43" t="s">
        <v>1136</v>
      </c>
      <c r="T7" s="43">
        <v>-1</v>
      </c>
    </row>
    <row r="8" spans="1:20" x14ac:dyDescent="0.25">
      <c r="A8" s="43" t="s">
        <v>1634</v>
      </c>
      <c r="B8" s="43" t="s">
        <v>469</v>
      </c>
      <c r="C8" s="43" t="str">
        <f>VLOOKUP($A8,HistoricalSenate!A:B,2,FALSE)</f>
        <v>B</v>
      </c>
      <c r="D8" s="43" t="str">
        <f>VLOOKUP($A8,HistoricalSenate!D:E,2,FALSE)</f>
        <v>B</v>
      </c>
      <c r="E8" s="43" t="str">
        <f>VLOOKUP($A8,HistoricalSenate!G:H,2,FALSE)</f>
        <v>A</v>
      </c>
      <c r="F8" s="43" t="e">
        <f>VLOOKUP($A8,HistoricalSenate!J:K,2,FALSE)</f>
        <v>#N/A</v>
      </c>
      <c r="H8" s="43" t="e">
        <f t="shared" si="0"/>
        <v>#N/A</v>
      </c>
      <c r="I8" s="43">
        <f t="shared" si="1"/>
        <v>1</v>
      </c>
      <c r="J8" s="43">
        <f t="shared" si="2"/>
        <v>1</v>
      </c>
      <c r="K8" s="43">
        <f t="shared" si="3"/>
        <v>1</v>
      </c>
      <c r="L8" s="43" t="e">
        <f t="shared" si="4"/>
        <v>#N/A</v>
      </c>
      <c r="M8" s="43" t="e">
        <f t="shared" si="5"/>
        <v>#N/A</v>
      </c>
      <c r="S8" s="43" t="s">
        <v>1370</v>
      </c>
      <c r="T8" s="43">
        <v>-1</v>
      </c>
    </row>
    <row r="9" spans="1:20" x14ac:dyDescent="0.25">
      <c r="A9" s="43" t="s">
        <v>1647</v>
      </c>
      <c r="B9" s="43" t="s">
        <v>721</v>
      </c>
      <c r="C9" s="43" t="str">
        <f>VLOOKUP($A9,HistoricalSenate!A:B,2,FALSE)</f>
        <v>B+</v>
      </c>
      <c r="D9" s="43" t="str">
        <f>VLOOKUP($A9,HistoricalSenate!D:E,2,FALSE)</f>
        <v>C</v>
      </c>
      <c r="E9" s="43" t="str">
        <f>VLOOKUP($A9,HistoricalSenate!G:H,2,FALSE)</f>
        <v>A-</v>
      </c>
      <c r="F9" s="43" t="str">
        <f>VLOOKUP($A9,HistoricalSenate!J:K,2,FALSE)</f>
        <v>C-</v>
      </c>
      <c r="H9" s="43" t="e">
        <f t="shared" si="0"/>
        <v>#N/A</v>
      </c>
      <c r="I9" s="43">
        <f t="shared" si="1"/>
        <v>1</v>
      </c>
      <c r="J9" s="43" t="e">
        <f t="shared" si="2"/>
        <v>#N/A</v>
      </c>
      <c r="K9" s="43">
        <f t="shared" si="3"/>
        <v>1</v>
      </c>
      <c r="L9" s="43" t="e">
        <f t="shared" si="4"/>
        <v>#N/A</v>
      </c>
      <c r="M9" s="43" t="e">
        <f t="shared" si="5"/>
        <v>#N/A</v>
      </c>
      <c r="S9" s="43" t="s">
        <v>1536</v>
      </c>
      <c r="T9" s="43">
        <v>-1</v>
      </c>
    </row>
    <row r="10" spans="1:20" x14ac:dyDescent="0.25">
      <c r="A10" s="43" t="s">
        <v>1652</v>
      </c>
      <c r="B10" s="43" t="s">
        <v>871</v>
      </c>
      <c r="C10" s="43" t="str">
        <f>VLOOKUP($A10,HistoricalSenate!A:B,2,FALSE)</f>
        <v>C+</v>
      </c>
      <c r="D10" s="43" t="str">
        <f>VLOOKUP($A10,HistoricalSenate!D:E,2,FALSE)</f>
        <v>C+</v>
      </c>
      <c r="E10" s="43" t="str">
        <f>VLOOKUP($A10,HistoricalSenate!G:H,2,FALSE)</f>
        <v>B+</v>
      </c>
      <c r="F10" s="43" t="str">
        <f>VLOOKUP($A10,HistoricalSenate!J:K,2,FALSE)</f>
        <v>C-</v>
      </c>
      <c r="H10" s="43" t="e">
        <f t="shared" si="0"/>
        <v>#N/A</v>
      </c>
      <c r="I10" s="43" t="e">
        <f t="shared" si="1"/>
        <v>#N/A</v>
      </c>
      <c r="J10" s="43" t="e">
        <f t="shared" si="2"/>
        <v>#N/A</v>
      </c>
      <c r="K10" s="43">
        <f t="shared" si="3"/>
        <v>1</v>
      </c>
      <c r="L10" s="43" t="e">
        <f t="shared" si="4"/>
        <v>#N/A</v>
      </c>
      <c r="M10" s="43" t="e">
        <f t="shared" si="5"/>
        <v>#N/A</v>
      </c>
    </row>
    <row r="11" spans="1:20" x14ac:dyDescent="0.25">
      <c r="A11" s="43" t="s">
        <v>1664</v>
      </c>
      <c r="B11" s="43" t="s">
        <v>1136</v>
      </c>
      <c r="C11" s="43" t="e">
        <f>VLOOKUP($A11,HistoricalSenate!A:B,2,FALSE)</f>
        <v>#N/A</v>
      </c>
      <c r="D11" s="43" t="e">
        <f>VLOOKUP($A11,HistoricalSenate!D:E,2,FALSE)</f>
        <v>#N/A</v>
      </c>
      <c r="E11" s="43" t="e">
        <f>VLOOKUP($A11,HistoricalSenate!G:H,2,FALSE)</f>
        <v>#N/A</v>
      </c>
      <c r="F11" s="43" t="e">
        <f>VLOOKUP($A11,HistoricalSenate!J:K,2,FALSE)</f>
        <v>#N/A</v>
      </c>
      <c r="H11" s="43">
        <f t="shared" si="0"/>
        <v>-1</v>
      </c>
      <c r="I11" s="43" t="e">
        <f t="shared" si="1"/>
        <v>#N/A</v>
      </c>
      <c r="J11" s="43" t="e">
        <f t="shared" si="2"/>
        <v>#N/A</v>
      </c>
      <c r="K11" s="43" t="e">
        <f t="shared" si="3"/>
        <v>#N/A</v>
      </c>
      <c r="L11" s="43" t="e">
        <f t="shared" si="4"/>
        <v>#N/A</v>
      </c>
      <c r="M11" s="43" t="e">
        <f t="shared" si="5"/>
        <v>#N/A</v>
      </c>
    </row>
    <row r="12" spans="1:20" x14ac:dyDescent="0.25">
      <c r="A12" s="43" t="s">
        <v>1614</v>
      </c>
      <c r="B12" s="43" t="s">
        <v>128</v>
      </c>
      <c r="C12" s="43" t="str">
        <f>VLOOKUP($A12,HistoricalSenate!A:B,2,FALSE)</f>
        <v>A-</v>
      </c>
      <c r="D12" s="43" t="str">
        <f>VLOOKUP($A12,HistoricalSenate!D:E,2,FALSE)</f>
        <v>A</v>
      </c>
      <c r="E12" s="43" t="str">
        <f>VLOOKUP($A12,HistoricalSenate!G:H,2,FALSE)</f>
        <v>A</v>
      </c>
      <c r="F12" s="43" t="str">
        <f>IF(ISERROR(VLOOKUP($A12,HistoricalSenate!J:K,2,FALSE)), VLOOKUP($A12,HistoricalHouse!J:K,2,FALSE), VLOOKUP($A12,HistoricalSenate!J:K,2,FALSE))</f>
        <v>A-</v>
      </c>
      <c r="H12" s="43">
        <f t="shared" si="0"/>
        <v>1</v>
      </c>
      <c r="I12" s="43">
        <f t="shared" si="1"/>
        <v>1</v>
      </c>
      <c r="J12" s="43">
        <f t="shared" si="2"/>
        <v>1</v>
      </c>
      <c r="K12" s="43">
        <f t="shared" si="3"/>
        <v>1</v>
      </c>
      <c r="L12" s="43">
        <f t="shared" si="4"/>
        <v>1</v>
      </c>
      <c r="M12" s="43">
        <f t="shared" si="5"/>
        <v>5</v>
      </c>
    </row>
    <row r="13" spans="1:20" x14ac:dyDescent="0.25">
      <c r="A13" s="43" t="s">
        <v>1686</v>
      </c>
      <c r="B13" s="43" t="s">
        <v>1536</v>
      </c>
      <c r="C13" s="43" t="str">
        <f>VLOOKUP($A13,HistoricalSenate!A:B,2,FALSE)</f>
        <v>CT</v>
      </c>
      <c r="D13" s="43" t="str">
        <f>VLOOKUP($A13,HistoricalSenate!D:E,2,FALSE)</f>
        <v>CT</v>
      </c>
      <c r="E13" s="43" t="str">
        <f>VLOOKUP($A13,HistoricalSenate!G:H,2,FALSE)</f>
        <v>D-</v>
      </c>
      <c r="F13" s="43" t="e">
        <f>VLOOKUP($A13,HistoricalSenate!J:K,2,FALSE)</f>
        <v>#N/A</v>
      </c>
      <c r="H13" s="43">
        <f t="shared" si="0"/>
        <v>-1</v>
      </c>
      <c r="I13" s="43">
        <f t="shared" si="1"/>
        <v>-1</v>
      </c>
      <c r="J13" s="43">
        <f t="shared" si="2"/>
        <v>-1</v>
      </c>
      <c r="K13" s="43">
        <f t="shared" si="3"/>
        <v>-1</v>
      </c>
      <c r="L13" s="43" t="e">
        <f t="shared" si="4"/>
        <v>#N/A</v>
      </c>
      <c r="M13" s="43" t="e">
        <f t="shared" si="5"/>
        <v>#N/A</v>
      </c>
    </row>
    <row r="14" spans="1:20" x14ac:dyDescent="0.25">
      <c r="A14" s="43" t="s">
        <v>1596</v>
      </c>
      <c r="B14" s="43" t="s">
        <v>30</v>
      </c>
      <c r="C14" s="43" t="str">
        <f>VLOOKUP($A14,HistoricalSenate!A:B,2,FALSE)</f>
        <v>A</v>
      </c>
      <c r="D14" s="43" t="e">
        <f>VLOOKUP($A14,HistoricalSenate!D:E,2,FALSE)</f>
        <v>#N/A</v>
      </c>
      <c r="E14" s="43" t="e">
        <f>VLOOKUP($A14,HistoricalSenate!G:H,2,FALSE)</f>
        <v>#N/A</v>
      </c>
      <c r="F14" s="43" t="e">
        <f>IF(ISERROR(VLOOKUP($A14,HistoricalSenate!J:K,2,FALSE)), VLOOKUP($A14,HistoricalHouse!J:K,2,FALSE), VLOOKUP($A14,HistoricalSenate!J:K,2,FALSE))</f>
        <v>#N/A</v>
      </c>
      <c r="H14" s="43">
        <f t="shared" si="0"/>
        <v>1</v>
      </c>
      <c r="I14" s="43">
        <f t="shared" si="1"/>
        <v>1</v>
      </c>
      <c r="J14" s="43" t="e">
        <f t="shared" si="2"/>
        <v>#N/A</v>
      </c>
      <c r="K14" s="43" t="e">
        <f t="shared" si="3"/>
        <v>#N/A</v>
      </c>
      <c r="L14" s="43" t="e">
        <f t="shared" si="4"/>
        <v>#N/A</v>
      </c>
      <c r="M14" s="43" t="e">
        <f t="shared" si="5"/>
        <v>#N/A</v>
      </c>
    </row>
    <row r="15" spans="1:20" x14ac:dyDescent="0.25">
      <c r="A15" s="43" t="s">
        <v>1643</v>
      </c>
      <c r="B15" s="43" t="s">
        <v>721</v>
      </c>
      <c r="C15" s="43" t="str">
        <f>VLOOKUP($A15,HistoricalSenate!A:B,2,FALSE)</f>
        <v>C+</v>
      </c>
      <c r="D15" s="43" t="e">
        <f>VLOOKUP($A15,HistoricalSenate!D:E,2,FALSE)</f>
        <v>#N/A</v>
      </c>
      <c r="E15" s="43" t="e">
        <f>VLOOKUP($A15,HistoricalSenate!G:H,2,FALSE)</f>
        <v>#N/A</v>
      </c>
      <c r="F15" s="43" t="e">
        <f>VLOOKUP($A15,HistoricalSenate!J:K,2,FALSE)</f>
        <v>#N/A</v>
      </c>
      <c r="H15" s="43" t="e">
        <f t="shared" si="0"/>
        <v>#N/A</v>
      </c>
      <c r="I15" s="43" t="e">
        <f t="shared" si="1"/>
        <v>#N/A</v>
      </c>
      <c r="J15" s="43" t="e">
        <f t="shared" si="2"/>
        <v>#N/A</v>
      </c>
      <c r="K15" s="43" t="e">
        <f t="shared" si="3"/>
        <v>#N/A</v>
      </c>
      <c r="L15" s="43" t="e">
        <f t="shared" si="4"/>
        <v>#N/A</v>
      </c>
      <c r="M15" s="43" t="e">
        <f t="shared" si="5"/>
        <v>#N/A</v>
      </c>
    </row>
    <row r="16" spans="1:20" x14ac:dyDescent="0.25">
      <c r="A16" s="43" t="s">
        <v>1606</v>
      </c>
      <c r="B16" s="43" t="s">
        <v>58</v>
      </c>
      <c r="C16" s="43" t="str">
        <f>VLOOKUP($A16,HistoricalSenate!A:B,2,FALSE)</f>
        <v>A</v>
      </c>
      <c r="D16" s="43" t="e">
        <f>VLOOKUP($A16,HistoricalSenate!D:E,2,FALSE)</f>
        <v>#N/A</v>
      </c>
      <c r="E16" s="43" t="e">
        <f>VLOOKUP($A16,HistoricalSenate!G:H,2,FALSE)</f>
        <v>#N/A</v>
      </c>
      <c r="F16" s="43" t="e">
        <f>IF(ISERROR(VLOOKUP($A16,HistoricalSenate!J:K,2,FALSE)), VLOOKUP($A16,HistoricalHouse!J:K,2,FALSE), VLOOKUP($A16,HistoricalSenate!J:K,2,FALSE))</f>
        <v>#N/A</v>
      </c>
      <c r="H16" s="43">
        <f t="shared" si="0"/>
        <v>1</v>
      </c>
      <c r="I16" s="43">
        <f t="shared" si="1"/>
        <v>1</v>
      </c>
      <c r="J16" s="43" t="e">
        <f t="shared" si="2"/>
        <v>#N/A</v>
      </c>
      <c r="K16" s="43" t="e">
        <f t="shared" si="3"/>
        <v>#N/A</v>
      </c>
      <c r="L16" s="43" t="e">
        <f t="shared" si="4"/>
        <v>#N/A</v>
      </c>
      <c r="M16" s="43" t="e">
        <f t="shared" si="5"/>
        <v>#N/A</v>
      </c>
    </row>
    <row r="17" spans="1:13" x14ac:dyDescent="0.25">
      <c r="A17" s="43" t="s">
        <v>1639</v>
      </c>
      <c r="B17" s="43" t="s">
        <v>721</v>
      </c>
      <c r="C17" s="43" t="str">
        <f>VLOOKUP($A17,HistoricalSenate!A:B,2,FALSE)</f>
        <v>B</v>
      </c>
      <c r="D17" s="43" t="e">
        <f>VLOOKUP($A17,HistoricalSenate!D:E,2,FALSE)</f>
        <v>#N/A</v>
      </c>
      <c r="E17" s="43" t="e">
        <f>VLOOKUP($A17,HistoricalSenate!G:H,2,FALSE)</f>
        <v>#N/A</v>
      </c>
      <c r="F17" s="43" t="e">
        <f>VLOOKUP($A17,HistoricalSenate!J:K,2,FALSE)</f>
        <v>#N/A</v>
      </c>
      <c r="H17" s="43" t="e">
        <f t="shared" si="0"/>
        <v>#N/A</v>
      </c>
      <c r="I17" s="43">
        <f t="shared" si="1"/>
        <v>1</v>
      </c>
      <c r="J17" s="43" t="e">
        <f t="shared" si="2"/>
        <v>#N/A</v>
      </c>
      <c r="K17" s="43" t="e">
        <f t="shared" si="3"/>
        <v>#N/A</v>
      </c>
      <c r="L17" s="43" t="e">
        <f t="shared" si="4"/>
        <v>#N/A</v>
      </c>
      <c r="M17" s="43" t="e">
        <f t="shared" si="5"/>
        <v>#N/A</v>
      </c>
    </row>
    <row r="18" spans="1:13" x14ac:dyDescent="0.25">
      <c r="A18" s="43" t="s">
        <v>1660</v>
      </c>
      <c r="B18" s="43" t="s">
        <v>1136</v>
      </c>
      <c r="C18" s="43" t="str">
        <f>VLOOKUP($A18,HistoricalSenate!A:B,2,FALSE)</f>
        <v>F</v>
      </c>
      <c r="D18" s="43" t="e">
        <f>VLOOKUP($A18,HistoricalSenate!D:E,2,FALSE)</f>
        <v>#N/A</v>
      </c>
      <c r="E18" s="43" t="e">
        <f>VLOOKUP($A18,HistoricalSenate!G:H,2,FALSE)</f>
        <v>#N/A</v>
      </c>
      <c r="F18" s="43" t="e">
        <f>VLOOKUP($A18,HistoricalSenate!J:K,2,FALSE)</f>
        <v>#N/A</v>
      </c>
      <c r="H18" s="43">
        <f t="shared" si="0"/>
        <v>-1</v>
      </c>
      <c r="I18" s="43">
        <f t="shared" si="1"/>
        <v>-1</v>
      </c>
      <c r="J18" s="43" t="e">
        <f t="shared" si="2"/>
        <v>#N/A</v>
      </c>
      <c r="K18" s="43" t="e">
        <f t="shared" si="3"/>
        <v>#N/A</v>
      </c>
      <c r="L18" s="43" t="e">
        <f t="shared" si="4"/>
        <v>#N/A</v>
      </c>
      <c r="M18" s="43" t="e">
        <f t="shared" si="5"/>
        <v>#N/A</v>
      </c>
    </row>
    <row r="19" spans="1:13" x14ac:dyDescent="0.25">
      <c r="A19" s="43" t="s">
        <v>1630</v>
      </c>
      <c r="B19" s="43" t="s">
        <v>469</v>
      </c>
      <c r="C19" s="43" t="str">
        <f>VLOOKUP($A19,HistoricalSenate!A:B,2,FALSE)</f>
        <v>B</v>
      </c>
      <c r="D19" s="43" t="e">
        <f>VLOOKUP($A19,HistoricalSenate!D:E,2,FALSE)</f>
        <v>#N/A</v>
      </c>
      <c r="E19" s="43" t="e">
        <f>VLOOKUP($A19,HistoricalSenate!G:H,2,FALSE)</f>
        <v>#N/A</v>
      </c>
      <c r="F19" s="43" t="e">
        <f>VLOOKUP($A19,HistoricalSenate!J:K,2,FALSE)</f>
        <v>#N/A</v>
      </c>
      <c r="H19" s="43" t="e">
        <f t="shared" si="0"/>
        <v>#N/A</v>
      </c>
      <c r="I19" s="43">
        <f t="shared" si="1"/>
        <v>1</v>
      </c>
      <c r="J19" s="43" t="e">
        <f t="shared" si="2"/>
        <v>#N/A</v>
      </c>
      <c r="K19" s="43" t="e">
        <f t="shared" si="3"/>
        <v>#N/A</v>
      </c>
      <c r="L19" s="43" t="e">
        <f t="shared" si="4"/>
        <v>#N/A</v>
      </c>
      <c r="M19" s="43" t="e">
        <f t="shared" si="5"/>
        <v>#N/A</v>
      </c>
    </row>
    <row r="20" spans="1:13" x14ac:dyDescent="0.25">
      <c r="A20" s="43" t="s">
        <v>1655</v>
      </c>
      <c r="B20" s="43" t="s">
        <v>645</v>
      </c>
      <c r="C20" s="43" t="str">
        <f>VLOOKUP($A20,HistoricalSenate!A:B,2,FALSE)</f>
        <v>CT</v>
      </c>
      <c r="D20" s="43" t="e">
        <f>VLOOKUP($A20,HistoricalSenate!D:E,2,FALSE)</f>
        <v>#N/A</v>
      </c>
      <c r="E20" s="43" t="e">
        <f>VLOOKUP($A20,HistoricalSenate!G:H,2,FALSE)</f>
        <v>#N/A</v>
      </c>
      <c r="F20" s="43" t="e">
        <f>VLOOKUP($A20,HistoricalSenate!J:K,2,FALSE)</f>
        <v>#N/A</v>
      </c>
      <c r="H20" s="43">
        <f t="shared" si="0"/>
        <v>-1</v>
      </c>
      <c r="I20" s="43">
        <f t="shared" si="1"/>
        <v>-1</v>
      </c>
      <c r="J20" s="43" t="e">
        <f t="shared" si="2"/>
        <v>#N/A</v>
      </c>
      <c r="K20" s="43" t="e">
        <f t="shared" si="3"/>
        <v>#N/A</v>
      </c>
      <c r="L20" s="43" t="e">
        <f t="shared" si="4"/>
        <v>#N/A</v>
      </c>
      <c r="M20" s="43" t="e">
        <f t="shared" si="5"/>
        <v>#N/A</v>
      </c>
    </row>
    <row r="21" spans="1:13" x14ac:dyDescent="0.25">
      <c r="A21" s="43" t="s">
        <v>1618</v>
      </c>
      <c r="B21" s="43" t="s">
        <v>389</v>
      </c>
      <c r="C21" s="43" t="str">
        <f>VLOOKUP($A21,HistoricalSenate!A:B,2,FALSE)</f>
        <v>A-</v>
      </c>
      <c r="D21" s="43" t="str">
        <f>VLOOKUP($A21,HistoricalSenate!D:E,2,FALSE)</f>
        <v>C</v>
      </c>
      <c r="E21" s="43" t="str">
        <f>VLOOKUP($A21,HistoricalSenate!G:H,2,FALSE)</f>
        <v>A-</v>
      </c>
      <c r="F21" s="43" t="str">
        <f>VLOOKUP($A21,HistoricalSenate!J:K,2,FALSE)</f>
        <v>C+</v>
      </c>
      <c r="H21" s="43" t="e">
        <f t="shared" si="0"/>
        <v>#N/A</v>
      </c>
      <c r="I21" s="43">
        <f t="shared" si="1"/>
        <v>1</v>
      </c>
      <c r="J21" s="43" t="e">
        <f t="shared" si="2"/>
        <v>#N/A</v>
      </c>
      <c r="K21" s="43">
        <f t="shared" si="3"/>
        <v>1</v>
      </c>
      <c r="L21" s="43" t="e">
        <f t="shared" si="4"/>
        <v>#N/A</v>
      </c>
      <c r="M21" s="43" t="e">
        <f t="shared" si="5"/>
        <v>#N/A</v>
      </c>
    </row>
    <row r="22" spans="1:13" x14ac:dyDescent="0.25">
      <c r="A22" s="43" t="s">
        <v>1626</v>
      </c>
      <c r="B22" s="43" t="s">
        <v>469</v>
      </c>
      <c r="C22" s="43" t="str">
        <f>VLOOKUP($A22,HistoricalSenate!A:B,2,FALSE)</f>
        <v>A+</v>
      </c>
      <c r="D22" s="43" t="str">
        <f>VLOOKUP($A22,HistoricalSenate!D:E,2,FALSE)</f>
        <v>B</v>
      </c>
      <c r="E22" s="43" t="str">
        <f>VLOOKUP($A22,HistoricalSenate!G:H,2,FALSE)</f>
        <v>A-</v>
      </c>
      <c r="F22" s="43" t="str">
        <f>VLOOKUP($A22,HistoricalSenate!J:K,2,FALSE)</f>
        <v>C+</v>
      </c>
      <c r="H22" s="43" t="e">
        <f t="shared" si="0"/>
        <v>#N/A</v>
      </c>
      <c r="I22" s="43">
        <f t="shared" si="1"/>
        <v>1</v>
      </c>
      <c r="J22" s="43">
        <f t="shared" si="2"/>
        <v>1</v>
      </c>
      <c r="K22" s="43">
        <f t="shared" si="3"/>
        <v>1</v>
      </c>
      <c r="L22" s="43" t="e">
        <f t="shared" si="4"/>
        <v>#N/A</v>
      </c>
      <c r="M22" s="43" t="e">
        <f t="shared" si="5"/>
        <v>#N/A</v>
      </c>
    </row>
    <row r="23" spans="1:13" x14ac:dyDescent="0.25">
      <c r="A23" s="43" t="s">
        <v>1695</v>
      </c>
      <c r="B23" s="43" t="s">
        <v>1536</v>
      </c>
      <c r="C23" s="43" t="str">
        <f>VLOOKUP($A23,HistoricalSenate!A:B,2,FALSE)</f>
        <v>CT</v>
      </c>
      <c r="D23" s="43" t="str">
        <f>VLOOKUP($A23,HistoricalSenate!D:E,2,FALSE)</f>
        <v>CT</v>
      </c>
      <c r="E23" s="43" t="str">
        <f>VLOOKUP($A23,HistoricalSenate!G:H,2,FALSE)</f>
        <v>D-</v>
      </c>
      <c r="F23" s="43" t="str">
        <f>VLOOKUP($A23,HistoricalSenate!J:K,2,FALSE)</f>
        <v>D+</v>
      </c>
      <c r="H23" s="43">
        <f t="shared" si="0"/>
        <v>-1</v>
      </c>
      <c r="I23" s="43">
        <f t="shared" si="1"/>
        <v>-1</v>
      </c>
      <c r="J23" s="43">
        <f t="shared" si="2"/>
        <v>-1</v>
      </c>
      <c r="K23" s="43">
        <f t="shared" si="3"/>
        <v>-1</v>
      </c>
      <c r="L23" s="43" t="e">
        <f t="shared" si="4"/>
        <v>#N/A</v>
      </c>
      <c r="M23" s="43" t="e">
        <f t="shared" si="5"/>
        <v>#N/A</v>
      </c>
    </row>
    <row r="24" spans="1:13" x14ac:dyDescent="0.25">
      <c r="A24" s="43" t="s">
        <v>1622</v>
      </c>
      <c r="B24" s="43" t="s">
        <v>469</v>
      </c>
      <c r="C24" s="43" t="str">
        <f>VLOOKUP($A24,HistoricalSenate!A:B,2,FALSE)</f>
        <v>A-</v>
      </c>
      <c r="D24" s="43" t="e">
        <f>VLOOKUP($A24,HistoricalSenate!D:E,2,FALSE)</f>
        <v>#N/A</v>
      </c>
      <c r="E24" s="43" t="e">
        <f>VLOOKUP($A24,HistoricalSenate!G:H,2,FALSE)</f>
        <v>#N/A</v>
      </c>
      <c r="F24" s="43" t="e">
        <f>VLOOKUP($A24,HistoricalSenate!J:K,2,FALSE)</f>
        <v>#N/A</v>
      </c>
      <c r="H24" s="43" t="e">
        <f t="shared" si="0"/>
        <v>#N/A</v>
      </c>
      <c r="I24" s="43">
        <f t="shared" si="1"/>
        <v>1</v>
      </c>
      <c r="J24" s="43" t="e">
        <f t="shared" si="2"/>
        <v>#N/A</v>
      </c>
      <c r="K24" s="43" t="e">
        <f t="shared" si="3"/>
        <v>#N/A</v>
      </c>
      <c r="L24" s="43" t="e">
        <f t="shared" si="4"/>
        <v>#N/A</v>
      </c>
      <c r="M24" s="43" t="e">
        <f t="shared" si="5"/>
        <v>#N/A</v>
      </c>
    </row>
    <row r="25" spans="1:13" x14ac:dyDescent="0.25">
      <c r="A25" s="43" t="s">
        <v>1681</v>
      </c>
      <c r="B25" s="43" t="s">
        <v>1536</v>
      </c>
      <c r="C25" s="43" t="str">
        <f>VLOOKUP($A25,HistoricalSenate!A:B,2,FALSE)</f>
        <v>CT</v>
      </c>
      <c r="D25" s="43" t="str">
        <f>VLOOKUP($A25,HistoricalSenate!D:E,2,FALSE)</f>
        <v>CT</v>
      </c>
      <c r="E25" s="43" t="str">
        <f>VLOOKUP($A25,HistoricalSenate!G:H,2,FALSE)</f>
        <v>D</v>
      </c>
      <c r="F25" s="43" t="str">
        <f>VLOOKUP($A25,HistoricalSenate!J:K,2,FALSE)</f>
        <v>D+</v>
      </c>
      <c r="H25" s="43">
        <f t="shared" si="0"/>
        <v>-1</v>
      </c>
      <c r="I25" s="43">
        <f t="shared" si="1"/>
        <v>-1</v>
      </c>
      <c r="J25" s="43">
        <f t="shared" si="2"/>
        <v>-1</v>
      </c>
      <c r="K25" s="43">
        <f t="shared" si="3"/>
        <v>-1</v>
      </c>
      <c r="L25" s="43" t="e">
        <f t="shared" si="4"/>
        <v>#N/A</v>
      </c>
      <c r="M25" s="43" t="e">
        <f t="shared" si="5"/>
        <v>#N/A</v>
      </c>
    </row>
  </sheetData>
  <sortState ref="A2:M25">
    <sortCondition ref="M2:M25"/>
    <sortCondition ref="A2:A25"/>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03"/>
  <sheetViews>
    <sheetView topLeftCell="A79" workbookViewId="0">
      <selection activeCell="K57" sqref="K57"/>
    </sheetView>
  </sheetViews>
  <sheetFormatPr defaultRowHeight="15" x14ac:dyDescent="0.25"/>
  <cols>
    <col min="1" max="1" width="18.28515625" customWidth="1"/>
    <col min="4" max="4" width="18.7109375" customWidth="1"/>
    <col min="7" max="7" width="18.140625" customWidth="1"/>
    <col min="9" max="9" width="9.140625" style="38"/>
    <col min="10" max="10" width="26.28515625" customWidth="1"/>
  </cols>
  <sheetData>
    <row r="1" spans="1:11" x14ac:dyDescent="0.25">
      <c r="A1" s="28" t="s">
        <v>1</v>
      </c>
      <c r="B1" s="29">
        <v>2017</v>
      </c>
      <c r="D1" s="29" t="s">
        <v>1</v>
      </c>
      <c r="E1">
        <v>2016</v>
      </c>
      <c r="G1" t="s">
        <v>1</v>
      </c>
      <c r="H1">
        <v>2015</v>
      </c>
      <c r="J1" t="s">
        <v>1</v>
      </c>
      <c r="K1">
        <v>2014</v>
      </c>
    </row>
    <row r="2" spans="1:11" ht="15.75" x14ac:dyDescent="0.25">
      <c r="A2" s="28" t="s">
        <v>124</v>
      </c>
      <c r="B2" s="29" t="s">
        <v>30</v>
      </c>
      <c r="D2" s="25" t="s">
        <v>124</v>
      </c>
      <c r="E2" s="26" t="s">
        <v>30</v>
      </c>
      <c r="G2" s="31" t="s">
        <v>24</v>
      </c>
      <c r="H2" s="34" t="s">
        <v>30</v>
      </c>
      <c r="I2" s="37"/>
      <c r="J2" s="39" t="s">
        <v>90</v>
      </c>
      <c r="K2" s="41" t="s">
        <v>30</v>
      </c>
    </row>
    <row r="3" spans="1:11" ht="15.75" x14ac:dyDescent="0.25">
      <c r="A3" s="28" t="s">
        <v>53</v>
      </c>
      <c r="B3" s="29" t="s">
        <v>30</v>
      </c>
      <c r="D3" s="25" t="s">
        <v>53</v>
      </c>
      <c r="E3" s="26" t="s">
        <v>30</v>
      </c>
      <c r="G3" s="31" t="s">
        <v>53</v>
      </c>
      <c r="H3" s="34" t="s">
        <v>30</v>
      </c>
      <c r="I3" s="37"/>
      <c r="J3" s="39" t="s">
        <v>2584</v>
      </c>
      <c r="K3" s="41" t="s">
        <v>58</v>
      </c>
    </row>
    <row r="4" spans="1:11" ht="30" x14ac:dyDescent="0.25">
      <c r="A4" s="28" t="s">
        <v>24</v>
      </c>
      <c r="B4" s="29" t="s">
        <v>30</v>
      </c>
      <c r="D4" s="25" t="s">
        <v>43</v>
      </c>
      <c r="E4" s="26" t="s">
        <v>30</v>
      </c>
      <c r="G4" s="31" t="s">
        <v>2571</v>
      </c>
      <c r="H4" s="34" t="s">
        <v>30</v>
      </c>
      <c r="I4" s="37"/>
      <c r="J4" s="39" t="s">
        <v>2428</v>
      </c>
      <c r="K4" s="41" t="s">
        <v>58</v>
      </c>
    </row>
    <row r="5" spans="1:11" ht="15.75" x14ac:dyDescent="0.25">
      <c r="A5" s="28" t="s">
        <v>209</v>
      </c>
      <c r="B5" s="29" t="s">
        <v>30</v>
      </c>
      <c r="D5" s="25" t="s">
        <v>95</v>
      </c>
      <c r="E5" s="26" t="s">
        <v>30</v>
      </c>
      <c r="G5" s="31" t="s">
        <v>218</v>
      </c>
      <c r="H5" s="34" t="s">
        <v>30</v>
      </c>
      <c r="I5" s="37"/>
      <c r="J5" s="39" t="s">
        <v>2585</v>
      </c>
      <c r="K5" s="41" t="s">
        <v>58</v>
      </c>
    </row>
    <row r="6" spans="1:11" ht="15.75" x14ac:dyDescent="0.25">
      <c r="A6" s="28" t="s">
        <v>43</v>
      </c>
      <c r="B6" s="29" t="s">
        <v>30</v>
      </c>
      <c r="D6" s="25" t="s">
        <v>60</v>
      </c>
      <c r="E6" s="26" t="s">
        <v>30</v>
      </c>
      <c r="G6" s="31" t="s">
        <v>43</v>
      </c>
      <c r="H6" s="34" t="s">
        <v>30</v>
      </c>
      <c r="I6" s="37"/>
      <c r="J6" s="39" t="s">
        <v>43</v>
      </c>
      <c r="K6" s="41" t="s">
        <v>58</v>
      </c>
    </row>
    <row r="7" spans="1:11" ht="15.75" x14ac:dyDescent="0.25">
      <c r="A7" s="28" t="s">
        <v>95</v>
      </c>
      <c r="B7" s="29" t="s">
        <v>30</v>
      </c>
      <c r="D7" s="25" t="s">
        <v>2427</v>
      </c>
      <c r="E7" s="26" t="s">
        <v>30</v>
      </c>
      <c r="G7" s="31" t="s">
        <v>2442</v>
      </c>
      <c r="H7" s="34" t="s">
        <v>30</v>
      </c>
      <c r="I7" s="37"/>
      <c r="J7" s="39" t="s">
        <v>53</v>
      </c>
      <c r="K7" s="41" t="s">
        <v>58</v>
      </c>
    </row>
    <row r="8" spans="1:11" ht="15.75" x14ac:dyDescent="0.25">
      <c r="A8" s="28" t="s">
        <v>90</v>
      </c>
      <c r="B8" s="29" t="s">
        <v>30</v>
      </c>
      <c r="D8" s="25" t="s">
        <v>862</v>
      </c>
      <c r="E8" s="26" t="s">
        <v>30</v>
      </c>
      <c r="G8" s="31" t="s">
        <v>2510</v>
      </c>
      <c r="H8" s="34" t="s">
        <v>30</v>
      </c>
      <c r="I8" s="37"/>
      <c r="J8" s="39" t="s">
        <v>2586</v>
      </c>
      <c r="K8" s="41" t="s">
        <v>58</v>
      </c>
    </row>
    <row r="9" spans="1:11" ht="30" x14ac:dyDescent="0.25">
      <c r="A9" s="28" t="s">
        <v>111</v>
      </c>
      <c r="B9" s="29" t="s">
        <v>30</v>
      </c>
      <c r="D9" s="25" t="s">
        <v>218</v>
      </c>
      <c r="E9" s="26" t="s">
        <v>30</v>
      </c>
      <c r="G9" s="31" t="s">
        <v>2572</v>
      </c>
      <c r="H9" s="34" t="s">
        <v>30</v>
      </c>
      <c r="I9" s="37"/>
      <c r="J9" s="39" t="s">
        <v>2457</v>
      </c>
      <c r="K9" s="41" t="s">
        <v>58</v>
      </c>
    </row>
    <row r="10" spans="1:11" ht="15.75" x14ac:dyDescent="0.25">
      <c r="A10" s="28" t="s">
        <v>342</v>
      </c>
      <c r="B10" s="29" t="s">
        <v>30</v>
      </c>
      <c r="D10" s="25" t="s">
        <v>24</v>
      </c>
      <c r="E10" s="26" t="s">
        <v>30</v>
      </c>
      <c r="G10" s="31" t="s">
        <v>2431</v>
      </c>
      <c r="H10" s="34" t="s">
        <v>30</v>
      </c>
      <c r="I10" s="37"/>
      <c r="J10" s="39" t="s">
        <v>124</v>
      </c>
      <c r="K10" s="41" t="s">
        <v>58</v>
      </c>
    </row>
    <row r="11" spans="1:11" ht="15.75" x14ac:dyDescent="0.25">
      <c r="A11" s="28" t="s">
        <v>48</v>
      </c>
      <c r="B11" s="29" t="s">
        <v>30</v>
      </c>
      <c r="D11" s="25" t="s">
        <v>2428</v>
      </c>
      <c r="E11" s="26" t="s">
        <v>30</v>
      </c>
      <c r="G11" s="31" t="s">
        <v>2437</v>
      </c>
      <c r="H11" s="34" t="s">
        <v>30</v>
      </c>
      <c r="I11" s="37"/>
      <c r="J11" s="39" t="s">
        <v>227</v>
      </c>
      <c r="K11" s="41" t="s">
        <v>128</v>
      </c>
    </row>
    <row r="12" spans="1:11" ht="15.75" x14ac:dyDescent="0.25">
      <c r="A12" s="28" t="s">
        <v>214</v>
      </c>
      <c r="B12" s="29" t="s">
        <v>30</v>
      </c>
      <c r="D12" s="25" t="s">
        <v>248</v>
      </c>
      <c r="E12" s="26" t="s">
        <v>30</v>
      </c>
      <c r="G12" s="31" t="s">
        <v>48</v>
      </c>
      <c r="H12" s="34" t="s">
        <v>30</v>
      </c>
      <c r="I12" s="37"/>
      <c r="J12" s="39" t="s">
        <v>325</v>
      </c>
      <c r="K12" s="41" t="s">
        <v>128</v>
      </c>
    </row>
    <row r="13" spans="1:11" ht="15.75" x14ac:dyDescent="0.25">
      <c r="A13" s="28" t="s">
        <v>38</v>
      </c>
      <c r="B13" s="29" t="s">
        <v>30</v>
      </c>
      <c r="D13" s="25" t="s">
        <v>64</v>
      </c>
      <c r="E13" s="26" t="s">
        <v>30</v>
      </c>
      <c r="G13" s="31" t="s">
        <v>60</v>
      </c>
      <c r="H13" s="34" t="s">
        <v>30</v>
      </c>
      <c r="I13" s="37"/>
      <c r="J13" s="39" t="s">
        <v>1614</v>
      </c>
      <c r="K13" s="41" t="s">
        <v>128</v>
      </c>
    </row>
    <row r="14" spans="1:11" ht="15.75" x14ac:dyDescent="0.25">
      <c r="A14" s="28" t="s">
        <v>180</v>
      </c>
      <c r="B14" s="29" t="s">
        <v>30</v>
      </c>
      <c r="D14" s="25" t="s">
        <v>75</v>
      </c>
      <c r="E14" s="26" t="s">
        <v>30</v>
      </c>
      <c r="G14" s="31" t="s">
        <v>64</v>
      </c>
      <c r="H14" s="34" t="s">
        <v>30</v>
      </c>
      <c r="I14" s="37"/>
      <c r="J14" s="39" t="s">
        <v>2434</v>
      </c>
      <c r="K14" s="41" t="s">
        <v>128</v>
      </c>
    </row>
    <row r="15" spans="1:11" ht="15.75" x14ac:dyDescent="0.25">
      <c r="A15" s="28" t="s">
        <v>32</v>
      </c>
      <c r="B15" s="29" t="s">
        <v>30</v>
      </c>
      <c r="D15" s="25" t="s">
        <v>2429</v>
      </c>
      <c r="E15" s="26" t="s">
        <v>30</v>
      </c>
      <c r="G15" s="31" t="s">
        <v>248</v>
      </c>
      <c r="H15" s="34" t="s">
        <v>30</v>
      </c>
      <c r="I15" s="37"/>
      <c r="J15" s="39" t="s">
        <v>24</v>
      </c>
      <c r="K15" s="41" t="s">
        <v>128</v>
      </c>
    </row>
    <row r="16" spans="1:11" ht="15.75" x14ac:dyDescent="0.25">
      <c r="A16" s="28" t="s">
        <v>64</v>
      </c>
      <c r="B16" s="29" t="s">
        <v>30</v>
      </c>
      <c r="D16" s="25" t="s">
        <v>111</v>
      </c>
      <c r="E16" s="26" t="s">
        <v>30</v>
      </c>
      <c r="G16" s="31" t="s">
        <v>111</v>
      </c>
      <c r="H16" s="34" t="s">
        <v>30</v>
      </c>
      <c r="I16" s="37"/>
      <c r="J16" s="39" t="s">
        <v>2587</v>
      </c>
      <c r="K16" s="41" t="s">
        <v>128</v>
      </c>
    </row>
    <row r="17" spans="1:11" ht="15.75" x14ac:dyDescent="0.25">
      <c r="A17" s="28" t="s">
        <v>218</v>
      </c>
      <c r="B17" s="29" t="s">
        <v>30</v>
      </c>
      <c r="D17" s="25" t="s">
        <v>268</v>
      </c>
      <c r="E17" s="26" t="s">
        <v>30</v>
      </c>
      <c r="G17" s="31" t="s">
        <v>501</v>
      </c>
      <c r="H17" s="34" t="s">
        <v>30</v>
      </c>
      <c r="I17" s="37"/>
      <c r="J17" s="39" t="s">
        <v>2445</v>
      </c>
      <c r="K17" s="41" t="s">
        <v>128</v>
      </c>
    </row>
    <row r="18" spans="1:11" ht="15.75" x14ac:dyDescent="0.25">
      <c r="A18" s="28" t="s">
        <v>310</v>
      </c>
      <c r="B18" s="29" t="s">
        <v>30</v>
      </c>
      <c r="D18" s="25" t="s">
        <v>2430</v>
      </c>
      <c r="E18" s="26" t="s">
        <v>58</v>
      </c>
      <c r="G18" s="31" t="s">
        <v>2427</v>
      </c>
      <c r="H18" s="34" t="s">
        <v>30</v>
      </c>
      <c r="I18" s="37"/>
      <c r="J18" s="39" t="s">
        <v>2588</v>
      </c>
      <c r="K18" s="41" t="s">
        <v>128</v>
      </c>
    </row>
    <row r="19" spans="1:11" ht="15.75" x14ac:dyDescent="0.25">
      <c r="A19" s="28" t="s">
        <v>176</v>
      </c>
      <c r="B19" s="29" t="s">
        <v>30</v>
      </c>
      <c r="D19" s="25" t="s">
        <v>48</v>
      </c>
      <c r="E19" s="26" t="s">
        <v>58</v>
      </c>
      <c r="G19" s="31" t="s">
        <v>291</v>
      </c>
      <c r="H19" s="34" t="s">
        <v>30</v>
      </c>
      <c r="I19" s="37"/>
      <c r="J19" s="39" t="s">
        <v>2429</v>
      </c>
      <c r="K19" s="41" t="s">
        <v>128</v>
      </c>
    </row>
    <row r="20" spans="1:11" ht="15.75" x14ac:dyDescent="0.25">
      <c r="A20" s="28" t="s">
        <v>281</v>
      </c>
      <c r="B20" s="29" t="s">
        <v>30</v>
      </c>
      <c r="D20" s="25" t="s">
        <v>253</v>
      </c>
      <c r="E20" s="26" t="s">
        <v>58</v>
      </c>
      <c r="G20" s="31" t="s">
        <v>295</v>
      </c>
      <c r="H20" s="34" t="s">
        <v>30</v>
      </c>
      <c r="I20" s="37"/>
      <c r="J20" s="39" t="s">
        <v>318</v>
      </c>
      <c r="K20" s="41" t="s">
        <v>128</v>
      </c>
    </row>
    <row r="21" spans="1:11" ht="15.75" x14ac:dyDescent="0.25">
      <c r="A21" s="28" t="s">
        <v>291</v>
      </c>
      <c r="B21" s="29" t="s">
        <v>30</v>
      </c>
      <c r="D21" s="25" t="s">
        <v>2431</v>
      </c>
      <c r="E21" s="26" t="s">
        <v>58</v>
      </c>
      <c r="G21" s="31" t="s">
        <v>90</v>
      </c>
      <c r="H21" s="34" t="s">
        <v>30</v>
      </c>
      <c r="I21" s="37"/>
      <c r="J21" s="39" t="s">
        <v>2439</v>
      </c>
      <c r="K21" s="41" t="s">
        <v>128</v>
      </c>
    </row>
    <row r="22" spans="1:11" ht="15.75" x14ac:dyDescent="0.25">
      <c r="A22" s="28" t="s">
        <v>135</v>
      </c>
      <c r="B22" s="29" t="s">
        <v>30</v>
      </c>
      <c r="D22" s="25" t="s">
        <v>2432</v>
      </c>
      <c r="E22" s="26" t="s">
        <v>58</v>
      </c>
      <c r="G22" s="31" t="s">
        <v>209</v>
      </c>
      <c r="H22" s="34" t="s">
        <v>30</v>
      </c>
      <c r="I22" s="37"/>
      <c r="J22" s="39" t="s">
        <v>192</v>
      </c>
      <c r="K22" s="41" t="s">
        <v>128</v>
      </c>
    </row>
    <row r="23" spans="1:11" ht="15.75" x14ac:dyDescent="0.25">
      <c r="A23" s="28" t="s">
        <v>86</v>
      </c>
      <c r="B23" s="29" t="s">
        <v>30</v>
      </c>
      <c r="D23" s="25" t="s">
        <v>209</v>
      </c>
      <c r="E23" s="26" t="s">
        <v>58</v>
      </c>
      <c r="G23" s="31" t="s">
        <v>2433</v>
      </c>
      <c r="H23" s="34" t="s">
        <v>30</v>
      </c>
      <c r="I23" s="37"/>
      <c r="J23" s="39" t="s">
        <v>814</v>
      </c>
      <c r="K23" s="41" t="s">
        <v>128</v>
      </c>
    </row>
    <row r="24" spans="1:11" ht="15.75" x14ac:dyDescent="0.25">
      <c r="A24" s="28" t="s">
        <v>172</v>
      </c>
      <c r="B24" s="29" t="s">
        <v>30</v>
      </c>
      <c r="D24" s="25" t="s">
        <v>2433</v>
      </c>
      <c r="E24" s="26" t="s">
        <v>58</v>
      </c>
      <c r="G24" s="31" t="s">
        <v>1322</v>
      </c>
      <c r="H24" s="34" t="s">
        <v>30</v>
      </c>
      <c r="I24" s="37"/>
      <c r="J24" s="39" t="s">
        <v>409</v>
      </c>
      <c r="K24" s="41" t="s">
        <v>128</v>
      </c>
    </row>
    <row r="25" spans="1:11" ht="15.75" x14ac:dyDescent="0.25">
      <c r="A25" s="28" t="s">
        <v>268</v>
      </c>
      <c r="B25" s="29" t="s">
        <v>30</v>
      </c>
      <c r="D25" s="25" t="s">
        <v>167</v>
      </c>
      <c r="E25" s="26" t="s">
        <v>58</v>
      </c>
      <c r="G25" s="31" t="s">
        <v>342</v>
      </c>
      <c r="H25" s="34" t="s">
        <v>30</v>
      </c>
      <c r="I25" s="37"/>
      <c r="J25" s="39" t="s">
        <v>2589</v>
      </c>
      <c r="K25" s="41" t="s">
        <v>128</v>
      </c>
    </row>
    <row r="26" spans="1:11" ht="15.75" x14ac:dyDescent="0.25">
      <c r="A26" s="28" t="s">
        <v>227</v>
      </c>
      <c r="B26" s="29" t="s">
        <v>30</v>
      </c>
      <c r="D26" s="25" t="s">
        <v>291</v>
      </c>
      <c r="E26" s="26" t="s">
        <v>58</v>
      </c>
      <c r="G26" s="31" t="s">
        <v>95</v>
      </c>
      <c r="H26" s="34" t="s">
        <v>30</v>
      </c>
      <c r="I26" s="37"/>
      <c r="J26" s="39" t="s">
        <v>2590</v>
      </c>
      <c r="K26" s="41" t="s">
        <v>128</v>
      </c>
    </row>
    <row r="27" spans="1:11" ht="15.75" x14ac:dyDescent="0.25">
      <c r="A27" s="28" t="s">
        <v>200</v>
      </c>
      <c r="B27" s="29" t="s">
        <v>58</v>
      </c>
      <c r="D27" s="25" t="s">
        <v>163</v>
      </c>
      <c r="E27" s="26" t="s">
        <v>58</v>
      </c>
      <c r="G27" s="31" t="s">
        <v>2428</v>
      </c>
      <c r="H27" s="34" t="s">
        <v>30</v>
      </c>
      <c r="I27" s="37"/>
      <c r="J27" s="39" t="s">
        <v>204</v>
      </c>
      <c r="K27" s="41" t="s">
        <v>128</v>
      </c>
    </row>
    <row r="28" spans="1:11" ht="15.75" x14ac:dyDescent="0.25">
      <c r="A28" s="28" t="s">
        <v>70</v>
      </c>
      <c r="B28" s="29" t="s">
        <v>58</v>
      </c>
      <c r="D28" s="25" t="s">
        <v>2434</v>
      </c>
      <c r="E28" s="26" t="s">
        <v>58</v>
      </c>
      <c r="G28" s="31" t="s">
        <v>2457</v>
      </c>
      <c r="H28" s="34" t="s">
        <v>30</v>
      </c>
      <c r="I28" s="37"/>
      <c r="J28" s="39" t="s">
        <v>2591</v>
      </c>
      <c r="K28" s="41" t="s">
        <v>128</v>
      </c>
    </row>
    <row r="29" spans="1:11" ht="15.75" x14ac:dyDescent="0.25">
      <c r="A29" s="28" t="s">
        <v>432</v>
      </c>
      <c r="B29" s="29" t="s">
        <v>58</v>
      </c>
      <c r="D29" s="25" t="s">
        <v>86</v>
      </c>
      <c r="E29" s="26" t="s">
        <v>58</v>
      </c>
      <c r="G29" s="31" t="s">
        <v>2448</v>
      </c>
      <c r="H29" s="34" t="s">
        <v>30</v>
      </c>
      <c r="I29" s="37"/>
      <c r="J29" s="39" t="s">
        <v>295</v>
      </c>
      <c r="K29" s="41" t="s">
        <v>128</v>
      </c>
    </row>
    <row r="30" spans="1:11" ht="15.75" x14ac:dyDescent="0.25">
      <c r="A30" s="28" t="s">
        <v>154</v>
      </c>
      <c r="B30" s="29" t="s">
        <v>58</v>
      </c>
      <c r="D30" s="25" t="s">
        <v>2435</v>
      </c>
      <c r="E30" s="26" t="s">
        <v>58</v>
      </c>
      <c r="G30" s="31" t="s">
        <v>2432</v>
      </c>
      <c r="H30" s="34" t="s">
        <v>30</v>
      </c>
      <c r="I30" s="37"/>
      <c r="J30" s="39" t="s">
        <v>2592</v>
      </c>
      <c r="K30" s="41" t="s">
        <v>128</v>
      </c>
    </row>
    <row r="31" spans="1:11" ht="15.75" x14ac:dyDescent="0.25">
      <c r="A31" s="28" t="s">
        <v>391</v>
      </c>
      <c r="B31" s="29" t="s">
        <v>58</v>
      </c>
      <c r="D31" s="25" t="s">
        <v>2436</v>
      </c>
      <c r="E31" s="26" t="s">
        <v>58</v>
      </c>
      <c r="G31" s="31" t="s">
        <v>2438</v>
      </c>
      <c r="H31" s="34" t="s">
        <v>30</v>
      </c>
      <c r="I31" s="37"/>
      <c r="J31" s="39" t="s">
        <v>258</v>
      </c>
      <c r="K31" s="41" t="s">
        <v>128</v>
      </c>
    </row>
    <row r="32" spans="1:11" ht="15.75" x14ac:dyDescent="0.25">
      <c r="A32" s="28" t="s">
        <v>107</v>
      </c>
      <c r="B32" s="29" t="s">
        <v>58</v>
      </c>
      <c r="D32" s="25" t="s">
        <v>310</v>
      </c>
      <c r="E32" s="26" t="s">
        <v>128</v>
      </c>
      <c r="G32" s="31" t="s">
        <v>436</v>
      </c>
      <c r="H32" s="34" t="s">
        <v>30</v>
      </c>
      <c r="I32" s="37"/>
      <c r="J32" s="39" t="s">
        <v>2593</v>
      </c>
      <c r="K32" s="41" t="s">
        <v>128</v>
      </c>
    </row>
    <row r="33" spans="1:11" ht="15.75" x14ac:dyDescent="0.25">
      <c r="A33" s="28" t="s">
        <v>115</v>
      </c>
      <c r="B33" s="29" t="s">
        <v>58</v>
      </c>
      <c r="D33" s="25" t="s">
        <v>90</v>
      </c>
      <c r="E33" s="26" t="s">
        <v>128</v>
      </c>
      <c r="G33" s="31" t="s">
        <v>222</v>
      </c>
      <c r="H33" s="34" t="s">
        <v>30</v>
      </c>
      <c r="I33" s="37"/>
      <c r="J33" s="39" t="s">
        <v>2594</v>
      </c>
      <c r="K33" s="41" t="s">
        <v>128</v>
      </c>
    </row>
    <row r="34" spans="1:11" ht="15.75" x14ac:dyDescent="0.25">
      <c r="A34" s="28" t="s">
        <v>325</v>
      </c>
      <c r="B34" s="29" t="s">
        <v>58</v>
      </c>
      <c r="D34" s="25" t="s">
        <v>2437</v>
      </c>
      <c r="E34" s="26" t="s">
        <v>128</v>
      </c>
      <c r="G34" s="31" t="s">
        <v>2460</v>
      </c>
      <c r="H34" s="34" t="s">
        <v>30</v>
      </c>
      <c r="I34" s="37"/>
      <c r="J34" s="39" t="s">
        <v>163</v>
      </c>
      <c r="K34" s="41" t="s">
        <v>128</v>
      </c>
    </row>
    <row r="35" spans="1:11" ht="15.75" x14ac:dyDescent="0.25">
      <c r="A35" s="28" t="s">
        <v>186</v>
      </c>
      <c r="B35" s="29" t="s">
        <v>58</v>
      </c>
      <c r="D35" s="25" t="s">
        <v>328</v>
      </c>
      <c r="E35" s="26" t="s">
        <v>128</v>
      </c>
      <c r="G35" s="31" t="s">
        <v>347</v>
      </c>
      <c r="H35" s="34" t="s">
        <v>58</v>
      </c>
      <c r="I35" s="37"/>
      <c r="J35" s="39" t="s">
        <v>2444</v>
      </c>
      <c r="K35" s="41" t="s">
        <v>128</v>
      </c>
    </row>
    <row r="36" spans="1:11" ht="15.75" x14ac:dyDescent="0.25">
      <c r="A36" s="28" t="s">
        <v>75</v>
      </c>
      <c r="B36" s="29" t="s">
        <v>58</v>
      </c>
      <c r="D36" s="25" t="s">
        <v>2438</v>
      </c>
      <c r="E36" s="26" t="s">
        <v>128</v>
      </c>
      <c r="G36" s="31" t="s">
        <v>333</v>
      </c>
      <c r="H36" s="34" t="s">
        <v>58</v>
      </c>
      <c r="I36" s="37"/>
      <c r="J36" s="39" t="s">
        <v>218</v>
      </c>
      <c r="K36" s="41" t="s">
        <v>190</v>
      </c>
    </row>
    <row r="37" spans="1:11" ht="15.75" x14ac:dyDescent="0.25">
      <c r="A37" s="28" t="s">
        <v>253</v>
      </c>
      <c r="B37" s="29" t="s">
        <v>58</v>
      </c>
      <c r="D37" s="25" t="s">
        <v>432</v>
      </c>
      <c r="E37" s="26" t="s">
        <v>128</v>
      </c>
      <c r="G37" s="31" t="s">
        <v>2485</v>
      </c>
      <c r="H37" s="34" t="s">
        <v>58</v>
      </c>
      <c r="I37" s="37"/>
      <c r="J37" s="39" t="s">
        <v>347</v>
      </c>
      <c r="K37" s="41" t="s">
        <v>190</v>
      </c>
    </row>
    <row r="38" spans="1:11" ht="15.75" x14ac:dyDescent="0.25">
      <c r="A38" s="28" t="s">
        <v>222</v>
      </c>
      <c r="B38" s="29" t="s">
        <v>58</v>
      </c>
      <c r="D38" s="25" t="s">
        <v>333</v>
      </c>
      <c r="E38" s="26" t="s">
        <v>128</v>
      </c>
      <c r="G38" s="31" t="s">
        <v>328</v>
      </c>
      <c r="H38" s="34" t="s">
        <v>58</v>
      </c>
      <c r="I38" s="37"/>
      <c r="J38" s="39" t="s">
        <v>2446</v>
      </c>
      <c r="K38" s="41" t="s">
        <v>190</v>
      </c>
    </row>
    <row r="39" spans="1:11" ht="15.75" x14ac:dyDescent="0.25">
      <c r="A39" s="28" t="s">
        <v>163</v>
      </c>
      <c r="B39" s="29" t="s">
        <v>58</v>
      </c>
      <c r="D39" s="25" t="s">
        <v>342</v>
      </c>
      <c r="E39" s="26" t="s">
        <v>128</v>
      </c>
      <c r="G39" s="31" t="s">
        <v>2472</v>
      </c>
      <c r="H39" s="34" t="s">
        <v>58</v>
      </c>
      <c r="I39" s="37"/>
      <c r="J39" s="39" t="s">
        <v>263</v>
      </c>
      <c r="K39" s="41" t="s">
        <v>190</v>
      </c>
    </row>
    <row r="40" spans="1:11" ht="15.75" x14ac:dyDescent="0.25">
      <c r="A40" s="28" t="s">
        <v>204</v>
      </c>
      <c r="B40" s="29" t="s">
        <v>58</v>
      </c>
      <c r="D40" s="25" t="s">
        <v>130</v>
      </c>
      <c r="E40" s="26" t="s">
        <v>128</v>
      </c>
      <c r="G40" s="31" t="s">
        <v>75</v>
      </c>
      <c r="H40" s="34" t="s">
        <v>58</v>
      </c>
      <c r="I40" s="37"/>
      <c r="J40" s="39" t="s">
        <v>2595</v>
      </c>
      <c r="K40" s="41" t="s">
        <v>190</v>
      </c>
    </row>
    <row r="41" spans="1:11" ht="15.75" x14ac:dyDescent="0.25">
      <c r="A41" s="28" t="s">
        <v>192</v>
      </c>
      <c r="B41" s="29" t="s">
        <v>58</v>
      </c>
      <c r="D41" s="25" t="s">
        <v>2439</v>
      </c>
      <c r="E41" s="26" t="s">
        <v>128</v>
      </c>
      <c r="G41" s="31" t="s">
        <v>2474</v>
      </c>
      <c r="H41" s="34" t="s">
        <v>58</v>
      </c>
      <c r="I41" s="37"/>
      <c r="J41" s="39" t="s">
        <v>2508</v>
      </c>
      <c r="K41" s="41" t="s">
        <v>190</v>
      </c>
    </row>
    <row r="42" spans="1:11" ht="15.75" x14ac:dyDescent="0.25">
      <c r="A42" s="28" t="s">
        <v>60</v>
      </c>
      <c r="B42" s="29" t="s">
        <v>58</v>
      </c>
      <c r="D42" s="25" t="s">
        <v>295</v>
      </c>
      <c r="E42" s="26" t="s">
        <v>128</v>
      </c>
      <c r="G42" s="31" t="s">
        <v>1596</v>
      </c>
      <c r="H42" s="34" t="s">
        <v>58</v>
      </c>
      <c r="I42" s="37"/>
      <c r="J42" s="39" t="s">
        <v>2596</v>
      </c>
      <c r="K42" s="41" t="s">
        <v>190</v>
      </c>
    </row>
    <row r="43" spans="1:11" ht="15.75" x14ac:dyDescent="0.25">
      <c r="A43" s="28" t="s">
        <v>130</v>
      </c>
      <c r="B43" s="29" t="s">
        <v>58</v>
      </c>
      <c r="D43" s="25" t="s">
        <v>830</v>
      </c>
      <c r="E43" s="26" t="s">
        <v>128</v>
      </c>
      <c r="G43" s="31" t="s">
        <v>391</v>
      </c>
      <c r="H43" s="34" t="s">
        <v>58</v>
      </c>
      <c r="I43" s="37"/>
      <c r="J43" s="39" t="s">
        <v>2410</v>
      </c>
      <c r="K43" s="41" t="s">
        <v>190</v>
      </c>
    </row>
    <row r="44" spans="1:11" ht="15.75" x14ac:dyDescent="0.25">
      <c r="A44" s="28" t="s">
        <v>248</v>
      </c>
      <c r="B44" s="29" t="s">
        <v>58</v>
      </c>
      <c r="D44" s="25" t="s">
        <v>2440</v>
      </c>
      <c r="E44" s="26" t="s">
        <v>128</v>
      </c>
      <c r="G44" s="31" t="s">
        <v>2471</v>
      </c>
      <c r="H44" s="34" t="s">
        <v>58</v>
      </c>
      <c r="I44" s="37"/>
      <c r="J44" s="39" t="s">
        <v>2597</v>
      </c>
      <c r="K44" s="41" t="s">
        <v>190</v>
      </c>
    </row>
    <row r="45" spans="1:11" ht="15.75" x14ac:dyDescent="0.25">
      <c r="A45" s="28" t="s">
        <v>119</v>
      </c>
      <c r="B45" s="29" t="s">
        <v>58</v>
      </c>
      <c r="D45" s="25" t="s">
        <v>214</v>
      </c>
      <c r="E45" s="26" t="s">
        <v>128</v>
      </c>
      <c r="G45" s="31" t="s">
        <v>862</v>
      </c>
      <c r="H45" s="34" t="s">
        <v>58</v>
      </c>
      <c r="I45" s="37"/>
      <c r="J45" s="39" t="s">
        <v>2451</v>
      </c>
      <c r="K45" s="41" t="s">
        <v>190</v>
      </c>
    </row>
    <row r="46" spans="1:11" ht="15.75" x14ac:dyDescent="0.25">
      <c r="A46" s="28" t="s">
        <v>277</v>
      </c>
      <c r="B46" s="29" t="s">
        <v>58</v>
      </c>
      <c r="D46" s="25" t="s">
        <v>277</v>
      </c>
      <c r="E46" s="26" t="s">
        <v>128</v>
      </c>
      <c r="G46" s="31" t="s">
        <v>86</v>
      </c>
      <c r="H46" s="34" t="s">
        <v>58</v>
      </c>
      <c r="I46" s="37"/>
      <c r="J46" s="39" t="s">
        <v>513</v>
      </c>
      <c r="K46" s="41" t="s">
        <v>190</v>
      </c>
    </row>
    <row r="47" spans="1:11" ht="15.75" x14ac:dyDescent="0.25">
      <c r="A47" s="28" t="s">
        <v>244</v>
      </c>
      <c r="B47" s="29" t="s">
        <v>128</v>
      </c>
      <c r="D47" s="25" t="s">
        <v>204</v>
      </c>
      <c r="E47" s="26" t="s">
        <v>128</v>
      </c>
      <c r="G47" s="31" t="s">
        <v>826</v>
      </c>
      <c r="H47" s="34" t="s">
        <v>58</v>
      </c>
      <c r="I47" s="37"/>
      <c r="J47" s="39" t="s">
        <v>2482</v>
      </c>
      <c r="K47" s="41" t="s">
        <v>190</v>
      </c>
    </row>
    <row r="48" spans="1:11" ht="15.75" x14ac:dyDescent="0.25">
      <c r="A48" s="28" t="s">
        <v>328</v>
      </c>
      <c r="B48" s="29" t="s">
        <v>128</v>
      </c>
      <c r="D48" s="25" t="s">
        <v>258</v>
      </c>
      <c r="E48" s="26" t="s">
        <v>128</v>
      </c>
      <c r="G48" s="31" t="s">
        <v>2436</v>
      </c>
      <c r="H48" s="34" t="s">
        <v>58</v>
      </c>
      <c r="I48" s="37"/>
      <c r="J48" s="39" t="s">
        <v>2598</v>
      </c>
      <c r="K48" s="41" t="s">
        <v>190</v>
      </c>
    </row>
    <row r="49" spans="1:11" ht="15.75" x14ac:dyDescent="0.25">
      <c r="A49" s="28" t="s">
        <v>2409</v>
      </c>
      <c r="B49" s="29" t="s">
        <v>128</v>
      </c>
      <c r="D49" s="25" t="s">
        <v>244</v>
      </c>
      <c r="E49" s="26" t="s">
        <v>128</v>
      </c>
      <c r="G49" s="31" t="s">
        <v>227</v>
      </c>
      <c r="H49" s="34" t="s">
        <v>58</v>
      </c>
      <c r="I49" s="37"/>
      <c r="J49" s="39" t="s">
        <v>2599</v>
      </c>
      <c r="K49" s="41" t="s">
        <v>190</v>
      </c>
    </row>
    <row r="50" spans="1:11" ht="15.75" x14ac:dyDescent="0.25">
      <c r="A50" s="28" t="s">
        <v>2410</v>
      </c>
      <c r="B50" s="29" t="s">
        <v>128</v>
      </c>
      <c r="D50" s="25" t="s">
        <v>119</v>
      </c>
      <c r="E50" s="26" t="s">
        <v>128</v>
      </c>
      <c r="G50" s="31" t="s">
        <v>310</v>
      </c>
      <c r="H50" s="34" t="s">
        <v>58</v>
      </c>
      <c r="I50" s="37"/>
      <c r="J50" s="39" t="s">
        <v>315</v>
      </c>
      <c r="K50" s="41" t="s">
        <v>190</v>
      </c>
    </row>
    <row r="51" spans="1:11" ht="15.75" x14ac:dyDescent="0.25">
      <c r="A51" s="28" t="s">
        <v>263</v>
      </c>
      <c r="B51" s="29" t="s">
        <v>128</v>
      </c>
      <c r="D51" s="25" t="s">
        <v>2441</v>
      </c>
      <c r="E51" s="26" t="s">
        <v>128</v>
      </c>
      <c r="G51" s="31" t="s">
        <v>163</v>
      </c>
      <c r="H51" s="34" t="s">
        <v>58</v>
      </c>
      <c r="I51" s="37"/>
      <c r="J51" s="39" t="s">
        <v>2600</v>
      </c>
      <c r="K51" s="41" t="s">
        <v>190</v>
      </c>
    </row>
    <row r="52" spans="1:11" ht="15.75" x14ac:dyDescent="0.25">
      <c r="A52" s="28" t="s">
        <v>498</v>
      </c>
      <c r="B52" s="29" t="s">
        <v>128</v>
      </c>
      <c r="D52" s="25" t="s">
        <v>192</v>
      </c>
      <c r="E52" s="26" t="s">
        <v>128</v>
      </c>
      <c r="G52" s="31" t="s">
        <v>124</v>
      </c>
      <c r="H52" s="34" t="s">
        <v>58</v>
      </c>
      <c r="I52" s="37"/>
      <c r="J52" s="39" t="s">
        <v>2484</v>
      </c>
      <c r="K52" s="41" t="s">
        <v>190</v>
      </c>
    </row>
    <row r="53" spans="1:11" ht="15.75" x14ac:dyDescent="0.25">
      <c r="A53" s="28" t="s">
        <v>488</v>
      </c>
      <c r="B53" s="29" t="s">
        <v>128</v>
      </c>
      <c r="D53" s="25" t="s">
        <v>2442</v>
      </c>
      <c r="E53" s="26" t="s">
        <v>190</v>
      </c>
      <c r="G53" s="31" t="s">
        <v>2451</v>
      </c>
      <c r="H53" s="34" t="s">
        <v>58</v>
      </c>
      <c r="I53" s="37"/>
      <c r="J53" s="39" t="s">
        <v>495</v>
      </c>
      <c r="K53" s="41" t="s">
        <v>190</v>
      </c>
    </row>
    <row r="54" spans="1:11" ht="15.75" x14ac:dyDescent="0.25">
      <c r="A54" s="28" t="s">
        <v>830</v>
      </c>
      <c r="B54" s="29" t="s">
        <v>128</v>
      </c>
      <c r="D54" s="25" t="s">
        <v>227</v>
      </c>
      <c r="E54" s="26" t="s">
        <v>190</v>
      </c>
      <c r="G54" s="31" t="s">
        <v>281</v>
      </c>
      <c r="H54" s="34" t="s">
        <v>58</v>
      </c>
      <c r="I54" s="37"/>
      <c r="J54" s="39" t="s">
        <v>2441</v>
      </c>
      <c r="K54" s="41" t="s">
        <v>190</v>
      </c>
    </row>
    <row r="55" spans="1:11" ht="15.75" x14ac:dyDescent="0.25">
      <c r="A55" s="28" t="s">
        <v>100</v>
      </c>
      <c r="B55" s="29" t="s">
        <v>128</v>
      </c>
      <c r="D55" s="25" t="s">
        <v>2443</v>
      </c>
      <c r="E55" s="26" t="s">
        <v>190</v>
      </c>
      <c r="G55" s="31" t="s">
        <v>119</v>
      </c>
      <c r="H55" s="34" t="s">
        <v>58</v>
      </c>
      <c r="I55" s="37"/>
      <c r="J55" s="39" t="s">
        <v>471</v>
      </c>
      <c r="K55" s="41" t="s">
        <v>190</v>
      </c>
    </row>
    <row r="56" spans="1:11" ht="15.75" x14ac:dyDescent="0.25">
      <c r="A56" s="28" t="s">
        <v>318</v>
      </c>
      <c r="B56" s="29" t="s">
        <v>128</v>
      </c>
      <c r="D56" s="25" t="s">
        <v>2444</v>
      </c>
      <c r="E56" s="26" t="s">
        <v>190</v>
      </c>
      <c r="G56" s="31" t="s">
        <v>2430</v>
      </c>
      <c r="H56" s="34" t="s">
        <v>58</v>
      </c>
      <c r="I56" s="37"/>
      <c r="J56" s="39" t="s">
        <v>2472</v>
      </c>
      <c r="K56" s="41" t="s">
        <v>190</v>
      </c>
    </row>
    <row r="57" spans="1:11" ht="15.75" x14ac:dyDescent="0.25">
      <c r="A57" s="28" t="s">
        <v>145</v>
      </c>
      <c r="B57" s="29" t="s">
        <v>128</v>
      </c>
      <c r="D57" s="25" t="s">
        <v>172</v>
      </c>
      <c r="E57" s="26" t="s">
        <v>190</v>
      </c>
      <c r="G57" s="31" t="s">
        <v>263</v>
      </c>
      <c r="H57" s="34" t="s">
        <v>58</v>
      </c>
      <c r="I57" s="37"/>
      <c r="J57" s="39" t="s">
        <v>196</v>
      </c>
      <c r="K57" s="41" t="s">
        <v>190</v>
      </c>
    </row>
    <row r="58" spans="1:11" ht="15.75" x14ac:dyDescent="0.25">
      <c r="A58" s="28" t="s">
        <v>688</v>
      </c>
      <c r="B58" s="29" t="s">
        <v>128</v>
      </c>
      <c r="D58" s="25" t="s">
        <v>436</v>
      </c>
      <c r="E58" s="26" t="s">
        <v>190</v>
      </c>
      <c r="G58" s="31" t="s">
        <v>2444</v>
      </c>
      <c r="H58" s="34" t="s">
        <v>58</v>
      </c>
      <c r="I58" s="37"/>
      <c r="J58" s="39" t="s">
        <v>2447</v>
      </c>
      <c r="K58" s="41" t="s">
        <v>190</v>
      </c>
    </row>
    <row r="59" spans="1:11" ht="30" x14ac:dyDescent="0.25">
      <c r="A59" s="28" t="s">
        <v>356</v>
      </c>
      <c r="B59" s="29" t="s">
        <v>128</v>
      </c>
      <c r="D59" s="25" t="s">
        <v>2445</v>
      </c>
      <c r="E59" s="26" t="s">
        <v>190</v>
      </c>
      <c r="G59" s="31" t="s">
        <v>2478</v>
      </c>
      <c r="H59" s="34" t="s">
        <v>58</v>
      </c>
      <c r="I59" s="37"/>
      <c r="J59" s="39" t="s">
        <v>568</v>
      </c>
      <c r="K59" s="41" t="s">
        <v>190</v>
      </c>
    </row>
    <row r="60" spans="1:11" ht="15.75" x14ac:dyDescent="0.25">
      <c r="A60" s="28" t="s">
        <v>484</v>
      </c>
      <c r="B60" s="29" t="s">
        <v>128</v>
      </c>
      <c r="D60" s="25" t="s">
        <v>222</v>
      </c>
      <c r="E60" s="26" t="s">
        <v>190</v>
      </c>
      <c r="G60" s="31" t="s">
        <v>2439</v>
      </c>
      <c r="H60" s="34" t="s">
        <v>58</v>
      </c>
      <c r="I60" s="37"/>
      <c r="J60" s="39" t="s">
        <v>2601</v>
      </c>
      <c r="K60" s="41" t="s">
        <v>190</v>
      </c>
    </row>
    <row r="61" spans="1:11" ht="15.75" x14ac:dyDescent="0.25">
      <c r="A61" s="28" t="s">
        <v>352</v>
      </c>
      <c r="B61" s="29" t="s">
        <v>128</v>
      </c>
      <c r="D61" s="25" t="s">
        <v>409</v>
      </c>
      <c r="E61" s="26" t="s">
        <v>190</v>
      </c>
      <c r="G61" s="31" t="s">
        <v>2446</v>
      </c>
      <c r="H61" s="34" t="s">
        <v>58</v>
      </c>
      <c r="I61" s="37"/>
      <c r="J61" s="39" t="s">
        <v>674</v>
      </c>
      <c r="K61" s="41" t="s">
        <v>345</v>
      </c>
    </row>
    <row r="62" spans="1:11" ht="15.75" x14ac:dyDescent="0.25">
      <c r="A62" s="28" t="s">
        <v>300</v>
      </c>
      <c r="B62" s="29" t="s">
        <v>128</v>
      </c>
      <c r="D62" s="25" t="s">
        <v>2446</v>
      </c>
      <c r="E62" s="26" t="s">
        <v>190</v>
      </c>
      <c r="G62" s="31" t="s">
        <v>2447</v>
      </c>
      <c r="H62" s="34" t="s">
        <v>128</v>
      </c>
      <c r="I62" s="37"/>
      <c r="J62" s="39" t="s">
        <v>432</v>
      </c>
      <c r="K62" s="41" t="s">
        <v>345</v>
      </c>
    </row>
    <row r="63" spans="1:11" ht="15.75" x14ac:dyDescent="0.25">
      <c r="A63" s="28" t="s">
        <v>196</v>
      </c>
      <c r="B63" s="29" t="s">
        <v>128</v>
      </c>
      <c r="D63" s="25" t="s">
        <v>501</v>
      </c>
      <c r="E63" s="26" t="s">
        <v>190</v>
      </c>
      <c r="G63" s="31" t="s">
        <v>130</v>
      </c>
      <c r="H63" s="34" t="s">
        <v>128</v>
      </c>
      <c r="I63" s="37"/>
      <c r="J63" s="39" t="s">
        <v>656</v>
      </c>
      <c r="K63" s="41" t="s">
        <v>345</v>
      </c>
    </row>
    <row r="64" spans="1:11" ht="15.75" x14ac:dyDescent="0.25">
      <c r="A64" s="28" t="s">
        <v>258</v>
      </c>
      <c r="B64" s="29" t="s">
        <v>128</v>
      </c>
      <c r="D64" s="25" t="s">
        <v>705</v>
      </c>
      <c r="E64" s="26" t="s">
        <v>190</v>
      </c>
      <c r="G64" s="31" t="s">
        <v>2454</v>
      </c>
      <c r="H64" s="34" t="s">
        <v>128</v>
      </c>
      <c r="I64" s="37"/>
      <c r="J64" s="39" t="s">
        <v>2602</v>
      </c>
      <c r="K64" s="41" t="s">
        <v>345</v>
      </c>
    </row>
    <row r="65" spans="1:11" ht="15.75" x14ac:dyDescent="0.25">
      <c r="A65" s="28" t="s">
        <v>686</v>
      </c>
      <c r="B65" s="29" t="s">
        <v>128</v>
      </c>
      <c r="D65" s="25" t="s">
        <v>2447</v>
      </c>
      <c r="E65" s="26" t="s">
        <v>190</v>
      </c>
      <c r="G65" s="31" t="s">
        <v>277</v>
      </c>
      <c r="H65" s="34" t="s">
        <v>128</v>
      </c>
      <c r="I65" s="37"/>
      <c r="J65" s="39" t="s">
        <v>2603</v>
      </c>
      <c r="K65" s="41" t="s">
        <v>345</v>
      </c>
    </row>
    <row r="66" spans="1:11" ht="15.75" x14ac:dyDescent="0.25">
      <c r="A66" s="28" t="s">
        <v>295</v>
      </c>
      <c r="B66" s="29" t="s">
        <v>128</v>
      </c>
      <c r="D66" s="25" t="s">
        <v>749</v>
      </c>
      <c r="E66" s="26" t="s">
        <v>190</v>
      </c>
      <c r="G66" s="31" t="s">
        <v>167</v>
      </c>
      <c r="H66" s="34" t="s">
        <v>128</v>
      </c>
      <c r="I66" s="37"/>
      <c r="J66" s="39" t="s">
        <v>2483</v>
      </c>
      <c r="K66" s="41" t="s">
        <v>345</v>
      </c>
    </row>
    <row r="67" spans="1:11" ht="15.75" x14ac:dyDescent="0.25">
      <c r="A67" s="28" t="s">
        <v>347</v>
      </c>
      <c r="B67" s="29" t="s">
        <v>128</v>
      </c>
      <c r="D67" s="25" t="s">
        <v>2448</v>
      </c>
      <c r="E67" s="26" t="s">
        <v>190</v>
      </c>
      <c r="G67" s="31" t="s">
        <v>322</v>
      </c>
      <c r="H67" s="34" t="s">
        <v>128</v>
      </c>
      <c r="I67" s="37"/>
      <c r="J67" s="39" t="s">
        <v>2604</v>
      </c>
      <c r="K67" s="41" t="s">
        <v>345</v>
      </c>
    </row>
    <row r="68" spans="1:11" ht="15.75" x14ac:dyDescent="0.25">
      <c r="A68" s="28" t="s">
        <v>501</v>
      </c>
      <c r="B68" s="29" t="s">
        <v>190</v>
      </c>
      <c r="D68" s="25" t="s">
        <v>391</v>
      </c>
      <c r="E68" s="26" t="s">
        <v>190</v>
      </c>
      <c r="G68" s="31" t="s">
        <v>2458</v>
      </c>
      <c r="H68" s="34" t="s">
        <v>128</v>
      </c>
      <c r="I68" s="37"/>
      <c r="J68" s="39" t="s">
        <v>2605</v>
      </c>
      <c r="K68" s="41" t="s">
        <v>345</v>
      </c>
    </row>
    <row r="69" spans="1:11" ht="15.75" x14ac:dyDescent="0.25">
      <c r="A69" s="28" t="s">
        <v>370</v>
      </c>
      <c r="B69" s="29" t="s">
        <v>190</v>
      </c>
      <c r="D69" s="25" t="s">
        <v>614</v>
      </c>
      <c r="E69" s="26" t="s">
        <v>190</v>
      </c>
      <c r="G69" s="31" t="s">
        <v>2441</v>
      </c>
      <c r="H69" s="34" t="s">
        <v>128</v>
      </c>
      <c r="I69" s="37"/>
      <c r="J69" s="39" t="s">
        <v>631</v>
      </c>
      <c r="K69" s="41" t="s">
        <v>345</v>
      </c>
    </row>
    <row r="70" spans="1:11" ht="15.75" x14ac:dyDescent="0.25">
      <c r="A70" s="28" t="s">
        <v>818</v>
      </c>
      <c r="B70" s="29" t="s">
        <v>190</v>
      </c>
      <c r="D70" s="25" t="s">
        <v>395</v>
      </c>
      <c r="E70" s="26" t="s">
        <v>190</v>
      </c>
      <c r="G70" s="31" t="s">
        <v>2440</v>
      </c>
      <c r="H70" s="34" t="s">
        <v>128</v>
      </c>
      <c r="I70" s="37"/>
      <c r="J70" s="39" t="s">
        <v>2606</v>
      </c>
      <c r="K70" s="41" t="s">
        <v>345</v>
      </c>
    </row>
    <row r="71" spans="1:11" ht="15.75" x14ac:dyDescent="0.25">
      <c r="A71" s="28" t="s">
        <v>159</v>
      </c>
      <c r="B71" s="29" t="s">
        <v>190</v>
      </c>
      <c r="D71" s="25" t="s">
        <v>2449</v>
      </c>
      <c r="E71" s="26" t="s">
        <v>190</v>
      </c>
      <c r="G71" s="31" t="s">
        <v>432</v>
      </c>
      <c r="H71" s="34" t="s">
        <v>128</v>
      </c>
      <c r="I71" s="37"/>
      <c r="J71" s="39" t="s">
        <v>2433</v>
      </c>
      <c r="K71" s="41" t="s">
        <v>345</v>
      </c>
    </row>
    <row r="72" spans="1:11" ht="15.75" x14ac:dyDescent="0.25">
      <c r="A72" s="28" t="s">
        <v>337</v>
      </c>
      <c r="B72" s="29" t="s">
        <v>190</v>
      </c>
      <c r="D72" s="25" t="s">
        <v>1643</v>
      </c>
      <c r="E72" s="26" t="s">
        <v>190</v>
      </c>
      <c r="G72" s="31" t="s">
        <v>244</v>
      </c>
      <c r="H72" s="34" t="s">
        <v>128</v>
      </c>
      <c r="I72" s="37"/>
      <c r="J72" s="39" t="s">
        <v>2607</v>
      </c>
      <c r="K72" s="41" t="s">
        <v>345</v>
      </c>
    </row>
    <row r="73" spans="1:11" ht="15.75" x14ac:dyDescent="0.25">
      <c r="A73" s="28" t="s">
        <v>149</v>
      </c>
      <c r="B73" s="29" t="s">
        <v>190</v>
      </c>
      <c r="D73" s="25" t="s">
        <v>2450</v>
      </c>
      <c r="E73" s="26" t="s">
        <v>190</v>
      </c>
      <c r="G73" s="31" t="s">
        <v>830</v>
      </c>
      <c r="H73" s="34" t="s">
        <v>128</v>
      </c>
      <c r="I73" s="37"/>
      <c r="J73" s="39" t="s">
        <v>467</v>
      </c>
      <c r="K73" s="41" t="s">
        <v>345</v>
      </c>
    </row>
    <row r="74" spans="1:11" ht="15.75" x14ac:dyDescent="0.25">
      <c r="A74" s="28" t="s">
        <v>305</v>
      </c>
      <c r="B74" s="29" t="s">
        <v>190</v>
      </c>
      <c r="D74" s="25" t="s">
        <v>300</v>
      </c>
      <c r="E74" s="26" t="s">
        <v>190</v>
      </c>
      <c r="G74" s="31" t="s">
        <v>409</v>
      </c>
      <c r="H74" s="34" t="s">
        <v>128</v>
      </c>
      <c r="I74" s="37"/>
      <c r="J74" s="39" t="s">
        <v>705</v>
      </c>
      <c r="K74" s="41" t="s">
        <v>345</v>
      </c>
    </row>
    <row r="75" spans="1:11" ht="15.75" x14ac:dyDescent="0.25">
      <c r="A75" s="28" t="s">
        <v>546</v>
      </c>
      <c r="B75" s="29" t="s">
        <v>190</v>
      </c>
      <c r="D75" s="25" t="s">
        <v>196</v>
      </c>
      <c r="E75" s="26" t="s">
        <v>190</v>
      </c>
      <c r="G75" s="31" t="s">
        <v>2445</v>
      </c>
      <c r="H75" s="34" t="s">
        <v>128</v>
      </c>
      <c r="I75" s="37"/>
      <c r="J75" s="39" t="s">
        <v>2493</v>
      </c>
      <c r="K75" s="41" t="s">
        <v>345</v>
      </c>
    </row>
    <row r="76" spans="1:11" ht="15.75" x14ac:dyDescent="0.25">
      <c r="A76" s="28" t="s">
        <v>862</v>
      </c>
      <c r="B76" s="29" t="s">
        <v>190</v>
      </c>
      <c r="D76" s="25" t="s">
        <v>386</v>
      </c>
      <c r="E76" s="26" t="s">
        <v>190</v>
      </c>
      <c r="G76" s="31" t="s">
        <v>386</v>
      </c>
      <c r="H76" s="34" t="s">
        <v>128</v>
      </c>
      <c r="I76" s="37"/>
      <c r="J76" s="39" t="s">
        <v>2608</v>
      </c>
      <c r="K76" s="41" t="s">
        <v>434</v>
      </c>
    </row>
    <row r="77" spans="1:11" ht="15.75" x14ac:dyDescent="0.25">
      <c r="A77" s="28" t="s">
        <v>235</v>
      </c>
      <c r="B77" s="29" t="s">
        <v>190</v>
      </c>
      <c r="D77" s="25" t="s">
        <v>286</v>
      </c>
      <c r="E77" s="26" t="s">
        <v>190</v>
      </c>
      <c r="G77" s="31" t="s">
        <v>2473</v>
      </c>
      <c r="H77" s="34" t="s">
        <v>128</v>
      </c>
      <c r="I77" s="37"/>
      <c r="J77" s="39" t="s">
        <v>2455</v>
      </c>
      <c r="K77" s="41" t="s">
        <v>345</v>
      </c>
    </row>
    <row r="78" spans="1:11" ht="15.75" x14ac:dyDescent="0.25">
      <c r="A78" s="28" t="s">
        <v>446</v>
      </c>
      <c r="B78" s="29" t="s">
        <v>190</v>
      </c>
      <c r="D78" s="25" t="s">
        <v>607</v>
      </c>
      <c r="E78" s="26" t="s">
        <v>190</v>
      </c>
      <c r="G78" s="31" t="s">
        <v>268</v>
      </c>
      <c r="H78" s="34" t="s">
        <v>128</v>
      </c>
      <c r="I78" s="37"/>
      <c r="J78" s="39" t="s">
        <v>526</v>
      </c>
      <c r="K78" s="41" t="s">
        <v>345</v>
      </c>
    </row>
    <row r="79" spans="1:11" ht="15.75" x14ac:dyDescent="0.25">
      <c r="A79" s="28" t="s">
        <v>231</v>
      </c>
      <c r="B79" s="29" t="s">
        <v>190</v>
      </c>
      <c r="D79" s="25" t="s">
        <v>382</v>
      </c>
      <c r="E79" s="26" t="s">
        <v>190</v>
      </c>
      <c r="G79" s="31" t="s">
        <v>2434</v>
      </c>
      <c r="H79" s="34" t="s">
        <v>128</v>
      </c>
      <c r="I79" s="37"/>
      <c r="J79" s="39" t="s">
        <v>2464</v>
      </c>
      <c r="K79" s="41" t="s">
        <v>345</v>
      </c>
    </row>
    <row r="80" spans="1:11" ht="15.75" x14ac:dyDescent="0.25">
      <c r="A80" s="28" t="s">
        <v>561</v>
      </c>
      <c r="B80" s="29" t="s">
        <v>190</v>
      </c>
      <c r="D80" s="25" t="s">
        <v>347</v>
      </c>
      <c r="E80" s="26" t="s">
        <v>190</v>
      </c>
      <c r="G80" s="31" t="s">
        <v>2429</v>
      </c>
      <c r="H80" s="34" t="s">
        <v>128</v>
      </c>
      <c r="I80" s="37"/>
      <c r="J80" s="39" t="s">
        <v>2609</v>
      </c>
      <c r="K80" s="41" t="s">
        <v>345</v>
      </c>
    </row>
    <row r="81" spans="1:11" ht="15.75" x14ac:dyDescent="0.25">
      <c r="A81" s="28" t="s">
        <v>395</v>
      </c>
      <c r="B81" s="29" t="s">
        <v>190</v>
      </c>
      <c r="D81" s="25" t="s">
        <v>1596</v>
      </c>
      <c r="E81" s="26" t="s">
        <v>190</v>
      </c>
      <c r="G81" s="31" t="s">
        <v>2468</v>
      </c>
      <c r="H81" s="34" t="s">
        <v>128</v>
      </c>
      <c r="I81" s="37"/>
      <c r="J81" s="39" t="s">
        <v>931</v>
      </c>
      <c r="K81" s="41" t="s">
        <v>345</v>
      </c>
    </row>
    <row r="82" spans="1:11" ht="30" x14ac:dyDescent="0.25">
      <c r="A82" s="28" t="s">
        <v>286</v>
      </c>
      <c r="B82" s="29" t="s">
        <v>190</v>
      </c>
      <c r="D82" s="25" t="s">
        <v>404</v>
      </c>
      <c r="E82" s="26" t="s">
        <v>190</v>
      </c>
      <c r="G82" s="31" t="s">
        <v>2452</v>
      </c>
      <c r="H82" s="34" t="s">
        <v>128</v>
      </c>
      <c r="I82" s="37"/>
      <c r="J82" s="39" t="s">
        <v>2469</v>
      </c>
      <c r="K82" s="41" t="s">
        <v>345</v>
      </c>
    </row>
    <row r="83" spans="1:11" ht="15.75" x14ac:dyDescent="0.25">
      <c r="A83" s="28" t="s">
        <v>2411</v>
      </c>
      <c r="B83" s="29" t="s">
        <v>190</v>
      </c>
      <c r="D83" s="25" t="s">
        <v>505</v>
      </c>
      <c r="E83" s="26" t="s">
        <v>345</v>
      </c>
      <c r="G83" s="31" t="s">
        <v>382</v>
      </c>
      <c r="H83" s="34" t="s">
        <v>128</v>
      </c>
      <c r="I83" s="37"/>
      <c r="J83" s="39" t="s">
        <v>2610</v>
      </c>
      <c r="K83" s="41" t="s">
        <v>345</v>
      </c>
    </row>
    <row r="84" spans="1:11" ht="15.75" x14ac:dyDescent="0.25">
      <c r="A84" s="28" t="s">
        <v>140</v>
      </c>
      <c r="B84" s="29" t="s">
        <v>190</v>
      </c>
      <c r="D84" s="25" t="s">
        <v>637</v>
      </c>
      <c r="E84" s="26" t="s">
        <v>345</v>
      </c>
      <c r="G84" s="31" t="s">
        <v>644</v>
      </c>
      <c r="H84" s="34" t="s">
        <v>128</v>
      </c>
      <c r="I84" s="37"/>
      <c r="J84" s="39" t="s">
        <v>581</v>
      </c>
      <c r="K84" s="41" t="s">
        <v>345</v>
      </c>
    </row>
    <row r="85" spans="1:11" ht="15.75" x14ac:dyDescent="0.25">
      <c r="A85" s="28" t="s">
        <v>826</v>
      </c>
      <c r="B85" s="29" t="s">
        <v>190</v>
      </c>
      <c r="D85" s="25" t="s">
        <v>826</v>
      </c>
      <c r="E85" s="26" t="s">
        <v>345</v>
      </c>
      <c r="G85" s="31" t="s">
        <v>2443</v>
      </c>
      <c r="H85" s="34" t="s">
        <v>128</v>
      </c>
      <c r="I85" s="37"/>
      <c r="J85" s="39" t="s">
        <v>352</v>
      </c>
      <c r="K85" s="41" t="s">
        <v>345</v>
      </c>
    </row>
    <row r="86" spans="1:11" ht="15.75" x14ac:dyDescent="0.25">
      <c r="A86" s="28" t="s">
        <v>495</v>
      </c>
      <c r="B86" s="29" t="s">
        <v>345</v>
      </c>
      <c r="D86" s="25" t="s">
        <v>2451</v>
      </c>
      <c r="E86" s="26" t="s">
        <v>434</v>
      </c>
      <c r="G86" s="31" t="s">
        <v>196</v>
      </c>
      <c r="H86" s="34" t="s">
        <v>128</v>
      </c>
      <c r="I86" s="37"/>
      <c r="J86" s="39" t="s">
        <v>682</v>
      </c>
      <c r="K86" s="41" t="s">
        <v>345</v>
      </c>
    </row>
    <row r="87" spans="1:11" ht="15.75" x14ac:dyDescent="0.25">
      <c r="A87" s="28" t="s">
        <v>365</v>
      </c>
      <c r="B87" s="29" t="s">
        <v>345</v>
      </c>
      <c r="D87" s="25" t="s">
        <v>322</v>
      </c>
      <c r="E87" s="26" t="s">
        <v>345</v>
      </c>
      <c r="G87" s="31" t="s">
        <v>286</v>
      </c>
      <c r="H87" s="34" t="s">
        <v>128</v>
      </c>
      <c r="I87" s="37"/>
      <c r="J87" s="39" t="s">
        <v>2473</v>
      </c>
      <c r="K87" s="41" t="s">
        <v>345</v>
      </c>
    </row>
    <row r="88" spans="1:11" ht="15.75" x14ac:dyDescent="0.25">
      <c r="A88" s="28" t="s">
        <v>400</v>
      </c>
      <c r="B88" s="29" t="s">
        <v>345</v>
      </c>
      <c r="D88" s="25" t="s">
        <v>318</v>
      </c>
      <c r="E88" s="26" t="s">
        <v>345</v>
      </c>
      <c r="G88" s="31" t="s">
        <v>2487</v>
      </c>
      <c r="H88" s="34" t="s">
        <v>190</v>
      </c>
      <c r="I88" s="37"/>
      <c r="J88" s="39" t="s">
        <v>2459</v>
      </c>
      <c r="K88" s="41" t="s">
        <v>345</v>
      </c>
    </row>
    <row r="89" spans="1:11" ht="15.75" x14ac:dyDescent="0.25">
      <c r="A89" s="28" t="s">
        <v>239</v>
      </c>
      <c r="B89" s="29" t="s">
        <v>345</v>
      </c>
      <c r="D89" s="25" t="s">
        <v>2452</v>
      </c>
      <c r="E89" s="26" t="s">
        <v>345</v>
      </c>
      <c r="G89" s="31" t="s">
        <v>2412</v>
      </c>
      <c r="H89" s="34" t="s">
        <v>190</v>
      </c>
      <c r="I89" s="37"/>
      <c r="J89" s="39" t="s">
        <v>666</v>
      </c>
      <c r="K89" s="41" t="s">
        <v>434</v>
      </c>
    </row>
    <row r="90" spans="1:11" ht="15.75" x14ac:dyDescent="0.25">
      <c r="A90" s="28" t="s">
        <v>378</v>
      </c>
      <c r="B90" s="29" t="s">
        <v>345</v>
      </c>
      <c r="D90" s="25" t="s">
        <v>2453</v>
      </c>
      <c r="E90" s="26" t="s">
        <v>345</v>
      </c>
      <c r="G90" s="31" t="s">
        <v>505</v>
      </c>
      <c r="H90" s="34" t="s">
        <v>190</v>
      </c>
      <c r="I90" s="37"/>
      <c r="J90" s="39" t="s">
        <v>2438</v>
      </c>
      <c r="K90" s="41" t="s">
        <v>345</v>
      </c>
    </row>
    <row r="91" spans="1:11" ht="15.75" x14ac:dyDescent="0.25">
      <c r="A91" s="28" t="s">
        <v>333</v>
      </c>
      <c r="B91" s="29" t="s">
        <v>345</v>
      </c>
      <c r="D91" s="25" t="s">
        <v>2454</v>
      </c>
      <c r="E91" s="26" t="s">
        <v>345</v>
      </c>
      <c r="G91" s="31" t="s">
        <v>2455</v>
      </c>
      <c r="H91" s="34" t="s">
        <v>190</v>
      </c>
      <c r="I91" s="37"/>
      <c r="J91" s="39" t="s">
        <v>423</v>
      </c>
      <c r="K91" s="41" t="s">
        <v>345</v>
      </c>
    </row>
    <row r="92" spans="1:11" ht="15.75" x14ac:dyDescent="0.25">
      <c r="A92" s="28" t="s">
        <v>360</v>
      </c>
      <c r="B92" s="29" t="s">
        <v>345</v>
      </c>
      <c r="D92" s="25" t="s">
        <v>414</v>
      </c>
      <c r="E92" s="26" t="s">
        <v>345</v>
      </c>
      <c r="G92" s="31" t="s">
        <v>258</v>
      </c>
      <c r="H92" s="34" t="s">
        <v>190</v>
      </c>
      <c r="I92" s="37"/>
      <c r="J92" s="39" t="s">
        <v>2498</v>
      </c>
      <c r="K92" s="41" t="s">
        <v>389</v>
      </c>
    </row>
    <row r="93" spans="1:11" ht="15.75" x14ac:dyDescent="0.25">
      <c r="A93" s="28" t="s">
        <v>1322</v>
      </c>
      <c r="B93" s="29" t="s">
        <v>345</v>
      </c>
      <c r="D93" s="25" t="s">
        <v>419</v>
      </c>
      <c r="E93" s="26" t="s">
        <v>345</v>
      </c>
      <c r="G93" s="31" t="s">
        <v>214</v>
      </c>
      <c r="H93" s="34" t="s">
        <v>190</v>
      </c>
      <c r="I93" s="37"/>
      <c r="J93" s="39" t="s">
        <v>2611</v>
      </c>
      <c r="K93" s="41" t="s">
        <v>389</v>
      </c>
    </row>
    <row r="94" spans="1:11" ht="15.75" x14ac:dyDescent="0.25">
      <c r="A94" s="28" t="s">
        <v>2412</v>
      </c>
      <c r="B94" s="29" t="s">
        <v>434</v>
      </c>
      <c r="D94" s="25" t="s">
        <v>686</v>
      </c>
      <c r="E94" s="26" t="s">
        <v>345</v>
      </c>
      <c r="G94" s="31" t="s">
        <v>581</v>
      </c>
      <c r="H94" s="34" t="s">
        <v>190</v>
      </c>
      <c r="I94" s="37"/>
      <c r="J94" s="39" t="s">
        <v>428</v>
      </c>
      <c r="K94" s="41" t="s">
        <v>389</v>
      </c>
    </row>
    <row r="95" spans="1:11" ht="15.75" x14ac:dyDescent="0.25">
      <c r="A95" s="28" t="s">
        <v>382</v>
      </c>
      <c r="B95" s="29" t="s">
        <v>345</v>
      </c>
      <c r="D95" s="25" t="s">
        <v>2455</v>
      </c>
      <c r="E95" s="26" t="s">
        <v>345</v>
      </c>
      <c r="G95" s="31" t="s">
        <v>2480</v>
      </c>
      <c r="H95" s="34" t="s">
        <v>190</v>
      </c>
      <c r="I95" s="37"/>
      <c r="J95" s="39" t="s">
        <v>561</v>
      </c>
      <c r="K95" s="41" t="s">
        <v>389</v>
      </c>
    </row>
    <row r="96" spans="1:11" ht="15.75" x14ac:dyDescent="0.25">
      <c r="A96" s="28" t="s">
        <v>315</v>
      </c>
      <c r="B96" s="29" t="s">
        <v>345</v>
      </c>
      <c r="D96" s="25" t="s">
        <v>281</v>
      </c>
      <c r="E96" s="26" t="s">
        <v>345</v>
      </c>
      <c r="G96" s="31" t="s">
        <v>318</v>
      </c>
      <c r="H96" s="34" t="s">
        <v>190</v>
      </c>
      <c r="I96" s="37"/>
      <c r="J96" s="39" t="s">
        <v>2574</v>
      </c>
      <c r="K96" s="41" t="s">
        <v>434</v>
      </c>
    </row>
    <row r="97" spans="1:11" ht="15.75" x14ac:dyDescent="0.25">
      <c r="A97" s="28" t="s">
        <v>272</v>
      </c>
      <c r="B97" s="29" t="s">
        <v>345</v>
      </c>
      <c r="D97" s="25" t="s">
        <v>492</v>
      </c>
      <c r="E97" s="26" t="s">
        <v>345</v>
      </c>
      <c r="G97" s="31" t="s">
        <v>404</v>
      </c>
      <c r="H97" s="34" t="s">
        <v>190</v>
      </c>
      <c r="I97" s="37"/>
      <c r="J97" s="39" t="s">
        <v>2612</v>
      </c>
      <c r="K97" s="41" t="s">
        <v>389</v>
      </c>
    </row>
    <row r="98" spans="1:11" ht="15.75" x14ac:dyDescent="0.25">
      <c r="A98" s="28" t="s">
        <v>373</v>
      </c>
      <c r="B98" s="29" t="s">
        <v>345</v>
      </c>
      <c r="D98" s="25" t="s">
        <v>656</v>
      </c>
      <c r="E98" s="26" t="s">
        <v>345</v>
      </c>
      <c r="G98" s="31" t="s">
        <v>2573</v>
      </c>
      <c r="H98" s="34" t="s">
        <v>190</v>
      </c>
      <c r="I98" s="37"/>
      <c r="J98" s="39" t="s">
        <v>2471</v>
      </c>
      <c r="K98" s="41" t="s">
        <v>389</v>
      </c>
    </row>
    <row r="99" spans="1:11" ht="15.75" x14ac:dyDescent="0.25">
      <c r="A99" s="28" t="s">
        <v>81</v>
      </c>
      <c r="B99" s="29" t="s">
        <v>345</v>
      </c>
      <c r="D99" s="25" t="s">
        <v>644</v>
      </c>
      <c r="E99" s="26" t="s">
        <v>345</v>
      </c>
      <c r="G99" s="31" t="s">
        <v>2507</v>
      </c>
      <c r="H99" s="34" t="s">
        <v>190</v>
      </c>
      <c r="I99" s="37"/>
      <c r="J99" s="39" t="s">
        <v>2613</v>
      </c>
      <c r="K99" s="41" t="s">
        <v>389</v>
      </c>
    </row>
    <row r="100" spans="1:11" ht="15.75" x14ac:dyDescent="0.25">
      <c r="A100" s="28" t="s">
        <v>454</v>
      </c>
      <c r="B100" s="29" t="s">
        <v>345</v>
      </c>
      <c r="D100" s="25" t="s">
        <v>2456</v>
      </c>
      <c r="E100" s="26" t="s">
        <v>345</v>
      </c>
      <c r="G100" s="31" t="s">
        <v>2459</v>
      </c>
      <c r="H100" s="34" t="s">
        <v>190</v>
      </c>
      <c r="I100" s="37"/>
      <c r="J100" s="39" t="s">
        <v>944</v>
      </c>
      <c r="K100" s="41" t="s">
        <v>389</v>
      </c>
    </row>
    <row r="101" spans="1:11" ht="15.75" x14ac:dyDescent="0.25">
      <c r="A101" s="28" t="s">
        <v>475</v>
      </c>
      <c r="B101" s="29" t="s">
        <v>345</v>
      </c>
      <c r="D101" s="25" t="s">
        <v>2457</v>
      </c>
      <c r="E101" s="26" t="s">
        <v>345</v>
      </c>
      <c r="G101" s="31" t="s">
        <v>2461</v>
      </c>
      <c r="H101" s="34" t="s">
        <v>190</v>
      </c>
      <c r="I101" s="37"/>
      <c r="J101" s="39" t="s">
        <v>2614</v>
      </c>
      <c r="K101" s="41" t="s">
        <v>389</v>
      </c>
    </row>
    <row r="102" spans="1:11" ht="15.75" x14ac:dyDescent="0.25">
      <c r="A102" s="28" t="s">
        <v>568</v>
      </c>
      <c r="B102" s="29" t="s">
        <v>345</v>
      </c>
      <c r="D102" s="25" t="s">
        <v>513</v>
      </c>
      <c r="E102" s="26" t="s">
        <v>345</v>
      </c>
      <c r="G102" s="31" t="s">
        <v>1643</v>
      </c>
      <c r="H102" s="34" t="s">
        <v>190</v>
      </c>
      <c r="I102" s="37"/>
      <c r="J102" s="39" t="s">
        <v>2506</v>
      </c>
      <c r="K102" s="41" t="s">
        <v>434</v>
      </c>
    </row>
    <row r="103" spans="1:11" ht="15.75" x14ac:dyDescent="0.25">
      <c r="A103" s="28" t="s">
        <v>637</v>
      </c>
      <c r="B103" s="29" t="s">
        <v>345</v>
      </c>
      <c r="D103" s="25" t="s">
        <v>2458</v>
      </c>
      <c r="E103" s="26" t="s">
        <v>345</v>
      </c>
      <c r="G103" s="31" t="s">
        <v>352</v>
      </c>
      <c r="H103" s="34" t="s">
        <v>190</v>
      </c>
      <c r="I103" s="37"/>
      <c r="J103" s="39" t="s">
        <v>360</v>
      </c>
      <c r="K103" s="41" t="s">
        <v>389</v>
      </c>
    </row>
    <row r="104" spans="1:11" ht="15.75" x14ac:dyDescent="0.25">
      <c r="A104" s="28" t="s">
        <v>505</v>
      </c>
      <c r="B104" s="29" t="s">
        <v>345</v>
      </c>
      <c r="D104" s="25" t="s">
        <v>263</v>
      </c>
      <c r="E104" s="26" t="s">
        <v>345</v>
      </c>
      <c r="G104" s="31" t="s">
        <v>400</v>
      </c>
      <c r="H104" s="34" t="s">
        <v>190</v>
      </c>
      <c r="I104" s="37"/>
      <c r="J104" s="39" t="s">
        <v>509</v>
      </c>
      <c r="K104" s="41" t="s">
        <v>389</v>
      </c>
    </row>
    <row r="105" spans="1:11" ht="15.75" x14ac:dyDescent="0.25">
      <c r="A105" s="28" t="s">
        <v>409</v>
      </c>
      <c r="B105" s="29" t="s">
        <v>345</v>
      </c>
      <c r="D105" s="25" t="s">
        <v>2459</v>
      </c>
      <c r="E105" s="26" t="s">
        <v>345</v>
      </c>
      <c r="G105" s="31" t="s">
        <v>395</v>
      </c>
      <c r="H105" s="34" t="s">
        <v>190</v>
      </c>
      <c r="I105" s="37"/>
      <c r="J105" s="39" t="s">
        <v>2615</v>
      </c>
      <c r="K105" s="41" t="s">
        <v>389</v>
      </c>
    </row>
    <row r="106" spans="1:11" ht="15.75" x14ac:dyDescent="0.25">
      <c r="A106" s="28" t="s">
        <v>414</v>
      </c>
      <c r="B106" s="29" t="s">
        <v>345</v>
      </c>
      <c r="D106" s="25" t="s">
        <v>400</v>
      </c>
      <c r="E106" s="26" t="s">
        <v>345</v>
      </c>
      <c r="G106" s="31" t="s">
        <v>378</v>
      </c>
      <c r="H106" s="34" t="s">
        <v>190</v>
      </c>
      <c r="I106" s="37"/>
      <c r="J106" s="39" t="s">
        <v>590</v>
      </c>
      <c r="K106" s="41" t="s">
        <v>389</v>
      </c>
    </row>
    <row r="107" spans="1:11" ht="15.75" x14ac:dyDescent="0.25">
      <c r="A107" s="28" t="s">
        <v>509</v>
      </c>
      <c r="B107" s="29" t="s">
        <v>345</v>
      </c>
      <c r="D107" s="25" t="s">
        <v>495</v>
      </c>
      <c r="E107" s="26" t="s">
        <v>345</v>
      </c>
      <c r="G107" s="31" t="s">
        <v>2508</v>
      </c>
      <c r="H107" s="34" t="s">
        <v>434</v>
      </c>
      <c r="I107" s="37"/>
      <c r="J107" s="39" t="s">
        <v>634</v>
      </c>
      <c r="K107" s="41" t="s">
        <v>389</v>
      </c>
    </row>
    <row r="108" spans="1:11" ht="15.75" x14ac:dyDescent="0.25">
      <c r="A108" s="28" t="s">
        <v>513</v>
      </c>
      <c r="B108" s="29" t="s">
        <v>345</v>
      </c>
      <c r="D108" s="25" t="s">
        <v>2460</v>
      </c>
      <c r="E108" s="26" t="s">
        <v>345</v>
      </c>
      <c r="G108" s="31" t="s">
        <v>204</v>
      </c>
      <c r="H108" s="34" t="s">
        <v>190</v>
      </c>
      <c r="I108" s="37"/>
      <c r="J108" s="39" t="s">
        <v>441</v>
      </c>
      <c r="K108" s="41" t="s">
        <v>389</v>
      </c>
    </row>
    <row r="109" spans="1:11" ht="15.75" x14ac:dyDescent="0.25">
      <c r="A109" s="28" t="s">
        <v>607</v>
      </c>
      <c r="B109" s="29" t="s">
        <v>345</v>
      </c>
      <c r="D109" s="25" t="s">
        <v>581</v>
      </c>
      <c r="E109" s="26" t="s">
        <v>389</v>
      </c>
      <c r="G109" s="31" t="s">
        <v>2463</v>
      </c>
      <c r="H109" s="34" t="s">
        <v>190</v>
      </c>
      <c r="I109" s="37"/>
      <c r="J109" s="39" t="s">
        <v>617</v>
      </c>
      <c r="K109" s="41" t="s">
        <v>389</v>
      </c>
    </row>
    <row r="110" spans="1:11" ht="15.75" x14ac:dyDescent="0.25">
      <c r="A110" s="28" t="s">
        <v>479</v>
      </c>
      <c r="B110" s="29" t="s">
        <v>345</v>
      </c>
      <c r="D110" s="25" t="s">
        <v>568</v>
      </c>
      <c r="E110" s="26" t="s">
        <v>389</v>
      </c>
      <c r="G110" s="31" t="s">
        <v>2470</v>
      </c>
      <c r="H110" s="34" t="s">
        <v>434</v>
      </c>
      <c r="I110" s="37"/>
      <c r="J110" s="39" t="s">
        <v>894</v>
      </c>
      <c r="K110" s="41" t="s">
        <v>389</v>
      </c>
    </row>
    <row r="111" spans="1:11" ht="15.75" x14ac:dyDescent="0.25">
      <c r="A111" s="28" t="s">
        <v>404</v>
      </c>
      <c r="B111" s="29" t="s">
        <v>345</v>
      </c>
      <c r="D111" s="25" t="s">
        <v>2461</v>
      </c>
      <c r="E111" s="26" t="s">
        <v>389</v>
      </c>
      <c r="G111" s="31" t="s">
        <v>607</v>
      </c>
      <c r="H111" s="34" t="s">
        <v>190</v>
      </c>
      <c r="I111" s="37"/>
      <c r="J111" s="39" t="s">
        <v>404</v>
      </c>
      <c r="K111" s="41" t="s">
        <v>389</v>
      </c>
    </row>
    <row r="112" spans="1:11" ht="15.75" x14ac:dyDescent="0.25">
      <c r="A112" s="28" t="s">
        <v>847</v>
      </c>
      <c r="B112" s="29" t="s">
        <v>345</v>
      </c>
      <c r="D112" s="25" t="s">
        <v>352</v>
      </c>
      <c r="E112" s="26" t="s">
        <v>389</v>
      </c>
      <c r="G112" s="31" t="s">
        <v>454</v>
      </c>
      <c r="H112" s="34" t="s">
        <v>345</v>
      </c>
      <c r="I112" s="37"/>
      <c r="J112" s="39" t="s">
        <v>771</v>
      </c>
      <c r="K112" s="41" t="s">
        <v>389</v>
      </c>
    </row>
    <row r="113" spans="1:11" ht="15.75" x14ac:dyDescent="0.25">
      <c r="A113" s="28" t="s">
        <v>590</v>
      </c>
      <c r="B113" s="29" t="s">
        <v>345</v>
      </c>
      <c r="D113" s="25" t="s">
        <v>2462</v>
      </c>
      <c r="E113" s="26" t="s">
        <v>389</v>
      </c>
      <c r="G113" s="31" t="s">
        <v>441</v>
      </c>
      <c r="H113" s="34" t="s">
        <v>345</v>
      </c>
      <c r="I113" s="37"/>
      <c r="J113" s="39" t="s">
        <v>2616</v>
      </c>
      <c r="K113" s="41" t="s">
        <v>389</v>
      </c>
    </row>
    <row r="114" spans="1:11" ht="15.75" x14ac:dyDescent="0.25">
      <c r="A114" s="28" t="s">
        <v>692</v>
      </c>
      <c r="B114" s="29" t="s">
        <v>345</v>
      </c>
      <c r="D114" s="25" t="s">
        <v>529</v>
      </c>
      <c r="E114" s="26" t="s">
        <v>389</v>
      </c>
      <c r="G114" s="31" t="s">
        <v>495</v>
      </c>
      <c r="H114" s="34" t="s">
        <v>345</v>
      </c>
      <c r="I114" s="37"/>
      <c r="J114" s="39" t="s">
        <v>2617</v>
      </c>
      <c r="K114" s="41" t="s">
        <v>434</v>
      </c>
    </row>
    <row r="115" spans="1:11" ht="15.75" x14ac:dyDescent="0.25">
      <c r="A115" s="28" t="s">
        <v>386</v>
      </c>
      <c r="B115" s="29" t="s">
        <v>389</v>
      </c>
      <c r="D115" s="25" t="s">
        <v>2463</v>
      </c>
      <c r="E115" s="26" t="s">
        <v>389</v>
      </c>
      <c r="G115" s="31" t="s">
        <v>2462</v>
      </c>
      <c r="H115" s="34" t="s">
        <v>345</v>
      </c>
      <c r="I115" s="37"/>
      <c r="J115" s="39" t="s">
        <v>2618</v>
      </c>
      <c r="K115" s="41" t="s">
        <v>389</v>
      </c>
    </row>
    <row r="116" spans="1:11" ht="15.75" x14ac:dyDescent="0.25">
      <c r="A116" s="28" t="s">
        <v>419</v>
      </c>
      <c r="B116" s="29" t="s">
        <v>389</v>
      </c>
      <c r="D116" s="25" t="s">
        <v>446</v>
      </c>
      <c r="E116" s="26" t="s">
        <v>389</v>
      </c>
      <c r="G116" s="31" t="s">
        <v>2450</v>
      </c>
      <c r="H116" s="34" t="s">
        <v>345</v>
      </c>
      <c r="I116" s="37"/>
      <c r="J116" s="39" t="s">
        <v>2619</v>
      </c>
      <c r="K116" s="41" t="s">
        <v>389</v>
      </c>
    </row>
    <row r="117" spans="1:11" ht="15.75" x14ac:dyDescent="0.25">
      <c r="A117" s="28" t="s">
        <v>749</v>
      </c>
      <c r="B117" s="29" t="s">
        <v>389</v>
      </c>
      <c r="D117" s="25" t="s">
        <v>2464</v>
      </c>
      <c r="E117" s="26" t="s">
        <v>389</v>
      </c>
      <c r="G117" s="31" t="s">
        <v>446</v>
      </c>
      <c r="H117" s="34" t="s">
        <v>345</v>
      </c>
      <c r="I117" s="37"/>
      <c r="J117" s="39" t="s">
        <v>558</v>
      </c>
      <c r="K117" s="41" t="s">
        <v>389</v>
      </c>
    </row>
    <row r="118" spans="1:11" ht="15.75" x14ac:dyDescent="0.25">
      <c r="A118" s="28" t="s">
        <v>441</v>
      </c>
      <c r="B118" s="29" t="s">
        <v>389</v>
      </c>
      <c r="D118" s="25" t="s">
        <v>2465</v>
      </c>
      <c r="E118" s="26" t="s">
        <v>389</v>
      </c>
      <c r="G118" s="31" t="s">
        <v>2482</v>
      </c>
      <c r="H118" s="34" t="s">
        <v>345</v>
      </c>
      <c r="I118" s="37"/>
      <c r="J118" s="39" t="s">
        <v>611</v>
      </c>
      <c r="K118" s="41" t="s">
        <v>389</v>
      </c>
    </row>
    <row r="119" spans="1:11" ht="30" x14ac:dyDescent="0.25">
      <c r="A119" s="28" t="s">
        <v>529</v>
      </c>
      <c r="B119" s="29" t="s">
        <v>389</v>
      </c>
      <c r="D119" s="25" t="s">
        <v>450</v>
      </c>
      <c r="E119" s="26" t="s">
        <v>389</v>
      </c>
      <c r="G119" s="31" t="s">
        <v>2484</v>
      </c>
      <c r="H119" s="34" t="s">
        <v>345</v>
      </c>
      <c r="I119" s="37"/>
      <c r="J119" s="39" t="s">
        <v>2509</v>
      </c>
      <c r="K119" s="41" t="s">
        <v>389</v>
      </c>
    </row>
    <row r="120" spans="1:11" ht="15.75" x14ac:dyDescent="0.25">
      <c r="A120" s="28" t="s">
        <v>436</v>
      </c>
      <c r="B120" s="29" t="s">
        <v>389</v>
      </c>
      <c r="D120" s="25" t="s">
        <v>315</v>
      </c>
      <c r="E120" s="26" t="s">
        <v>389</v>
      </c>
      <c r="G120" s="31" t="s">
        <v>513</v>
      </c>
      <c r="H120" s="34" t="s">
        <v>345</v>
      </c>
      <c r="I120" s="37"/>
      <c r="J120" s="39" t="s">
        <v>537</v>
      </c>
      <c r="K120" s="41" t="s">
        <v>389</v>
      </c>
    </row>
    <row r="121" spans="1:11" ht="15.75" x14ac:dyDescent="0.25">
      <c r="A121" s="28" t="s">
        <v>644</v>
      </c>
      <c r="B121" s="29" t="s">
        <v>389</v>
      </c>
      <c r="D121" s="25" t="s">
        <v>2466</v>
      </c>
      <c r="E121" s="26" t="s">
        <v>389</v>
      </c>
      <c r="G121" s="31" t="s">
        <v>593</v>
      </c>
      <c r="H121" s="34" t="s">
        <v>345</v>
      </c>
      <c r="I121" s="37"/>
      <c r="J121" s="39" t="s">
        <v>2477</v>
      </c>
      <c r="K121" s="41" t="s">
        <v>389</v>
      </c>
    </row>
    <row r="122" spans="1:11" ht="15.75" x14ac:dyDescent="0.25">
      <c r="A122" s="28" t="s">
        <v>809</v>
      </c>
      <c r="B122" s="29" t="s">
        <v>389</v>
      </c>
      <c r="D122" s="25" t="s">
        <v>561</v>
      </c>
      <c r="E122" s="26" t="s">
        <v>389</v>
      </c>
      <c r="G122" s="31" t="s">
        <v>2483</v>
      </c>
      <c r="H122" s="34" t="s">
        <v>345</v>
      </c>
      <c r="I122" s="37"/>
      <c r="J122" s="39" t="s">
        <v>2495</v>
      </c>
      <c r="K122" s="41" t="s">
        <v>389</v>
      </c>
    </row>
    <row r="123" spans="1:11" ht="15.75" x14ac:dyDescent="0.25">
      <c r="A123" s="28" t="s">
        <v>492</v>
      </c>
      <c r="B123" s="29" t="s">
        <v>389</v>
      </c>
      <c r="D123" s="25" t="s">
        <v>669</v>
      </c>
      <c r="E123" s="26" t="s">
        <v>389</v>
      </c>
      <c r="G123" s="31" t="s">
        <v>565</v>
      </c>
      <c r="H123" s="34" t="s">
        <v>345</v>
      </c>
      <c r="I123" s="37"/>
      <c r="J123" s="39" t="s">
        <v>822</v>
      </c>
      <c r="K123" s="41" t="s">
        <v>389</v>
      </c>
    </row>
    <row r="124" spans="1:11" ht="15.75" x14ac:dyDescent="0.25">
      <c r="A124" s="28" t="s">
        <v>883</v>
      </c>
      <c r="B124" s="29" t="s">
        <v>389</v>
      </c>
      <c r="D124" s="25" t="s">
        <v>378</v>
      </c>
      <c r="E124" s="26" t="s">
        <v>389</v>
      </c>
      <c r="G124" s="31" t="s">
        <v>705</v>
      </c>
      <c r="H124" s="34" t="s">
        <v>345</v>
      </c>
      <c r="I124" s="37"/>
      <c r="J124" s="39" t="s">
        <v>1634</v>
      </c>
      <c r="K124" s="41" t="s">
        <v>389</v>
      </c>
    </row>
    <row r="125" spans="1:11" ht="15.75" x14ac:dyDescent="0.25">
      <c r="A125" s="28" t="s">
        <v>322</v>
      </c>
      <c r="B125" s="29" t="s">
        <v>389</v>
      </c>
      <c r="D125" s="25" t="s">
        <v>2467</v>
      </c>
      <c r="E125" s="26" t="s">
        <v>389</v>
      </c>
      <c r="G125" s="31" t="s">
        <v>656</v>
      </c>
      <c r="H125" s="34" t="s">
        <v>345</v>
      </c>
      <c r="I125" s="37"/>
      <c r="J125" s="39" t="s">
        <v>2487</v>
      </c>
      <c r="K125" s="41" t="s">
        <v>434</v>
      </c>
    </row>
    <row r="126" spans="1:11" ht="15.75" x14ac:dyDescent="0.25">
      <c r="A126" s="28" t="s">
        <v>671</v>
      </c>
      <c r="B126" s="29" t="s">
        <v>389</v>
      </c>
      <c r="D126" s="25" t="s">
        <v>2468</v>
      </c>
      <c r="E126" s="26" t="s">
        <v>389</v>
      </c>
      <c r="G126" s="31" t="s">
        <v>677</v>
      </c>
      <c r="H126" s="34" t="s">
        <v>345</v>
      </c>
      <c r="I126" s="37"/>
      <c r="J126" s="39" t="s">
        <v>1639</v>
      </c>
      <c r="K126" s="41" t="s">
        <v>389</v>
      </c>
    </row>
    <row r="127" spans="1:11" ht="15.75" x14ac:dyDescent="0.25">
      <c r="A127" s="28" t="s">
        <v>553</v>
      </c>
      <c r="B127" s="29" t="s">
        <v>389</v>
      </c>
      <c r="D127" s="25" t="s">
        <v>2469</v>
      </c>
      <c r="E127" s="26" t="s">
        <v>389</v>
      </c>
      <c r="G127" s="31" t="s">
        <v>637</v>
      </c>
      <c r="H127" s="34" t="s">
        <v>345</v>
      </c>
      <c r="I127" s="37"/>
      <c r="J127" s="39" t="s">
        <v>785</v>
      </c>
      <c r="K127" s="41" t="s">
        <v>389</v>
      </c>
    </row>
    <row r="128" spans="1:11" ht="15.75" x14ac:dyDescent="0.25">
      <c r="A128" s="28" t="s">
        <v>771</v>
      </c>
      <c r="B128" s="29" t="s">
        <v>389</v>
      </c>
      <c r="D128" s="25" t="s">
        <v>2412</v>
      </c>
      <c r="E128" s="26" t="s">
        <v>434</v>
      </c>
      <c r="G128" s="31" t="s">
        <v>2479</v>
      </c>
      <c r="H128" s="34" t="s">
        <v>434</v>
      </c>
      <c r="I128" s="37"/>
      <c r="J128" s="39" t="s">
        <v>2467</v>
      </c>
      <c r="K128" s="41" t="s">
        <v>434</v>
      </c>
    </row>
    <row r="129" spans="1:11" ht="30" x14ac:dyDescent="0.25">
      <c r="A129" s="28" t="s">
        <v>805</v>
      </c>
      <c r="B129" s="29" t="s">
        <v>389</v>
      </c>
      <c r="D129" s="25" t="s">
        <v>423</v>
      </c>
      <c r="E129" s="26" t="s">
        <v>389</v>
      </c>
      <c r="G129" s="31" t="s">
        <v>2435</v>
      </c>
      <c r="H129" s="34" t="s">
        <v>345</v>
      </c>
      <c r="I129" s="37"/>
      <c r="J129" s="39" t="s">
        <v>602</v>
      </c>
      <c r="K129" s="41" t="s">
        <v>389</v>
      </c>
    </row>
    <row r="130" spans="1:11" ht="15.75" x14ac:dyDescent="0.25">
      <c r="A130" s="28" t="s">
        <v>666</v>
      </c>
      <c r="B130" s="29" t="s">
        <v>389</v>
      </c>
      <c r="D130" s="25" t="s">
        <v>2470</v>
      </c>
      <c r="E130" s="26" t="s">
        <v>434</v>
      </c>
      <c r="G130" s="31" t="s">
        <v>2465</v>
      </c>
      <c r="H130" s="34" t="s">
        <v>345</v>
      </c>
      <c r="I130" s="37"/>
      <c r="J130" s="39" t="s">
        <v>585</v>
      </c>
      <c r="K130" s="41" t="s">
        <v>389</v>
      </c>
    </row>
    <row r="131" spans="1:11" ht="15.75" x14ac:dyDescent="0.25">
      <c r="A131" s="28" t="s">
        <v>522</v>
      </c>
      <c r="B131" s="29" t="s">
        <v>389</v>
      </c>
      <c r="D131" s="25" t="s">
        <v>526</v>
      </c>
      <c r="E131" s="26" t="s">
        <v>389</v>
      </c>
      <c r="G131" s="31" t="s">
        <v>686</v>
      </c>
      <c r="H131" s="34" t="s">
        <v>345</v>
      </c>
      <c r="I131" s="37"/>
      <c r="J131" s="39" t="s">
        <v>2417</v>
      </c>
      <c r="K131" s="41" t="s">
        <v>389</v>
      </c>
    </row>
    <row r="132" spans="1:11" ht="15.75" x14ac:dyDescent="0.25">
      <c r="A132" s="28" t="s">
        <v>734</v>
      </c>
      <c r="B132" s="29" t="s">
        <v>389</v>
      </c>
      <c r="D132" s="25" t="s">
        <v>2471</v>
      </c>
      <c r="E132" s="26" t="s">
        <v>434</v>
      </c>
      <c r="G132" s="31" t="s">
        <v>414</v>
      </c>
      <c r="H132" s="34" t="s">
        <v>345</v>
      </c>
      <c r="I132" s="37"/>
      <c r="J132" s="39" t="s">
        <v>628</v>
      </c>
      <c r="K132" s="41" t="s">
        <v>469</v>
      </c>
    </row>
    <row r="133" spans="1:11" ht="15.75" x14ac:dyDescent="0.25">
      <c r="A133" s="28" t="s">
        <v>614</v>
      </c>
      <c r="B133" s="29" t="s">
        <v>389</v>
      </c>
      <c r="D133" s="25" t="s">
        <v>2472</v>
      </c>
      <c r="E133" s="26" t="s">
        <v>469</v>
      </c>
      <c r="G133" s="31" t="s">
        <v>529</v>
      </c>
      <c r="H133" s="34" t="s">
        <v>345</v>
      </c>
      <c r="I133" s="37"/>
      <c r="J133" s="39" t="s">
        <v>522</v>
      </c>
      <c r="K133" s="41" t="s">
        <v>469</v>
      </c>
    </row>
    <row r="134" spans="1:11" ht="15.75" x14ac:dyDescent="0.25">
      <c r="A134" s="28" t="s">
        <v>428</v>
      </c>
      <c r="B134" s="29" t="s">
        <v>389</v>
      </c>
      <c r="D134" s="25" t="s">
        <v>1322</v>
      </c>
      <c r="E134" s="26" t="s">
        <v>434</v>
      </c>
      <c r="G134" s="31" t="s">
        <v>2475</v>
      </c>
      <c r="H134" s="34" t="s">
        <v>434</v>
      </c>
      <c r="I134" s="37"/>
      <c r="J134" s="39" t="s">
        <v>2496</v>
      </c>
      <c r="K134" s="41" t="s">
        <v>469</v>
      </c>
    </row>
    <row r="135" spans="1:11" ht="15.75" x14ac:dyDescent="0.25">
      <c r="A135" s="28" t="s">
        <v>768</v>
      </c>
      <c r="B135" s="29" t="s">
        <v>389</v>
      </c>
      <c r="D135" s="25" t="s">
        <v>763</v>
      </c>
      <c r="E135" s="26" t="s">
        <v>469</v>
      </c>
      <c r="G135" s="31" t="s">
        <v>192</v>
      </c>
      <c r="H135" s="34" t="s">
        <v>345</v>
      </c>
      <c r="I135" s="37"/>
      <c r="J135" s="39" t="s">
        <v>2490</v>
      </c>
      <c r="K135" s="41" t="s">
        <v>434</v>
      </c>
    </row>
    <row r="136" spans="1:11" ht="15.75" x14ac:dyDescent="0.25">
      <c r="A136" s="28" t="s">
        <v>656</v>
      </c>
      <c r="B136" s="29" t="s">
        <v>389</v>
      </c>
      <c r="D136" s="25" t="s">
        <v>2473</v>
      </c>
      <c r="E136" s="26" t="s">
        <v>469</v>
      </c>
      <c r="G136" s="31" t="s">
        <v>814</v>
      </c>
      <c r="H136" s="34" t="s">
        <v>389</v>
      </c>
      <c r="I136" s="37"/>
      <c r="J136" s="39" t="s">
        <v>2620</v>
      </c>
      <c r="K136" s="41" t="s">
        <v>2578</v>
      </c>
    </row>
    <row r="137" spans="1:11" ht="15.75" x14ac:dyDescent="0.25">
      <c r="A137" s="28" t="s">
        <v>471</v>
      </c>
      <c r="B137" s="29" t="s">
        <v>389</v>
      </c>
      <c r="D137" s="25" t="s">
        <v>698</v>
      </c>
      <c r="E137" s="26" t="s">
        <v>469</v>
      </c>
      <c r="G137" s="31" t="s">
        <v>2501</v>
      </c>
      <c r="H137" s="34" t="s">
        <v>434</v>
      </c>
      <c r="I137" s="37"/>
      <c r="J137" s="39" t="s">
        <v>593</v>
      </c>
      <c r="K137" s="41" t="s">
        <v>469</v>
      </c>
    </row>
    <row r="138" spans="1:11" ht="15.75" x14ac:dyDescent="0.25">
      <c r="A138" s="28" t="s">
        <v>631</v>
      </c>
      <c r="B138" s="29" t="s">
        <v>389</v>
      </c>
      <c r="D138" s="25" t="s">
        <v>2474</v>
      </c>
      <c r="E138" s="26" t="s">
        <v>434</v>
      </c>
      <c r="G138" s="31" t="s">
        <v>450</v>
      </c>
      <c r="H138" s="34" t="s">
        <v>389</v>
      </c>
      <c r="I138" s="37"/>
      <c r="J138" s="39" t="s">
        <v>2621</v>
      </c>
      <c r="K138" s="41" t="s">
        <v>2578</v>
      </c>
    </row>
    <row r="139" spans="1:11" ht="15.75" x14ac:dyDescent="0.25">
      <c r="A139" s="28" t="s">
        <v>581</v>
      </c>
      <c r="B139" s="29" t="s">
        <v>389</v>
      </c>
      <c r="D139" s="25" t="s">
        <v>2475</v>
      </c>
      <c r="E139" s="26" t="s">
        <v>434</v>
      </c>
      <c r="G139" s="31" t="s">
        <v>561</v>
      </c>
      <c r="H139" s="34" t="s">
        <v>389</v>
      </c>
      <c r="I139" s="37"/>
      <c r="J139" s="39" t="s">
        <v>695</v>
      </c>
      <c r="K139" s="41" t="s">
        <v>469</v>
      </c>
    </row>
    <row r="140" spans="1:11" ht="15.75" x14ac:dyDescent="0.25">
      <c r="A140" s="28" t="s">
        <v>624</v>
      </c>
      <c r="B140" s="29" t="s">
        <v>389</v>
      </c>
      <c r="D140" s="25" t="s">
        <v>702</v>
      </c>
      <c r="E140" s="26" t="s">
        <v>434</v>
      </c>
      <c r="G140" s="31" t="s">
        <v>2481</v>
      </c>
      <c r="H140" s="34" t="s">
        <v>389</v>
      </c>
      <c r="I140" s="37"/>
      <c r="J140" s="39" t="s">
        <v>654</v>
      </c>
      <c r="K140" s="41" t="s">
        <v>469</v>
      </c>
    </row>
    <row r="141" spans="1:11" ht="15.75" x14ac:dyDescent="0.25">
      <c r="A141" s="28" t="s">
        <v>541</v>
      </c>
      <c r="B141" s="29" t="s">
        <v>389</v>
      </c>
      <c r="D141" s="25" t="s">
        <v>2476</v>
      </c>
      <c r="E141" s="26" t="s">
        <v>434</v>
      </c>
      <c r="G141" s="31" t="s">
        <v>674</v>
      </c>
      <c r="H141" s="34" t="s">
        <v>389</v>
      </c>
      <c r="I141" s="37"/>
      <c r="J141" s="39" t="s">
        <v>2488</v>
      </c>
      <c r="K141" s="41" t="s">
        <v>469</v>
      </c>
    </row>
    <row r="142" spans="1:11" ht="15.75" x14ac:dyDescent="0.25">
      <c r="A142" s="28" t="s">
        <v>585</v>
      </c>
      <c r="B142" s="29" t="s">
        <v>389</v>
      </c>
      <c r="D142" s="25" t="s">
        <v>674</v>
      </c>
      <c r="E142" s="26" t="s">
        <v>469</v>
      </c>
      <c r="G142" s="31" t="s">
        <v>2499</v>
      </c>
      <c r="H142" s="34" t="s">
        <v>389</v>
      </c>
      <c r="I142" s="37"/>
      <c r="J142" s="39" t="s">
        <v>2475</v>
      </c>
      <c r="K142" s="41" t="s">
        <v>2578</v>
      </c>
    </row>
    <row r="143" spans="1:11" ht="15.75" x14ac:dyDescent="0.25">
      <c r="A143" s="28" t="s">
        <v>654</v>
      </c>
      <c r="B143" s="29" t="s">
        <v>389</v>
      </c>
      <c r="D143" s="25" t="s">
        <v>802</v>
      </c>
      <c r="E143" s="26" t="s">
        <v>469</v>
      </c>
      <c r="G143" s="31" t="s">
        <v>702</v>
      </c>
      <c r="H143" s="34" t="s">
        <v>389</v>
      </c>
      <c r="I143" s="37"/>
      <c r="J143" s="39" t="s">
        <v>286</v>
      </c>
      <c r="K143" s="41" t="s">
        <v>434</v>
      </c>
    </row>
    <row r="144" spans="1:11" ht="15.75" x14ac:dyDescent="0.25">
      <c r="A144" s="28" t="s">
        <v>534</v>
      </c>
      <c r="B144" s="29" t="s">
        <v>389</v>
      </c>
      <c r="D144" s="25" t="s">
        <v>2477</v>
      </c>
      <c r="E144" s="26" t="s">
        <v>469</v>
      </c>
      <c r="G144" s="31" t="s">
        <v>492</v>
      </c>
      <c r="H144" s="34" t="s">
        <v>389</v>
      </c>
      <c r="I144" s="37"/>
      <c r="J144" s="39" t="s">
        <v>2479</v>
      </c>
      <c r="K144" s="41" t="s">
        <v>2578</v>
      </c>
    </row>
    <row r="145" spans="1:11" ht="15.75" x14ac:dyDescent="0.25">
      <c r="A145" s="28" t="s">
        <v>931</v>
      </c>
      <c r="B145" s="29" t="s">
        <v>389</v>
      </c>
      <c r="D145" s="25" t="s">
        <v>454</v>
      </c>
      <c r="E145" s="26" t="s">
        <v>469</v>
      </c>
      <c r="G145" s="31" t="s">
        <v>2453</v>
      </c>
      <c r="H145" s="34" t="s">
        <v>389</v>
      </c>
      <c r="I145" s="37"/>
      <c r="J145" s="39" t="s">
        <v>2622</v>
      </c>
      <c r="K145" s="41" t="s">
        <v>469</v>
      </c>
    </row>
    <row r="146" spans="1:11" ht="15.75" x14ac:dyDescent="0.25">
      <c r="A146" s="28" t="s">
        <v>450</v>
      </c>
      <c r="B146" s="29" t="s">
        <v>389</v>
      </c>
      <c r="D146" s="25" t="s">
        <v>2478</v>
      </c>
      <c r="E146" s="26" t="s">
        <v>434</v>
      </c>
      <c r="G146" s="31" t="s">
        <v>419</v>
      </c>
      <c r="H146" s="34" t="s">
        <v>389</v>
      </c>
      <c r="I146" s="37"/>
      <c r="J146" s="39" t="s">
        <v>2623</v>
      </c>
      <c r="K146" s="41" t="s">
        <v>434</v>
      </c>
    </row>
    <row r="147" spans="1:11" ht="15.75" x14ac:dyDescent="0.25">
      <c r="A147" s="28" t="s">
        <v>814</v>
      </c>
      <c r="B147" s="29" t="s">
        <v>389</v>
      </c>
      <c r="D147" s="25" t="s">
        <v>590</v>
      </c>
      <c r="E147" s="26" t="s">
        <v>469</v>
      </c>
      <c r="G147" s="31" t="s">
        <v>2416</v>
      </c>
      <c r="H147" s="34" t="s">
        <v>389</v>
      </c>
      <c r="I147" s="37"/>
      <c r="J147" s="39" t="s">
        <v>2624</v>
      </c>
      <c r="K147" s="41" t="s">
        <v>469</v>
      </c>
    </row>
    <row r="148" spans="1:11" ht="15.75" x14ac:dyDescent="0.25">
      <c r="A148" s="28" t="s">
        <v>745</v>
      </c>
      <c r="B148" s="29" t="s">
        <v>389</v>
      </c>
      <c r="D148" s="25" t="s">
        <v>2479</v>
      </c>
      <c r="E148" s="26" t="s">
        <v>434</v>
      </c>
      <c r="G148" s="31" t="s">
        <v>2421</v>
      </c>
      <c r="H148" s="34" t="s">
        <v>389</v>
      </c>
      <c r="I148" s="37"/>
      <c r="J148" s="39" t="s">
        <v>702</v>
      </c>
      <c r="K148" s="41" t="s">
        <v>434</v>
      </c>
    </row>
    <row r="149" spans="1:11" ht="15.75" x14ac:dyDescent="0.25">
      <c r="A149" s="28" t="s">
        <v>459</v>
      </c>
      <c r="B149" s="29" t="s">
        <v>389</v>
      </c>
      <c r="D149" s="25" t="s">
        <v>2480</v>
      </c>
      <c r="E149" s="26" t="s">
        <v>434</v>
      </c>
      <c r="G149" s="31" t="s">
        <v>598</v>
      </c>
      <c r="H149" s="34" t="s">
        <v>389</v>
      </c>
      <c r="I149" s="37"/>
      <c r="J149" s="39" t="s">
        <v>727</v>
      </c>
      <c r="K149" s="41" t="s">
        <v>2578</v>
      </c>
    </row>
    <row r="150" spans="1:11" ht="15.75" x14ac:dyDescent="0.25">
      <c r="A150" s="28" t="s">
        <v>834</v>
      </c>
      <c r="B150" s="29" t="s">
        <v>389</v>
      </c>
      <c r="D150" s="25" t="s">
        <v>509</v>
      </c>
      <c r="E150" s="26" t="s">
        <v>469</v>
      </c>
      <c r="G150" s="31" t="s">
        <v>695</v>
      </c>
      <c r="H150" s="34" t="s">
        <v>389</v>
      </c>
      <c r="I150" s="37"/>
      <c r="J150" s="39" t="s">
        <v>662</v>
      </c>
      <c r="K150" s="41" t="s">
        <v>469</v>
      </c>
    </row>
    <row r="151" spans="1:11" ht="15.75" x14ac:dyDescent="0.25">
      <c r="A151" s="28" t="s">
        <v>777</v>
      </c>
      <c r="B151" s="29" t="s">
        <v>469</v>
      </c>
      <c r="D151" s="25" t="s">
        <v>2481</v>
      </c>
      <c r="E151" s="26" t="s">
        <v>469</v>
      </c>
      <c r="G151" s="31" t="s">
        <v>2467</v>
      </c>
      <c r="H151" s="34" t="s">
        <v>389</v>
      </c>
      <c r="I151" s="37"/>
      <c r="J151" s="39" t="s">
        <v>577</v>
      </c>
      <c r="K151" s="41" t="s">
        <v>469</v>
      </c>
    </row>
    <row r="152" spans="1:11" ht="30" x14ac:dyDescent="0.25">
      <c r="A152" s="28" t="s">
        <v>795</v>
      </c>
      <c r="B152" s="29" t="s">
        <v>469</v>
      </c>
      <c r="D152" s="25" t="s">
        <v>593</v>
      </c>
      <c r="E152" s="26" t="s">
        <v>469</v>
      </c>
      <c r="G152" s="31" t="s">
        <v>698</v>
      </c>
      <c r="H152" s="34" t="s">
        <v>389</v>
      </c>
      <c r="I152" s="37"/>
      <c r="J152" s="39" t="s">
        <v>745</v>
      </c>
      <c r="K152" s="41" t="s">
        <v>469</v>
      </c>
    </row>
    <row r="153" spans="1:11" ht="15.75" x14ac:dyDescent="0.25">
      <c r="A153" s="28" t="s">
        <v>550</v>
      </c>
      <c r="B153" s="29" t="s">
        <v>469</v>
      </c>
      <c r="D153" s="25" t="s">
        <v>2482</v>
      </c>
      <c r="E153" s="26" t="s">
        <v>469</v>
      </c>
      <c r="G153" s="31" t="s">
        <v>2456</v>
      </c>
      <c r="H153" s="34" t="s">
        <v>389</v>
      </c>
      <c r="I153" s="37"/>
      <c r="J153" s="39" t="s">
        <v>2625</v>
      </c>
      <c r="K153" s="41" t="s">
        <v>469</v>
      </c>
    </row>
    <row r="154" spans="1:11" ht="15.75" x14ac:dyDescent="0.25">
      <c r="A154" s="28" t="s">
        <v>558</v>
      </c>
      <c r="B154" s="29" t="s">
        <v>469</v>
      </c>
      <c r="D154" s="25" t="s">
        <v>730</v>
      </c>
      <c r="E154" s="26" t="s">
        <v>469</v>
      </c>
      <c r="G154" s="31" t="s">
        <v>2449</v>
      </c>
      <c r="H154" s="34" t="s">
        <v>2578</v>
      </c>
      <c r="I154" s="37"/>
      <c r="J154" s="39" t="s">
        <v>759</v>
      </c>
      <c r="K154" s="41" t="s">
        <v>469</v>
      </c>
    </row>
    <row r="155" spans="1:11" ht="15.75" x14ac:dyDescent="0.25">
      <c r="A155" s="28" t="s">
        <v>423</v>
      </c>
      <c r="B155" s="29" t="s">
        <v>469</v>
      </c>
      <c r="D155" s="25" t="s">
        <v>565</v>
      </c>
      <c r="E155" s="26" t="s">
        <v>469</v>
      </c>
      <c r="G155" s="31" t="s">
        <v>2489</v>
      </c>
      <c r="H155" s="34" t="s">
        <v>389</v>
      </c>
      <c r="I155" s="37"/>
      <c r="J155" s="39" t="s">
        <v>2499</v>
      </c>
      <c r="K155" s="41" t="s">
        <v>469</v>
      </c>
    </row>
    <row r="156" spans="1:11" ht="15.75" x14ac:dyDescent="0.25">
      <c r="A156" s="28" t="s">
        <v>741</v>
      </c>
      <c r="B156" s="29" t="s">
        <v>469</v>
      </c>
      <c r="D156" s="25" t="s">
        <v>695</v>
      </c>
      <c r="E156" s="26" t="s">
        <v>469</v>
      </c>
      <c r="G156" s="31" t="s">
        <v>315</v>
      </c>
      <c r="H156" s="34" t="s">
        <v>389</v>
      </c>
      <c r="I156" s="37"/>
      <c r="J156" s="39" t="s">
        <v>2500</v>
      </c>
      <c r="K156" s="41" t="s">
        <v>469</v>
      </c>
    </row>
    <row r="157" spans="1:11" ht="15.75" x14ac:dyDescent="0.25">
      <c r="A157" s="28" t="s">
        <v>565</v>
      </c>
      <c r="B157" s="29" t="s">
        <v>469</v>
      </c>
      <c r="D157" s="25" t="s">
        <v>2415</v>
      </c>
      <c r="E157" s="26" t="s">
        <v>469</v>
      </c>
      <c r="G157" s="31" t="s">
        <v>423</v>
      </c>
      <c r="H157" s="34" t="s">
        <v>389</v>
      </c>
      <c r="I157" s="37"/>
      <c r="J157" s="39" t="s">
        <v>788</v>
      </c>
      <c r="K157" s="41" t="s">
        <v>469</v>
      </c>
    </row>
    <row r="158" spans="1:11" ht="15.75" x14ac:dyDescent="0.25">
      <c r="A158" s="28" t="s">
        <v>517</v>
      </c>
      <c r="B158" s="29" t="s">
        <v>469</v>
      </c>
      <c r="D158" s="25" t="s">
        <v>441</v>
      </c>
      <c r="E158" s="26" t="s">
        <v>469</v>
      </c>
      <c r="G158" s="31" t="s">
        <v>2476</v>
      </c>
      <c r="H158" s="34" t="s">
        <v>469</v>
      </c>
      <c r="I158" s="37"/>
      <c r="J158" s="39" t="s">
        <v>2626</v>
      </c>
      <c r="K158" s="41" t="s">
        <v>469</v>
      </c>
    </row>
    <row r="159" spans="1:11" ht="15.75" x14ac:dyDescent="0.25">
      <c r="A159" s="28" t="s">
        <v>590</v>
      </c>
      <c r="B159" s="29" t="s">
        <v>469</v>
      </c>
      <c r="D159" s="25" t="s">
        <v>2483</v>
      </c>
      <c r="E159" s="26" t="s">
        <v>434</v>
      </c>
      <c r="G159" s="31" t="s">
        <v>669</v>
      </c>
      <c r="H159" s="34" t="s">
        <v>469</v>
      </c>
      <c r="I159" s="37"/>
      <c r="J159" s="39" t="s">
        <v>2627</v>
      </c>
      <c r="K159" s="41" t="s">
        <v>434</v>
      </c>
    </row>
    <row r="160" spans="1:11" ht="15.75" x14ac:dyDescent="0.25">
      <c r="A160" s="28" t="s">
        <v>718</v>
      </c>
      <c r="B160" s="29" t="s">
        <v>469</v>
      </c>
      <c r="D160" s="25" t="s">
        <v>558</v>
      </c>
      <c r="E160" s="26" t="s">
        <v>469</v>
      </c>
      <c r="G160" s="31" t="s">
        <v>2466</v>
      </c>
      <c r="H160" s="34" t="s">
        <v>469</v>
      </c>
      <c r="I160" s="37"/>
      <c r="J160" s="39" t="s">
        <v>2416</v>
      </c>
      <c r="K160" s="41" t="s">
        <v>434</v>
      </c>
    </row>
    <row r="161" spans="1:11" ht="15.75" x14ac:dyDescent="0.25">
      <c r="A161" s="28" t="s">
        <v>467</v>
      </c>
      <c r="B161" s="29" t="s">
        <v>469</v>
      </c>
      <c r="D161" s="25" t="s">
        <v>2484</v>
      </c>
      <c r="E161" s="26" t="s">
        <v>469</v>
      </c>
      <c r="G161" s="31" t="s">
        <v>2469</v>
      </c>
      <c r="H161" s="34" t="s">
        <v>469</v>
      </c>
      <c r="I161" s="37"/>
      <c r="J161" s="39" t="s">
        <v>2628</v>
      </c>
      <c r="K161" s="41" t="s">
        <v>721</v>
      </c>
    </row>
    <row r="162" spans="1:11" ht="15.75" x14ac:dyDescent="0.25">
      <c r="A162" s="28" t="s">
        <v>677</v>
      </c>
      <c r="B162" s="29" t="s">
        <v>469</v>
      </c>
      <c r="D162" s="25" t="s">
        <v>2416</v>
      </c>
      <c r="E162" s="26" t="s">
        <v>434</v>
      </c>
      <c r="G162" s="31" t="s">
        <v>727</v>
      </c>
      <c r="H162" s="34" t="s">
        <v>469</v>
      </c>
      <c r="I162" s="37"/>
      <c r="J162" s="39" t="s">
        <v>1015</v>
      </c>
      <c r="K162" s="41" t="s">
        <v>721</v>
      </c>
    </row>
    <row r="163" spans="1:11" ht="15.75" x14ac:dyDescent="0.25">
      <c r="A163" s="28" t="s">
        <v>791</v>
      </c>
      <c r="B163" s="29" t="s">
        <v>469</v>
      </c>
      <c r="D163" s="25" t="s">
        <v>585</v>
      </c>
      <c r="E163" s="26" t="s">
        <v>469</v>
      </c>
      <c r="G163" s="31" t="s">
        <v>628</v>
      </c>
      <c r="H163" s="34" t="s">
        <v>469</v>
      </c>
      <c r="I163" s="37"/>
      <c r="J163" s="39" t="s">
        <v>2414</v>
      </c>
      <c r="K163" s="41" t="s">
        <v>721</v>
      </c>
    </row>
    <row r="164" spans="1:11" ht="15.75" x14ac:dyDescent="0.25">
      <c r="A164" s="28" t="s">
        <v>774</v>
      </c>
      <c r="B164" s="29" t="s">
        <v>469</v>
      </c>
      <c r="D164" s="25" t="s">
        <v>900</v>
      </c>
      <c r="E164" s="26" t="s">
        <v>469</v>
      </c>
      <c r="G164" s="31" t="s">
        <v>428</v>
      </c>
      <c r="H164" s="34" t="s">
        <v>469</v>
      </c>
      <c r="I164" s="37"/>
      <c r="J164" s="39" t="s">
        <v>2505</v>
      </c>
      <c r="K164" s="41" t="s">
        <v>2578</v>
      </c>
    </row>
    <row r="165" spans="1:11" ht="15.75" x14ac:dyDescent="0.25">
      <c r="A165" s="28" t="s">
        <v>737</v>
      </c>
      <c r="B165" s="29" t="s">
        <v>469</v>
      </c>
      <c r="D165" s="25" t="s">
        <v>718</v>
      </c>
      <c r="E165" s="26" t="s">
        <v>469</v>
      </c>
      <c r="G165" s="31" t="s">
        <v>590</v>
      </c>
      <c r="H165" s="34" t="s">
        <v>469</v>
      </c>
      <c r="I165" s="37"/>
      <c r="J165" s="39" t="s">
        <v>2629</v>
      </c>
      <c r="K165" s="41" t="s">
        <v>2578</v>
      </c>
    </row>
    <row r="166" spans="1:11" ht="15.75" x14ac:dyDescent="0.25">
      <c r="A166" s="28" t="s">
        <v>628</v>
      </c>
      <c r="B166" s="29" t="s">
        <v>469</v>
      </c>
      <c r="D166" s="25" t="s">
        <v>2485</v>
      </c>
      <c r="E166" s="26" t="s">
        <v>434</v>
      </c>
      <c r="G166" s="31" t="s">
        <v>526</v>
      </c>
      <c r="H166" s="34" t="s">
        <v>469</v>
      </c>
      <c r="I166" s="37"/>
      <c r="J166" s="39" t="s">
        <v>2630</v>
      </c>
      <c r="K166" s="41" t="s">
        <v>2578</v>
      </c>
    </row>
    <row r="167" spans="1:11" ht="15.75" x14ac:dyDescent="0.25">
      <c r="A167" s="28" t="s">
        <v>617</v>
      </c>
      <c r="B167" s="29" t="s">
        <v>469</v>
      </c>
      <c r="D167" s="25" t="s">
        <v>692</v>
      </c>
      <c r="E167" s="26" t="s">
        <v>469</v>
      </c>
      <c r="G167" s="31" t="s">
        <v>2464</v>
      </c>
      <c r="H167" s="34" t="s">
        <v>434</v>
      </c>
      <c r="I167" s="37"/>
      <c r="J167" s="39" t="s">
        <v>912</v>
      </c>
      <c r="K167" s="41" t="s">
        <v>721</v>
      </c>
    </row>
    <row r="168" spans="1:11" ht="15.75" x14ac:dyDescent="0.25">
      <c r="A168" s="28" t="s">
        <v>526</v>
      </c>
      <c r="B168" s="29" t="s">
        <v>469</v>
      </c>
      <c r="D168" s="25" t="s">
        <v>2486</v>
      </c>
      <c r="E168" s="26" t="s">
        <v>721</v>
      </c>
      <c r="G168" s="31" t="s">
        <v>931</v>
      </c>
      <c r="H168" s="34" t="s">
        <v>469</v>
      </c>
      <c r="I168" s="37"/>
      <c r="J168" s="39" t="s">
        <v>2511</v>
      </c>
      <c r="K168" s="41" t="s">
        <v>721</v>
      </c>
    </row>
    <row r="169" spans="1:11" ht="15.75" x14ac:dyDescent="0.25">
      <c r="A169" s="28" t="s">
        <v>894</v>
      </c>
      <c r="B169" s="29" t="s">
        <v>469</v>
      </c>
      <c r="D169" s="25" t="s">
        <v>522</v>
      </c>
      <c r="E169" s="26" t="s">
        <v>721</v>
      </c>
      <c r="G169" s="31" t="s">
        <v>718</v>
      </c>
      <c r="H169" s="34" t="s">
        <v>469</v>
      </c>
      <c r="I169" s="37"/>
      <c r="J169" s="39" t="s">
        <v>2419</v>
      </c>
      <c r="K169" s="41" t="s">
        <v>2578</v>
      </c>
    </row>
    <row r="170" spans="1:11" ht="15.75" x14ac:dyDescent="0.25">
      <c r="A170" s="28" t="s">
        <v>708</v>
      </c>
      <c r="B170" s="29" t="s">
        <v>469</v>
      </c>
      <c r="D170" s="25" t="s">
        <v>759</v>
      </c>
      <c r="E170" s="26" t="s">
        <v>721</v>
      </c>
      <c r="G170" s="31" t="s">
        <v>791</v>
      </c>
      <c r="H170" s="34" t="s">
        <v>469</v>
      </c>
      <c r="I170" s="37"/>
      <c r="J170" s="39" t="s">
        <v>2631</v>
      </c>
      <c r="K170" s="41" t="s">
        <v>2578</v>
      </c>
    </row>
    <row r="171" spans="1:11" ht="15.75" x14ac:dyDescent="0.25">
      <c r="A171" s="28" t="s">
        <v>723</v>
      </c>
      <c r="B171" s="29" t="s">
        <v>469</v>
      </c>
      <c r="D171" s="25" t="s">
        <v>814</v>
      </c>
      <c r="E171" s="26" t="s">
        <v>721</v>
      </c>
      <c r="G171" s="31" t="s">
        <v>894</v>
      </c>
      <c r="H171" s="34" t="s">
        <v>469</v>
      </c>
      <c r="I171" s="37"/>
      <c r="J171" s="39" t="s">
        <v>805</v>
      </c>
      <c r="K171" s="41" t="s">
        <v>721</v>
      </c>
    </row>
    <row r="172" spans="1:11" ht="15.75" x14ac:dyDescent="0.25">
      <c r="A172" s="28" t="s">
        <v>571</v>
      </c>
      <c r="B172" s="29" t="s">
        <v>469</v>
      </c>
      <c r="D172" s="25" t="s">
        <v>2487</v>
      </c>
      <c r="E172" s="26" t="s">
        <v>434</v>
      </c>
      <c r="G172" s="31" t="s">
        <v>741</v>
      </c>
      <c r="H172" s="34" t="s">
        <v>469</v>
      </c>
      <c r="I172" s="37"/>
      <c r="J172" s="39" t="s">
        <v>2421</v>
      </c>
      <c r="K172" s="41" t="s">
        <v>434</v>
      </c>
    </row>
    <row r="173" spans="1:11" ht="15.75" x14ac:dyDescent="0.25">
      <c r="A173" s="28" t="s">
        <v>802</v>
      </c>
      <c r="B173" s="29" t="s">
        <v>469</v>
      </c>
      <c r="D173" s="25" t="s">
        <v>741</v>
      </c>
      <c r="E173" s="26" t="s">
        <v>721</v>
      </c>
      <c r="G173" s="31" t="s">
        <v>771</v>
      </c>
      <c r="H173" s="34" t="s">
        <v>469</v>
      </c>
      <c r="I173" s="37"/>
      <c r="J173" s="39" t="s">
        <v>2632</v>
      </c>
      <c r="K173" s="41" t="s">
        <v>2578</v>
      </c>
    </row>
    <row r="174" spans="1:11" ht="15.75" x14ac:dyDescent="0.25">
      <c r="A174" s="28" t="s">
        <v>705</v>
      </c>
      <c r="B174" s="29" t="s">
        <v>469</v>
      </c>
      <c r="D174" s="25" t="s">
        <v>2488</v>
      </c>
      <c r="E174" s="26" t="s">
        <v>721</v>
      </c>
      <c r="G174" s="31" t="s">
        <v>2414</v>
      </c>
      <c r="H174" s="34" t="s">
        <v>2578</v>
      </c>
      <c r="I174" s="37"/>
      <c r="J174" s="39" t="s">
        <v>798</v>
      </c>
      <c r="K174" s="41" t="s">
        <v>721</v>
      </c>
    </row>
    <row r="175" spans="1:11" ht="15.75" x14ac:dyDescent="0.25">
      <c r="A175" s="28" t="s">
        <v>788</v>
      </c>
      <c r="B175" s="29" t="s">
        <v>469</v>
      </c>
      <c r="D175" s="25" t="s">
        <v>598</v>
      </c>
      <c r="E175" s="26" t="s">
        <v>721</v>
      </c>
      <c r="G175" s="31" t="s">
        <v>509</v>
      </c>
      <c r="H175" s="34" t="s">
        <v>469</v>
      </c>
      <c r="I175" s="37"/>
      <c r="J175" s="39" t="s">
        <v>2633</v>
      </c>
      <c r="K175" s="41" t="s">
        <v>434</v>
      </c>
    </row>
    <row r="176" spans="1:11" ht="15.75" x14ac:dyDescent="0.25">
      <c r="A176" s="28" t="s">
        <v>702</v>
      </c>
      <c r="B176" s="29" t="s">
        <v>434</v>
      </c>
      <c r="D176" s="25" t="s">
        <v>734</v>
      </c>
      <c r="E176" s="26" t="s">
        <v>721</v>
      </c>
      <c r="G176" s="31" t="s">
        <v>2498</v>
      </c>
      <c r="H176" s="34" t="s">
        <v>469</v>
      </c>
      <c r="I176" s="37"/>
      <c r="J176" s="39" t="s">
        <v>2634</v>
      </c>
      <c r="K176" s="41" t="s">
        <v>434</v>
      </c>
    </row>
    <row r="177" spans="1:11" ht="15.75" x14ac:dyDescent="0.25">
      <c r="A177" s="28" t="s">
        <v>682</v>
      </c>
      <c r="B177" s="29" t="s">
        <v>469</v>
      </c>
      <c r="D177" s="25" t="s">
        <v>805</v>
      </c>
      <c r="E177" s="26" t="s">
        <v>721</v>
      </c>
      <c r="G177" s="31" t="s">
        <v>763</v>
      </c>
      <c r="H177" s="34" t="s">
        <v>469</v>
      </c>
      <c r="I177" s="37"/>
      <c r="J177" s="39" t="s">
        <v>2516</v>
      </c>
      <c r="K177" s="41" t="s">
        <v>721</v>
      </c>
    </row>
    <row r="178" spans="1:11" ht="15.75" x14ac:dyDescent="0.25">
      <c r="A178" s="28" t="s">
        <v>715</v>
      </c>
      <c r="B178" s="29" t="s">
        <v>469</v>
      </c>
      <c r="D178" s="25" t="s">
        <v>471</v>
      </c>
      <c r="E178" s="26" t="s">
        <v>721</v>
      </c>
      <c r="G178" s="31" t="s">
        <v>692</v>
      </c>
      <c r="H178" s="34" t="s">
        <v>469</v>
      </c>
      <c r="I178" s="37"/>
      <c r="J178" s="39" t="s">
        <v>2635</v>
      </c>
      <c r="K178" s="41" t="s">
        <v>871</v>
      </c>
    </row>
    <row r="179" spans="1:11" ht="15.75" x14ac:dyDescent="0.25">
      <c r="A179" s="28" t="s">
        <v>2413</v>
      </c>
      <c r="B179" s="29" t="s">
        <v>434</v>
      </c>
      <c r="D179" s="25" t="s">
        <v>2489</v>
      </c>
      <c r="E179" s="26" t="s">
        <v>721</v>
      </c>
      <c r="G179" s="31" t="s">
        <v>631</v>
      </c>
      <c r="H179" s="34" t="s">
        <v>469</v>
      </c>
      <c r="I179" s="37"/>
      <c r="J179" s="39" t="s">
        <v>2636</v>
      </c>
      <c r="K179" s="41" t="s">
        <v>2578</v>
      </c>
    </row>
    <row r="180" spans="1:11" ht="15.75" x14ac:dyDescent="0.25">
      <c r="A180" s="28" t="s">
        <v>598</v>
      </c>
      <c r="B180" s="29" t="s">
        <v>469</v>
      </c>
      <c r="D180" s="25" t="s">
        <v>2490</v>
      </c>
      <c r="E180" s="26" t="s">
        <v>434</v>
      </c>
      <c r="G180" s="31" t="s">
        <v>471</v>
      </c>
      <c r="H180" s="34" t="s">
        <v>469</v>
      </c>
      <c r="I180" s="37"/>
      <c r="J180" s="39" t="s">
        <v>880</v>
      </c>
      <c r="K180" s="41" t="s">
        <v>871</v>
      </c>
    </row>
    <row r="181" spans="1:11" ht="15.75" x14ac:dyDescent="0.25">
      <c r="A181" s="28" t="s">
        <v>785</v>
      </c>
      <c r="B181" s="29" t="s">
        <v>469</v>
      </c>
      <c r="D181" s="25" t="s">
        <v>602</v>
      </c>
      <c r="E181" s="26" t="s">
        <v>721</v>
      </c>
      <c r="G181" s="31" t="s">
        <v>558</v>
      </c>
      <c r="H181" s="34" t="s">
        <v>469</v>
      </c>
      <c r="I181" s="37"/>
      <c r="J181" s="39" t="s">
        <v>2637</v>
      </c>
      <c r="K181" s="41" t="s">
        <v>2578</v>
      </c>
    </row>
    <row r="182" spans="1:11" ht="15.75" x14ac:dyDescent="0.25">
      <c r="A182" s="28" t="s">
        <v>634</v>
      </c>
      <c r="B182" s="29" t="s">
        <v>469</v>
      </c>
      <c r="D182" s="25" t="s">
        <v>771</v>
      </c>
      <c r="E182" s="26" t="s">
        <v>721</v>
      </c>
      <c r="G182" s="31" t="s">
        <v>2486</v>
      </c>
      <c r="H182" s="34" t="s">
        <v>469</v>
      </c>
      <c r="I182" s="37"/>
      <c r="J182" s="39" t="s">
        <v>2638</v>
      </c>
      <c r="K182" s="41" t="s">
        <v>2578</v>
      </c>
    </row>
    <row r="183" spans="1:11" ht="15.75" x14ac:dyDescent="0.25">
      <c r="A183" s="28" t="s">
        <v>904</v>
      </c>
      <c r="B183" s="29" t="s">
        <v>469</v>
      </c>
      <c r="D183" s="25" t="s">
        <v>2491</v>
      </c>
      <c r="E183" s="26" t="s">
        <v>721</v>
      </c>
      <c r="G183" s="31" t="s">
        <v>568</v>
      </c>
      <c r="H183" s="34" t="s">
        <v>721</v>
      </c>
      <c r="I183" s="37"/>
      <c r="J183" s="39" t="s">
        <v>2639</v>
      </c>
      <c r="K183" s="41" t="s">
        <v>871</v>
      </c>
    </row>
    <row r="184" spans="1:11" ht="15.75" x14ac:dyDescent="0.25">
      <c r="A184" s="28" t="s">
        <v>537</v>
      </c>
      <c r="B184" s="29" t="s">
        <v>469</v>
      </c>
      <c r="D184" s="25" t="s">
        <v>2492</v>
      </c>
      <c r="E184" s="26" t="s">
        <v>434</v>
      </c>
      <c r="G184" s="31" t="s">
        <v>467</v>
      </c>
      <c r="H184" s="34" t="s">
        <v>721</v>
      </c>
      <c r="I184" s="37"/>
      <c r="J184" s="39" t="s">
        <v>2640</v>
      </c>
      <c r="K184" s="41" t="s">
        <v>434</v>
      </c>
    </row>
    <row r="185" spans="1:11" ht="15.75" x14ac:dyDescent="0.25">
      <c r="A185" s="28" t="s">
        <v>727</v>
      </c>
      <c r="B185" s="29" t="s">
        <v>434</v>
      </c>
      <c r="D185" s="25" t="s">
        <v>2493</v>
      </c>
      <c r="E185" s="26" t="s">
        <v>721</v>
      </c>
      <c r="G185" s="31" t="s">
        <v>2490</v>
      </c>
      <c r="H185" s="34" t="s">
        <v>721</v>
      </c>
      <c r="I185" s="37"/>
      <c r="J185" s="39" t="s">
        <v>920</v>
      </c>
      <c r="K185" s="41" t="s">
        <v>871</v>
      </c>
    </row>
    <row r="186" spans="1:11" ht="15.75" x14ac:dyDescent="0.25">
      <c r="A186" s="28" t="s">
        <v>659</v>
      </c>
      <c r="B186" s="29" t="s">
        <v>469</v>
      </c>
      <c r="D186" s="25" t="s">
        <v>628</v>
      </c>
      <c r="E186" s="26" t="s">
        <v>721</v>
      </c>
      <c r="G186" s="31" t="s">
        <v>2497</v>
      </c>
      <c r="H186" s="34" t="s">
        <v>2578</v>
      </c>
      <c r="I186" s="37"/>
      <c r="J186" s="39" t="s">
        <v>2518</v>
      </c>
      <c r="K186" s="41" t="s">
        <v>871</v>
      </c>
    </row>
    <row r="187" spans="1:11" ht="15.75" x14ac:dyDescent="0.25">
      <c r="A187" s="28" t="s">
        <v>577</v>
      </c>
      <c r="B187" s="29" t="s">
        <v>469</v>
      </c>
      <c r="D187" s="25" t="s">
        <v>577</v>
      </c>
      <c r="E187" s="26" t="s">
        <v>721</v>
      </c>
      <c r="G187" s="31" t="s">
        <v>887</v>
      </c>
      <c r="H187" s="34" t="s">
        <v>721</v>
      </c>
      <c r="I187" s="37"/>
      <c r="J187" s="39" t="s">
        <v>2641</v>
      </c>
      <c r="K187" s="41" t="s">
        <v>434</v>
      </c>
    </row>
    <row r="188" spans="1:11" ht="15.75" x14ac:dyDescent="0.25">
      <c r="A188" s="28" t="s">
        <v>620</v>
      </c>
      <c r="B188" s="29" t="s">
        <v>469</v>
      </c>
      <c r="D188" s="25" t="s">
        <v>2494</v>
      </c>
      <c r="E188" s="26" t="s">
        <v>721</v>
      </c>
      <c r="G188" s="31" t="s">
        <v>2502</v>
      </c>
      <c r="H188" s="34" t="s">
        <v>721</v>
      </c>
      <c r="I188" s="37"/>
      <c r="J188" s="39" t="s">
        <v>2642</v>
      </c>
      <c r="K188" s="41" t="s">
        <v>434</v>
      </c>
    </row>
    <row r="189" spans="1:11" ht="15.75" x14ac:dyDescent="0.25">
      <c r="A189" s="28" t="s">
        <v>662</v>
      </c>
      <c r="B189" s="29" t="s">
        <v>469</v>
      </c>
      <c r="D189" s="25" t="s">
        <v>768</v>
      </c>
      <c r="E189" s="26" t="s">
        <v>721</v>
      </c>
      <c r="G189" s="31" t="s">
        <v>585</v>
      </c>
      <c r="H189" s="34" t="s">
        <v>721</v>
      </c>
      <c r="I189" s="37"/>
      <c r="J189" s="39" t="s">
        <v>2643</v>
      </c>
      <c r="K189" s="41" t="s">
        <v>871</v>
      </c>
    </row>
    <row r="190" spans="1:11" ht="15.75" x14ac:dyDescent="0.25">
      <c r="A190" s="28" t="s">
        <v>763</v>
      </c>
      <c r="B190" s="29" t="s">
        <v>469</v>
      </c>
      <c r="D190" s="25" t="s">
        <v>2420</v>
      </c>
      <c r="E190" s="26" t="s">
        <v>721</v>
      </c>
      <c r="G190" s="31" t="s">
        <v>839</v>
      </c>
      <c r="H190" s="34" t="s">
        <v>721</v>
      </c>
      <c r="I190" s="37"/>
      <c r="J190" s="39" t="s">
        <v>2644</v>
      </c>
      <c r="K190" s="41" t="s">
        <v>434</v>
      </c>
    </row>
    <row r="191" spans="1:11" ht="15.75" x14ac:dyDescent="0.25">
      <c r="A191" s="28" t="s">
        <v>842</v>
      </c>
      <c r="B191" s="29" t="s">
        <v>469</v>
      </c>
      <c r="D191" s="25" t="s">
        <v>839</v>
      </c>
      <c r="E191" s="26" t="s">
        <v>721</v>
      </c>
      <c r="G191" s="31" t="s">
        <v>522</v>
      </c>
      <c r="H191" s="34" t="s">
        <v>721</v>
      </c>
      <c r="I191" s="37"/>
      <c r="J191" s="39" t="s">
        <v>969</v>
      </c>
      <c r="K191" s="41" t="s">
        <v>434</v>
      </c>
    </row>
    <row r="192" spans="1:11" ht="15.75" x14ac:dyDescent="0.25">
      <c r="A192" s="28" t="s">
        <v>855</v>
      </c>
      <c r="B192" s="29" t="s">
        <v>469</v>
      </c>
      <c r="D192" s="25" t="s">
        <v>677</v>
      </c>
      <c r="E192" s="26" t="s">
        <v>721</v>
      </c>
      <c r="G192" s="31" t="s">
        <v>2574</v>
      </c>
      <c r="H192" s="34" t="s">
        <v>2578</v>
      </c>
      <c r="I192" s="37"/>
      <c r="J192" s="39" t="s">
        <v>2515</v>
      </c>
      <c r="K192" s="41" t="s">
        <v>967</v>
      </c>
    </row>
    <row r="193" spans="1:11" ht="15.75" x14ac:dyDescent="0.25">
      <c r="A193" s="28" t="s">
        <v>2414</v>
      </c>
      <c r="B193" s="29" t="s">
        <v>469</v>
      </c>
      <c r="D193" s="25" t="s">
        <v>634</v>
      </c>
      <c r="E193" s="26" t="s">
        <v>721</v>
      </c>
      <c r="G193" s="31" t="s">
        <v>2417</v>
      </c>
      <c r="H193" s="34" t="s">
        <v>898</v>
      </c>
      <c r="I193" s="37"/>
      <c r="J193" s="39" t="s">
        <v>2512</v>
      </c>
      <c r="K193" s="41" t="s">
        <v>967</v>
      </c>
    </row>
    <row r="194" spans="1:11" ht="30" x14ac:dyDescent="0.25">
      <c r="A194" s="28" t="s">
        <v>698</v>
      </c>
      <c r="B194" s="29" t="s">
        <v>469</v>
      </c>
      <c r="D194" s="25" t="s">
        <v>631</v>
      </c>
      <c r="E194" s="26" t="s">
        <v>721</v>
      </c>
      <c r="G194" s="31" t="s">
        <v>2419</v>
      </c>
      <c r="H194" s="34" t="s">
        <v>2578</v>
      </c>
      <c r="I194" s="37"/>
      <c r="J194" s="39" t="s">
        <v>2645</v>
      </c>
      <c r="K194" s="41" t="s">
        <v>967</v>
      </c>
    </row>
    <row r="195" spans="1:11" ht="15.75" x14ac:dyDescent="0.25">
      <c r="A195" s="28" t="s">
        <v>711</v>
      </c>
      <c r="B195" s="29" t="s">
        <v>721</v>
      </c>
      <c r="D195" s="25" t="s">
        <v>662</v>
      </c>
      <c r="E195" s="26" t="s">
        <v>721</v>
      </c>
      <c r="G195" s="31" t="s">
        <v>2511</v>
      </c>
      <c r="H195" s="34" t="s">
        <v>434</v>
      </c>
      <c r="I195" s="37"/>
      <c r="J195" s="39" t="s">
        <v>2646</v>
      </c>
      <c r="K195" s="41" t="s">
        <v>434</v>
      </c>
    </row>
    <row r="196" spans="1:11" ht="15.75" x14ac:dyDescent="0.25">
      <c r="A196" s="28" t="s">
        <v>2415</v>
      </c>
      <c r="B196" s="29" t="s">
        <v>721</v>
      </c>
      <c r="D196" s="25" t="s">
        <v>2495</v>
      </c>
      <c r="E196" s="26" t="s">
        <v>721</v>
      </c>
      <c r="G196" s="31" t="s">
        <v>734</v>
      </c>
      <c r="H196" s="34" t="s">
        <v>721</v>
      </c>
      <c r="I196" s="37"/>
      <c r="J196" s="39" t="s">
        <v>2647</v>
      </c>
      <c r="K196" s="41" t="s">
        <v>967</v>
      </c>
    </row>
    <row r="197" spans="1:11" ht="15.75" x14ac:dyDescent="0.25">
      <c r="A197" s="28" t="s">
        <v>1015</v>
      </c>
      <c r="B197" s="29" t="s">
        <v>721</v>
      </c>
      <c r="D197" s="25" t="s">
        <v>2496</v>
      </c>
      <c r="E197" s="26" t="s">
        <v>721</v>
      </c>
      <c r="G197" s="31" t="s">
        <v>2516</v>
      </c>
      <c r="H197" s="34" t="s">
        <v>721</v>
      </c>
      <c r="I197" s="37"/>
      <c r="J197" s="39" t="s">
        <v>928</v>
      </c>
      <c r="K197" s="41" t="s">
        <v>967</v>
      </c>
    </row>
    <row r="198" spans="1:11" ht="15.75" x14ac:dyDescent="0.25">
      <c r="A198" s="28" t="s">
        <v>611</v>
      </c>
      <c r="B198" s="29" t="s">
        <v>721</v>
      </c>
      <c r="D198" s="25" t="s">
        <v>534</v>
      </c>
      <c r="E198" s="26" t="s">
        <v>721</v>
      </c>
      <c r="G198" s="31" t="s">
        <v>2477</v>
      </c>
      <c r="H198" s="34" t="s">
        <v>434</v>
      </c>
      <c r="I198" s="37"/>
      <c r="J198" s="39" t="s">
        <v>2648</v>
      </c>
      <c r="K198" s="41" t="s">
        <v>967</v>
      </c>
    </row>
    <row r="199" spans="1:11" ht="15.75" x14ac:dyDescent="0.25">
      <c r="A199" s="28" t="s">
        <v>873</v>
      </c>
      <c r="B199" s="29" t="s">
        <v>721</v>
      </c>
      <c r="D199" s="25" t="s">
        <v>2497</v>
      </c>
      <c r="E199" s="26" t="s">
        <v>434</v>
      </c>
      <c r="G199" s="31" t="s">
        <v>537</v>
      </c>
      <c r="H199" s="34" t="s">
        <v>721</v>
      </c>
      <c r="I199" s="37"/>
      <c r="J199" s="39" t="s">
        <v>2649</v>
      </c>
      <c r="K199" s="41" t="s">
        <v>434</v>
      </c>
    </row>
    <row r="200" spans="1:11" ht="15.75" x14ac:dyDescent="0.25">
      <c r="A200" s="28" t="s">
        <v>798</v>
      </c>
      <c r="B200" s="29" t="s">
        <v>721</v>
      </c>
      <c r="D200" s="25" t="s">
        <v>822</v>
      </c>
      <c r="E200" s="26" t="s">
        <v>721</v>
      </c>
      <c r="G200" s="31" t="s">
        <v>2495</v>
      </c>
      <c r="H200" s="34" t="s">
        <v>434</v>
      </c>
      <c r="I200" s="37"/>
      <c r="J200" s="39" t="s">
        <v>2650</v>
      </c>
      <c r="K200" s="41" t="s">
        <v>967</v>
      </c>
    </row>
    <row r="201" spans="1:11" ht="15.75" x14ac:dyDescent="0.25">
      <c r="A201" s="28" t="s">
        <v>759</v>
      </c>
      <c r="B201" s="29" t="s">
        <v>721</v>
      </c>
      <c r="D201" s="25" t="s">
        <v>791</v>
      </c>
      <c r="E201" s="26" t="s">
        <v>721</v>
      </c>
      <c r="G201" s="31" t="s">
        <v>822</v>
      </c>
      <c r="H201" s="34" t="s">
        <v>721</v>
      </c>
      <c r="I201" s="37"/>
      <c r="J201" s="39" t="s">
        <v>2651</v>
      </c>
      <c r="K201" s="41" t="s">
        <v>434</v>
      </c>
    </row>
    <row r="202" spans="1:11" ht="15.75" x14ac:dyDescent="0.25">
      <c r="A202" s="28" t="s">
        <v>648</v>
      </c>
      <c r="B202" s="29" t="s">
        <v>721</v>
      </c>
      <c r="D202" s="25" t="s">
        <v>537</v>
      </c>
      <c r="E202" s="26" t="s">
        <v>721</v>
      </c>
      <c r="G202" s="31" t="s">
        <v>1639</v>
      </c>
      <c r="H202" s="34" t="s">
        <v>721</v>
      </c>
      <c r="I202" s="37"/>
      <c r="J202" s="39" t="s">
        <v>2517</v>
      </c>
      <c r="K202" s="41" t="s">
        <v>967</v>
      </c>
    </row>
    <row r="203" spans="1:11" ht="15.75" x14ac:dyDescent="0.25">
      <c r="A203" s="28" t="s">
        <v>880</v>
      </c>
      <c r="B203" s="29" t="s">
        <v>721</v>
      </c>
      <c r="D203" s="25" t="s">
        <v>931</v>
      </c>
      <c r="E203" s="26" t="s">
        <v>721</v>
      </c>
      <c r="G203" s="31" t="s">
        <v>759</v>
      </c>
      <c r="H203" s="34" t="s">
        <v>721</v>
      </c>
      <c r="I203" s="37"/>
      <c r="J203" s="39" t="s">
        <v>2652</v>
      </c>
      <c r="K203" s="41" t="s">
        <v>434</v>
      </c>
    </row>
    <row r="204" spans="1:11" ht="15.75" x14ac:dyDescent="0.25">
      <c r="A204" s="28" t="s">
        <v>695</v>
      </c>
      <c r="B204" s="29" t="s">
        <v>721</v>
      </c>
      <c r="D204" s="25" t="s">
        <v>894</v>
      </c>
      <c r="E204" s="26" t="s">
        <v>721</v>
      </c>
      <c r="G204" s="31" t="s">
        <v>2488</v>
      </c>
      <c r="H204" s="34" t="s">
        <v>721</v>
      </c>
      <c r="I204" s="37"/>
      <c r="J204" s="39" t="s">
        <v>2523</v>
      </c>
      <c r="K204" s="41" t="s">
        <v>434</v>
      </c>
    </row>
    <row r="205" spans="1:11" ht="30" x14ac:dyDescent="0.25">
      <c r="A205" s="28" t="s">
        <v>593</v>
      </c>
      <c r="B205" s="29" t="s">
        <v>721</v>
      </c>
      <c r="D205" s="25" t="s">
        <v>428</v>
      </c>
      <c r="E205" s="26" t="s">
        <v>721</v>
      </c>
      <c r="G205" s="31" t="s">
        <v>1015</v>
      </c>
      <c r="H205" s="34" t="s">
        <v>721</v>
      </c>
      <c r="I205" s="37"/>
      <c r="J205" s="39" t="s">
        <v>2522</v>
      </c>
      <c r="K205" s="41" t="s">
        <v>967</v>
      </c>
    </row>
    <row r="206" spans="1:11" ht="15.75" x14ac:dyDescent="0.25">
      <c r="A206" s="28" t="s">
        <v>928</v>
      </c>
      <c r="B206" s="29" t="s">
        <v>721</v>
      </c>
      <c r="D206" s="25" t="s">
        <v>1639</v>
      </c>
      <c r="E206" s="26" t="s">
        <v>721</v>
      </c>
      <c r="G206" s="31" t="s">
        <v>2512</v>
      </c>
      <c r="H206" s="34" t="s">
        <v>2578</v>
      </c>
      <c r="I206" s="37"/>
      <c r="J206" s="39" t="s">
        <v>2553</v>
      </c>
      <c r="K206" s="41" t="s">
        <v>967</v>
      </c>
    </row>
    <row r="207" spans="1:11" ht="15.75" x14ac:dyDescent="0.25">
      <c r="A207" s="28" t="s">
        <v>781</v>
      </c>
      <c r="B207" s="29" t="s">
        <v>721</v>
      </c>
      <c r="D207" s="25" t="s">
        <v>2498</v>
      </c>
      <c r="E207" s="26" t="s">
        <v>721</v>
      </c>
      <c r="G207" s="31" t="s">
        <v>602</v>
      </c>
      <c r="H207" s="34" t="s">
        <v>721</v>
      </c>
      <c r="I207" s="37"/>
      <c r="J207" s="39" t="s">
        <v>2653</v>
      </c>
      <c r="K207" s="41" t="s">
        <v>434</v>
      </c>
    </row>
    <row r="208" spans="1:11" ht="15.75" x14ac:dyDescent="0.25">
      <c r="A208" s="28" t="s">
        <v>839</v>
      </c>
      <c r="B208" s="29" t="s">
        <v>721</v>
      </c>
      <c r="D208" s="25" t="s">
        <v>2499</v>
      </c>
      <c r="E208" s="26" t="s">
        <v>721</v>
      </c>
      <c r="G208" s="31" t="s">
        <v>2494</v>
      </c>
      <c r="H208" s="34" t="s">
        <v>721</v>
      </c>
      <c r="I208" s="37"/>
      <c r="J208" s="39" t="s">
        <v>988</v>
      </c>
      <c r="K208" s="41" t="s">
        <v>967</v>
      </c>
    </row>
    <row r="209" spans="1:11" ht="15.75" x14ac:dyDescent="0.25">
      <c r="A209" s="28" t="s">
        <v>912</v>
      </c>
      <c r="B209" s="29" t="s">
        <v>721</v>
      </c>
      <c r="D209" s="25" t="s">
        <v>2500</v>
      </c>
      <c r="E209" s="26" t="s">
        <v>721</v>
      </c>
      <c r="G209" s="31" t="s">
        <v>2509</v>
      </c>
      <c r="H209" s="34" t="s">
        <v>721</v>
      </c>
      <c r="I209" s="37"/>
      <c r="J209" s="39" t="s">
        <v>1441</v>
      </c>
      <c r="K209" s="41" t="s">
        <v>967</v>
      </c>
    </row>
    <row r="210" spans="1:11" ht="15.75" x14ac:dyDescent="0.25">
      <c r="A210" s="28" t="s">
        <v>651</v>
      </c>
      <c r="B210" s="29" t="s">
        <v>721</v>
      </c>
      <c r="D210" s="25" t="s">
        <v>2501</v>
      </c>
      <c r="E210" s="26" t="s">
        <v>434</v>
      </c>
      <c r="G210" s="31" t="s">
        <v>611</v>
      </c>
      <c r="H210" s="34" t="s">
        <v>721</v>
      </c>
      <c r="I210" s="37"/>
      <c r="J210" s="39" t="s">
        <v>2654</v>
      </c>
      <c r="K210" s="41" t="s">
        <v>967</v>
      </c>
    </row>
    <row r="211" spans="1:11" ht="30" x14ac:dyDescent="0.25">
      <c r="A211" s="28" t="s">
        <v>859</v>
      </c>
      <c r="B211" s="29" t="s">
        <v>434</v>
      </c>
      <c r="D211" s="25" t="s">
        <v>611</v>
      </c>
      <c r="E211" s="26" t="s">
        <v>721</v>
      </c>
      <c r="G211" s="31" t="s">
        <v>730</v>
      </c>
      <c r="H211" s="34" t="s">
        <v>721</v>
      </c>
      <c r="I211" s="37"/>
      <c r="J211" s="39" t="s">
        <v>2655</v>
      </c>
      <c r="K211" s="41" t="s">
        <v>967</v>
      </c>
    </row>
    <row r="212" spans="1:11" ht="15.75" x14ac:dyDescent="0.25">
      <c r="A212" s="28" t="s">
        <v>674</v>
      </c>
      <c r="B212" s="29" t="s">
        <v>721</v>
      </c>
      <c r="D212" s="25" t="s">
        <v>2502</v>
      </c>
      <c r="E212" s="26" t="s">
        <v>721</v>
      </c>
      <c r="G212" s="31" t="s">
        <v>859</v>
      </c>
      <c r="H212" s="34" t="s">
        <v>871</v>
      </c>
      <c r="I212" s="37"/>
      <c r="J212" s="39" t="s">
        <v>2656</v>
      </c>
      <c r="K212" s="41" t="s">
        <v>967</v>
      </c>
    </row>
    <row r="213" spans="1:11" ht="15.75" x14ac:dyDescent="0.25">
      <c r="A213" s="28" t="s">
        <v>924</v>
      </c>
      <c r="B213" s="29" t="s">
        <v>721</v>
      </c>
      <c r="D213" s="25" t="s">
        <v>682</v>
      </c>
      <c r="E213" s="26" t="s">
        <v>721</v>
      </c>
      <c r="G213" s="31" t="s">
        <v>634</v>
      </c>
      <c r="H213" s="34" t="s">
        <v>871</v>
      </c>
      <c r="I213" s="37"/>
      <c r="J213" s="39" t="s">
        <v>2657</v>
      </c>
      <c r="K213" s="41" t="s">
        <v>967</v>
      </c>
    </row>
    <row r="214" spans="1:11" ht="15.75" x14ac:dyDescent="0.25">
      <c r="A214" s="28" t="s">
        <v>669</v>
      </c>
      <c r="B214" s="29" t="s">
        <v>721</v>
      </c>
      <c r="D214" s="25" t="s">
        <v>2421</v>
      </c>
      <c r="E214" s="26" t="s">
        <v>434</v>
      </c>
      <c r="G214" s="31" t="s">
        <v>662</v>
      </c>
      <c r="H214" s="34" t="s">
        <v>871</v>
      </c>
      <c r="I214" s="37"/>
      <c r="J214" s="39" t="s">
        <v>956</v>
      </c>
      <c r="K214" s="41" t="s">
        <v>967</v>
      </c>
    </row>
    <row r="215" spans="1:11" ht="15.75" x14ac:dyDescent="0.25">
      <c r="A215" s="28" t="s">
        <v>640</v>
      </c>
      <c r="B215" s="29" t="s">
        <v>721</v>
      </c>
      <c r="D215" s="25" t="s">
        <v>727</v>
      </c>
      <c r="E215" s="26" t="s">
        <v>721</v>
      </c>
      <c r="G215" s="31" t="s">
        <v>666</v>
      </c>
      <c r="H215" s="34" t="s">
        <v>871</v>
      </c>
      <c r="I215" s="37"/>
      <c r="J215" s="39" t="s">
        <v>2658</v>
      </c>
      <c r="K215" s="41" t="s">
        <v>967</v>
      </c>
    </row>
    <row r="216" spans="1:11" ht="15.75" x14ac:dyDescent="0.25">
      <c r="A216" s="28" t="s">
        <v>822</v>
      </c>
      <c r="B216" s="29" t="s">
        <v>434</v>
      </c>
      <c r="D216" s="25" t="s">
        <v>2503</v>
      </c>
      <c r="E216" s="26" t="s">
        <v>721</v>
      </c>
      <c r="G216" s="31" t="s">
        <v>788</v>
      </c>
      <c r="H216" s="34" t="s">
        <v>871</v>
      </c>
      <c r="I216" s="37"/>
      <c r="J216" s="39" t="s">
        <v>2521</v>
      </c>
      <c r="K216" s="41" t="s">
        <v>967</v>
      </c>
    </row>
    <row r="217" spans="1:11" ht="15.75" x14ac:dyDescent="0.25">
      <c r="A217" s="28" t="s">
        <v>876</v>
      </c>
      <c r="B217" s="29" t="s">
        <v>721</v>
      </c>
      <c r="D217" s="25" t="s">
        <v>2419</v>
      </c>
      <c r="E217" s="26" t="s">
        <v>434</v>
      </c>
      <c r="G217" s="31" t="s">
        <v>785</v>
      </c>
      <c r="H217" s="34" t="s">
        <v>871</v>
      </c>
      <c r="I217" s="37"/>
      <c r="J217" s="39" t="s">
        <v>2424</v>
      </c>
      <c r="K217" s="41" t="s">
        <v>645</v>
      </c>
    </row>
    <row r="218" spans="1:11" ht="15.75" x14ac:dyDescent="0.25">
      <c r="A218" s="28" t="s">
        <v>887</v>
      </c>
      <c r="B218" s="29" t="s">
        <v>721</v>
      </c>
      <c r="D218" s="25" t="s">
        <v>2504</v>
      </c>
      <c r="E218" s="26" t="s">
        <v>721</v>
      </c>
      <c r="G218" s="31" t="s">
        <v>745</v>
      </c>
      <c r="H218" s="34" t="s">
        <v>871</v>
      </c>
      <c r="I218" s="37"/>
      <c r="J218" s="39" t="s">
        <v>2520</v>
      </c>
      <c r="K218" s="41" t="s">
        <v>645</v>
      </c>
    </row>
    <row r="219" spans="1:11" ht="15.75" x14ac:dyDescent="0.25">
      <c r="A219" s="28" t="s">
        <v>944</v>
      </c>
      <c r="B219" s="29" t="s">
        <v>721</v>
      </c>
      <c r="D219" s="25" t="s">
        <v>617</v>
      </c>
      <c r="E219" s="26" t="s">
        <v>721</v>
      </c>
      <c r="G219" s="31" t="s">
        <v>880</v>
      </c>
      <c r="H219" s="34" t="s">
        <v>871</v>
      </c>
      <c r="I219" s="37"/>
      <c r="J219" s="39" t="s">
        <v>1130</v>
      </c>
      <c r="K219" s="41" t="s">
        <v>645</v>
      </c>
    </row>
    <row r="220" spans="1:11" ht="15.75" x14ac:dyDescent="0.25">
      <c r="A220" s="28" t="s">
        <v>2416</v>
      </c>
      <c r="B220" s="29" t="s">
        <v>434</v>
      </c>
      <c r="D220" s="25" t="s">
        <v>2505</v>
      </c>
      <c r="E220" s="26" t="s">
        <v>434</v>
      </c>
      <c r="G220" s="31" t="s">
        <v>577</v>
      </c>
      <c r="H220" s="34" t="s">
        <v>871</v>
      </c>
      <c r="I220" s="37"/>
      <c r="J220" s="39" t="s">
        <v>2525</v>
      </c>
      <c r="K220" s="41" t="s">
        <v>645</v>
      </c>
    </row>
    <row r="221" spans="1:11" ht="15.75" x14ac:dyDescent="0.25">
      <c r="A221" s="28" t="s">
        <v>2417</v>
      </c>
      <c r="B221" s="29" t="s">
        <v>898</v>
      </c>
      <c r="D221" s="25" t="s">
        <v>2506</v>
      </c>
      <c r="E221" s="26" t="s">
        <v>434</v>
      </c>
      <c r="G221" s="31" t="s">
        <v>2506</v>
      </c>
      <c r="H221" s="34" t="s">
        <v>871</v>
      </c>
      <c r="I221" s="37"/>
      <c r="J221" s="39" t="s">
        <v>2659</v>
      </c>
      <c r="K221" s="41" t="s">
        <v>645</v>
      </c>
    </row>
    <row r="222" spans="1:11" ht="15.75" x14ac:dyDescent="0.25">
      <c r="A222" s="28" t="s">
        <v>730</v>
      </c>
      <c r="B222" s="29" t="s">
        <v>721</v>
      </c>
      <c r="D222" s="25" t="s">
        <v>2507</v>
      </c>
      <c r="E222" s="26" t="s">
        <v>434</v>
      </c>
      <c r="G222" s="31" t="s">
        <v>2415</v>
      </c>
      <c r="H222" s="34" t="s">
        <v>871</v>
      </c>
      <c r="I222" s="37"/>
      <c r="J222" s="39" t="s">
        <v>640</v>
      </c>
      <c r="K222" s="41" t="s">
        <v>645</v>
      </c>
    </row>
    <row r="223" spans="1:11" ht="15.75" x14ac:dyDescent="0.25">
      <c r="A223" s="28" t="s">
        <v>900</v>
      </c>
      <c r="B223" s="29" t="s">
        <v>721</v>
      </c>
      <c r="D223" s="25" t="s">
        <v>2508</v>
      </c>
      <c r="E223" s="26" t="s">
        <v>434</v>
      </c>
      <c r="G223" s="31" t="s">
        <v>2420</v>
      </c>
      <c r="H223" s="34" t="s">
        <v>871</v>
      </c>
      <c r="I223" s="37"/>
      <c r="J223" s="39" t="s">
        <v>2660</v>
      </c>
      <c r="K223" s="41" t="s">
        <v>645</v>
      </c>
    </row>
    <row r="224" spans="1:11" ht="15.75" x14ac:dyDescent="0.25">
      <c r="A224" s="28" t="s">
        <v>2418</v>
      </c>
      <c r="B224" s="29" t="s">
        <v>434</v>
      </c>
      <c r="D224" s="25" t="s">
        <v>2509</v>
      </c>
      <c r="E224" s="26" t="s">
        <v>721</v>
      </c>
      <c r="G224" s="31" t="s">
        <v>1111</v>
      </c>
      <c r="H224" s="34" t="s">
        <v>2578</v>
      </c>
      <c r="I224" s="37"/>
      <c r="J224" s="39" t="s">
        <v>2551</v>
      </c>
      <c r="K224" s="41" t="s">
        <v>645</v>
      </c>
    </row>
    <row r="225" spans="1:11" ht="15.75" x14ac:dyDescent="0.25">
      <c r="A225" s="28" t="s">
        <v>2419</v>
      </c>
      <c r="B225" s="29" t="s">
        <v>434</v>
      </c>
      <c r="D225" s="25" t="s">
        <v>2510</v>
      </c>
      <c r="E225" s="26" t="s">
        <v>434</v>
      </c>
      <c r="G225" s="31" t="s">
        <v>805</v>
      </c>
      <c r="H225" s="34" t="s">
        <v>871</v>
      </c>
      <c r="I225" s="37"/>
      <c r="J225" s="39" t="s">
        <v>2661</v>
      </c>
      <c r="K225" s="41" t="s">
        <v>645</v>
      </c>
    </row>
    <row r="226" spans="1:11" ht="15.75" x14ac:dyDescent="0.25">
      <c r="A226" s="28" t="s">
        <v>2420</v>
      </c>
      <c r="B226" s="29" t="s">
        <v>434</v>
      </c>
      <c r="D226" s="25" t="s">
        <v>2511</v>
      </c>
      <c r="E226" s="26" t="s">
        <v>434</v>
      </c>
      <c r="G226" s="31" t="s">
        <v>768</v>
      </c>
      <c r="H226" s="34" t="s">
        <v>871</v>
      </c>
      <c r="I226" s="37"/>
      <c r="J226" s="39" t="s">
        <v>2662</v>
      </c>
      <c r="K226" s="41" t="s">
        <v>645</v>
      </c>
    </row>
    <row r="227" spans="1:11" ht="15.75" x14ac:dyDescent="0.25">
      <c r="A227" s="28" t="s">
        <v>920</v>
      </c>
      <c r="B227" s="29" t="s">
        <v>871</v>
      </c>
      <c r="D227" s="25" t="s">
        <v>2512</v>
      </c>
      <c r="E227" s="26" t="s">
        <v>434</v>
      </c>
      <c r="G227" s="31" t="s">
        <v>920</v>
      </c>
      <c r="H227" s="34" t="s">
        <v>871</v>
      </c>
      <c r="I227" s="37"/>
      <c r="J227" s="39" t="s">
        <v>2663</v>
      </c>
      <c r="K227" s="41" t="s">
        <v>645</v>
      </c>
    </row>
    <row r="228" spans="1:11" ht="15.75" x14ac:dyDescent="0.25">
      <c r="A228" s="28" t="s">
        <v>2421</v>
      </c>
      <c r="B228" s="29" t="s">
        <v>434</v>
      </c>
      <c r="D228" s="25" t="s">
        <v>1015</v>
      </c>
      <c r="E228" s="26" t="s">
        <v>871</v>
      </c>
      <c r="G228" s="31" t="s">
        <v>2492</v>
      </c>
      <c r="H228" s="34" t="s">
        <v>871</v>
      </c>
      <c r="I228" s="37"/>
      <c r="J228" s="39" t="s">
        <v>2537</v>
      </c>
      <c r="K228" s="41" t="s">
        <v>645</v>
      </c>
    </row>
    <row r="229" spans="1:11" ht="15.75" x14ac:dyDescent="0.25">
      <c r="A229" s="28" t="s">
        <v>867</v>
      </c>
      <c r="B229" s="29" t="s">
        <v>434</v>
      </c>
      <c r="D229" s="25" t="s">
        <v>859</v>
      </c>
      <c r="E229" s="26" t="s">
        <v>871</v>
      </c>
      <c r="G229" s="31" t="s">
        <v>2505</v>
      </c>
      <c r="H229" s="34" t="s">
        <v>871</v>
      </c>
      <c r="I229" s="37"/>
      <c r="J229" s="39" t="s">
        <v>2664</v>
      </c>
      <c r="K229" s="41" t="s">
        <v>645</v>
      </c>
    </row>
    <row r="230" spans="1:11" ht="15.75" x14ac:dyDescent="0.25">
      <c r="A230" s="28" t="s">
        <v>940</v>
      </c>
      <c r="B230" s="29" t="s">
        <v>871</v>
      </c>
      <c r="D230" s="25" t="s">
        <v>2414</v>
      </c>
      <c r="E230" s="26" t="s">
        <v>871</v>
      </c>
      <c r="G230" s="31" t="s">
        <v>2503</v>
      </c>
      <c r="H230" s="34" t="s">
        <v>871</v>
      </c>
      <c r="I230" s="37"/>
      <c r="J230" s="39" t="s">
        <v>959</v>
      </c>
      <c r="K230" s="41" t="s">
        <v>645</v>
      </c>
    </row>
    <row r="231" spans="1:11" ht="15.75" x14ac:dyDescent="0.25">
      <c r="A231" s="28" t="s">
        <v>463</v>
      </c>
      <c r="B231" s="29" t="s">
        <v>871</v>
      </c>
      <c r="D231" s="25" t="s">
        <v>785</v>
      </c>
      <c r="E231" s="26" t="s">
        <v>871</v>
      </c>
      <c r="G231" s="31" t="s">
        <v>912</v>
      </c>
      <c r="H231" s="34" t="s">
        <v>871</v>
      </c>
      <c r="I231" s="37"/>
      <c r="J231" s="39" t="s">
        <v>1142</v>
      </c>
      <c r="K231" s="41" t="s">
        <v>645</v>
      </c>
    </row>
    <row r="232" spans="1:11" ht="15.75" x14ac:dyDescent="0.25">
      <c r="A232" s="28" t="s">
        <v>981</v>
      </c>
      <c r="B232" s="29" t="s">
        <v>967</v>
      </c>
      <c r="D232" s="25" t="s">
        <v>467</v>
      </c>
      <c r="E232" s="26" t="s">
        <v>434</v>
      </c>
      <c r="G232" s="31" t="s">
        <v>2493</v>
      </c>
      <c r="H232" s="34" t="s">
        <v>871</v>
      </c>
      <c r="I232" s="37"/>
      <c r="J232" s="39" t="s">
        <v>1231</v>
      </c>
      <c r="K232" s="41" t="s">
        <v>645</v>
      </c>
    </row>
    <row r="233" spans="1:11" ht="15.75" x14ac:dyDescent="0.25">
      <c r="A233" s="28" t="s">
        <v>1058</v>
      </c>
      <c r="B233" s="29" t="s">
        <v>967</v>
      </c>
      <c r="D233" s="25" t="s">
        <v>2417</v>
      </c>
      <c r="E233" s="26" t="s">
        <v>898</v>
      </c>
      <c r="G233" s="31" t="s">
        <v>2496</v>
      </c>
      <c r="H233" s="34" t="s">
        <v>871</v>
      </c>
      <c r="I233" s="37"/>
      <c r="J233" s="39" t="s">
        <v>2665</v>
      </c>
      <c r="K233" s="41" t="s">
        <v>645</v>
      </c>
    </row>
    <row r="234" spans="1:11" ht="15.75" x14ac:dyDescent="0.25">
      <c r="A234" s="28" t="s">
        <v>1252</v>
      </c>
      <c r="B234" s="29" t="s">
        <v>967</v>
      </c>
      <c r="D234" s="25" t="s">
        <v>788</v>
      </c>
      <c r="E234" s="26" t="s">
        <v>871</v>
      </c>
      <c r="G234" s="31" t="s">
        <v>617</v>
      </c>
      <c r="H234" s="34" t="s">
        <v>871</v>
      </c>
      <c r="I234" s="37"/>
      <c r="J234" s="39" t="s">
        <v>1228</v>
      </c>
      <c r="K234" s="41" t="s">
        <v>645</v>
      </c>
    </row>
    <row r="235" spans="1:11" ht="15.75" x14ac:dyDescent="0.25">
      <c r="A235" s="28" t="s">
        <v>969</v>
      </c>
      <c r="B235" s="29" t="s">
        <v>434</v>
      </c>
      <c r="D235" s="25" t="s">
        <v>2513</v>
      </c>
      <c r="E235" s="26" t="s">
        <v>434</v>
      </c>
      <c r="G235" s="31" t="s">
        <v>682</v>
      </c>
      <c r="H235" s="34" t="s">
        <v>871</v>
      </c>
      <c r="I235" s="37"/>
      <c r="J235" s="39" t="s">
        <v>2666</v>
      </c>
      <c r="K235" s="41" t="s">
        <v>645</v>
      </c>
    </row>
    <row r="236" spans="1:11" ht="15.75" x14ac:dyDescent="0.25">
      <c r="A236" s="28" t="s">
        <v>1023</v>
      </c>
      <c r="B236" s="29" t="s">
        <v>967</v>
      </c>
      <c r="D236" s="25" t="s">
        <v>745</v>
      </c>
      <c r="E236" s="26" t="s">
        <v>871</v>
      </c>
      <c r="G236" s="31" t="s">
        <v>2504</v>
      </c>
      <c r="H236" s="34" t="s">
        <v>871</v>
      </c>
      <c r="I236" s="37"/>
      <c r="J236" s="39" t="s">
        <v>2667</v>
      </c>
      <c r="K236" s="41" t="s">
        <v>645</v>
      </c>
    </row>
    <row r="237" spans="1:11" ht="15.75" x14ac:dyDescent="0.25">
      <c r="A237" s="28" t="s">
        <v>956</v>
      </c>
      <c r="B237" s="29" t="s">
        <v>967</v>
      </c>
      <c r="D237" s="25" t="s">
        <v>928</v>
      </c>
      <c r="E237" s="26" t="s">
        <v>434</v>
      </c>
      <c r="G237" s="31" t="s">
        <v>1045</v>
      </c>
      <c r="H237" s="34" t="s">
        <v>2578</v>
      </c>
      <c r="I237" s="37"/>
      <c r="J237" s="39" t="s">
        <v>2668</v>
      </c>
      <c r="K237" s="41" t="s">
        <v>645</v>
      </c>
    </row>
    <row r="238" spans="1:11" ht="15.75" x14ac:dyDescent="0.25">
      <c r="A238" s="28" t="s">
        <v>1453</v>
      </c>
      <c r="B238" s="29" t="s">
        <v>967</v>
      </c>
      <c r="D238" s="25" t="s">
        <v>2514</v>
      </c>
      <c r="E238" s="26" t="s">
        <v>434</v>
      </c>
      <c r="G238" s="31" t="s">
        <v>802</v>
      </c>
      <c r="H238" s="34" t="s">
        <v>871</v>
      </c>
      <c r="I238" s="37"/>
      <c r="J238" s="39" t="s">
        <v>2669</v>
      </c>
      <c r="K238" s="41" t="s">
        <v>645</v>
      </c>
    </row>
    <row r="239" spans="1:11" ht="15.75" x14ac:dyDescent="0.25">
      <c r="A239" s="28" t="s">
        <v>988</v>
      </c>
      <c r="B239" s="29" t="s">
        <v>645</v>
      </c>
      <c r="D239" s="25" t="s">
        <v>666</v>
      </c>
      <c r="E239" s="26" t="s">
        <v>871</v>
      </c>
      <c r="G239" s="31" t="s">
        <v>1263</v>
      </c>
      <c r="H239" s="34" t="s">
        <v>2578</v>
      </c>
      <c r="I239" s="37"/>
      <c r="J239" s="39" t="s">
        <v>2422</v>
      </c>
      <c r="K239" s="41" t="s">
        <v>645</v>
      </c>
    </row>
    <row r="240" spans="1:11" ht="15.75" x14ac:dyDescent="0.25">
      <c r="A240" s="28" t="s">
        <v>1192</v>
      </c>
      <c r="B240" s="29" t="s">
        <v>645</v>
      </c>
      <c r="D240" s="25" t="s">
        <v>2515</v>
      </c>
      <c r="E240" s="26" t="s">
        <v>871</v>
      </c>
      <c r="G240" s="31" t="s">
        <v>2575</v>
      </c>
      <c r="H240" s="34" t="s">
        <v>2578</v>
      </c>
      <c r="I240" s="37"/>
      <c r="J240" s="39" t="s">
        <v>973</v>
      </c>
      <c r="K240" s="41" t="s">
        <v>645</v>
      </c>
    </row>
    <row r="241" spans="1:11" ht="15.75" x14ac:dyDescent="0.25">
      <c r="A241" s="28" t="s">
        <v>1494</v>
      </c>
      <c r="B241" s="29" t="s">
        <v>645</v>
      </c>
      <c r="D241" s="25" t="s">
        <v>920</v>
      </c>
      <c r="E241" s="26" t="s">
        <v>871</v>
      </c>
      <c r="G241" s="31" t="s">
        <v>534</v>
      </c>
      <c r="H241" s="34" t="s">
        <v>967</v>
      </c>
      <c r="I241" s="37"/>
      <c r="J241" s="39" t="s">
        <v>2670</v>
      </c>
      <c r="K241" s="41" t="s">
        <v>645</v>
      </c>
    </row>
    <row r="242" spans="1:11" ht="15.75" x14ac:dyDescent="0.25">
      <c r="A242" s="28" t="s">
        <v>2422</v>
      </c>
      <c r="B242" s="29" t="s">
        <v>645</v>
      </c>
      <c r="D242" s="25" t="s">
        <v>781</v>
      </c>
      <c r="E242" s="26" t="s">
        <v>871</v>
      </c>
      <c r="G242" s="31" t="s">
        <v>2500</v>
      </c>
      <c r="H242" s="34" t="s">
        <v>967</v>
      </c>
      <c r="I242" s="37"/>
      <c r="J242" s="39" t="s">
        <v>2671</v>
      </c>
      <c r="K242" s="41" t="s">
        <v>645</v>
      </c>
    </row>
    <row r="243" spans="1:11" ht="15.75" x14ac:dyDescent="0.25">
      <c r="A243" s="28" t="s">
        <v>2423</v>
      </c>
      <c r="B243" s="29" t="s">
        <v>434</v>
      </c>
      <c r="D243" s="25" t="s">
        <v>2516</v>
      </c>
      <c r="E243" s="26" t="s">
        <v>871</v>
      </c>
      <c r="G243" s="31" t="s">
        <v>2522</v>
      </c>
      <c r="H243" s="34" t="s">
        <v>967</v>
      </c>
      <c r="I243" s="37"/>
      <c r="J243" s="39" t="s">
        <v>2672</v>
      </c>
      <c r="K243" s="41" t="s">
        <v>645</v>
      </c>
    </row>
    <row r="244" spans="1:11" ht="15.75" x14ac:dyDescent="0.25">
      <c r="A244" s="28" t="s">
        <v>1045</v>
      </c>
      <c r="B244" s="29" t="s">
        <v>645</v>
      </c>
      <c r="D244" s="25" t="s">
        <v>880</v>
      </c>
      <c r="E244" s="26" t="s">
        <v>871</v>
      </c>
      <c r="G244" s="31" t="s">
        <v>1142</v>
      </c>
      <c r="H244" s="34" t="s">
        <v>434</v>
      </c>
      <c r="I244" s="37"/>
      <c r="J244" s="39" t="s">
        <v>2673</v>
      </c>
      <c r="K244" s="41" t="s">
        <v>645</v>
      </c>
    </row>
    <row r="245" spans="1:11" ht="15.75" x14ac:dyDescent="0.25">
      <c r="A245" s="28" t="s">
        <v>1138</v>
      </c>
      <c r="B245" s="29" t="s">
        <v>645</v>
      </c>
      <c r="D245" s="25" t="s">
        <v>887</v>
      </c>
      <c r="E245" s="26" t="s">
        <v>871</v>
      </c>
      <c r="G245" s="31" t="s">
        <v>2517</v>
      </c>
      <c r="H245" s="34" t="s">
        <v>434</v>
      </c>
      <c r="I245" s="37"/>
      <c r="J245" s="39" t="s">
        <v>2674</v>
      </c>
      <c r="K245" s="41" t="s">
        <v>645</v>
      </c>
    </row>
    <row r="246" spans="1:11" ht="15.75" x14ac:dyDescent="0.25">
      <c r="A246" s="28" t="s">
        <v>1090</v>
      </c>
      <c r="B246" s="29" t="s">
        <v>645</v>
      </c>
      <c r="D246" s="25" t="s">
        <v>2517</v>
      </c>
      <c r="E246" s="26" t="s">
        <v>434</v>
      </c>
      <c r="G246" s="31" t="s">
        <v>928</v>
      </c>
      <c r="H246" s="34" t="s">
        <v>967</v>
      </c>
      <c r="I246" s="37"/>
      <c r="J246" s="39" t="s">
        <v>2675</v>
      </c>
      <c r="K246" s="41" t="s">
        <v>645</v>
      </c>
    </row>
    <row r="247" spans="1:11" ht="15.75" x14ac:dyDescent="0.25">
      <c r="A247" s="28" t="s">
        <v>1094</v>
      </c>
      <c r="B247" s="29" t="s">
        <v>645</v>
      </c>
      <c r="D247" s="25" t="s">
        <v>2518</v>
      </c>
      <c r="E247" s="26" t="s">
        <v>434</v>
      </c>
      <c r="G247" s="31" t="s">
        <v>2518</v>
      </c>
      <c r="H247" s="34" t="s">
        <v>967</v>
      </c>
      <c r="I247" s="37"/>
      <c r="J247" s="39" t="s">
        <v>1184</v>
      </c>
      <c r="K247" s="41" t="s">
        <v>645</v>
      </c>
    </row>
    <row r="248" spans="1:11" ht="15.75" x14ac:dyDescent="0.25">
      <c r="A248" s="28" t="s">
        <v>1041</v>
      </c>
      <c r="B248" s="29" t="s">
        <v>645</v>
      </c>
      <c r="D248" s="25" t="s">
        <v>912</v>
      </c>
      <c r="E248" s="26" t="s">
        <v>871</v>
      </c>
      <c r="G248" s="31" t="s">
        <v>988</v>
      </c>
      <c r="H248" s="34" t="s">
        <v>967</v>
      </c>
      <c r="I248" s="37"/>
      <c r="J248" s="39" t="s">
        <v>1208</v>
      </c>
      <c r="K248" s="41" t="s">
        <v>645</v>
      </c>
    </row>
    <row r="249" spans="1:11" ht="15.75" x14ac:dyDescent="0.25">
      <c r="A249" s="28" t="s">
        <v>1228</v>
      </c>
      <c r="B249" s="29" t="s">
        <v>645</v>
      </c>
      <c r="D249" s="25" t="s">
        <v>2519</v>
      </c>
      <c r="E249" s="26" t="s">
        <v>434</v>
      </c>
      <c r="G249" s="31" t="s">
        <v>1280</v>
      </c>
      <c r="H249" s="34" t="s">
        <v>967</v>
      </c>
      <c r="I249" s="37"/>
      <c r="J249" s="39" t="s">
        <v>2536</v>
      </c>
      <c r="K249" s="41" t="s">
        <v>1136</v>
      </c>
    </row>
    <row r="250" spans="1:11" ht="15.75" x14ac:dyDescent="0.25">
      <c r="A250" s="28" t="s">
        <v>959</v>
      </c>
      <c r="B250" s="29" t="s">
        <v>645</v>
      </c>
      <c r="D250" s="25" t="s">
        <v>988</v>
      </c>
      <c r="E250" s="26" t="s">
        <v>967</v>
      </c>
      <c r="G250" s="31" t="s">
        <v>2523</v>
      </c>
      <c r="H250" s="34" t="s">
        <v>967</v>
      </c>
      <c r="I250" s="37"/>
      <c r="J250" s="39" t="s">
        <v>2549</v>
      </c>
      <c r="K250" s="41" t="s">
        <v>1136</v>
      </c>
    </row>
    <row r="251" spans="1:11" ht="15.75" x14ac:dyDescent="0.25">
      <c r="A251" s="28" t="s">
        <v>1126</v>
      </c>
      <c r="B251" s="29" t="s">
        <v>645</v>
      </c>
      <c r="D251" s="25" t="s">
        <v>1130</v>
      </c>
      <c r="E251" s="26" t="s">
        <v>967</v>
      </c>
      <c r="G251" s="31" t="s">
        <v>2515</v>
      </c>
      <c r="H251" s="34" t="s">
        <v>967</v>
      </c>
      <c r="I251" s="37"/>
      <c r="J251" s="39" t="s">
        <v>2519</v>
      </c>
      <c r="K251" s="41" t="s">
        <v>1136</v>
      </c>
    </row>
    <row r="252" spans="1:11" ht="15.75" x14ac:dyDescent="0.25">
      <c r="A252" s="28" t="s">
        <v>964</v>
      </c>
      <c r="B252" s="29" t="s">
        <v>645</v>
      </c>
      <c r="D252" s="25" t="s">
        <v>2520</v>
      </c>
      <c r="E252" s="26" t="s">
        <v>434</v>
      </c>
      <c r="G252" s="31" t="s">
        <v>969</v>
      </c>
      <c r="H252" s="34" t="s">
        <v>967</v>
      </c>
      <c r="I252" s="37"/>
      <c r="J252" s="39" t="s">
        <v>2530</v>
      </c>
      <c r="K252" s="41" t="s">
        <v>1136</v>
      </c>
    </row>
    <row r="253" spans="1:11" ht="15.75" x14ac:dyDescent="0.25">
      <c r="A253" s="28" t="s">
        <v>1009</v>
      </c>
      <c r="B253" s="29" t="s">
        <v>645</v>
      </c>
      <c r="D253" s="25" t="s">
        <v>1138</v>
      </c>
      <c r="E253" s="26" t="s">
        <v>434</v>
      </c>
      <c r="G253" s="31" t="s">
        <v>2514</v>
      </c>
      <c r="H253" s="34" t="s">
        <v>434</v>
      </c>
      <c r="I253" s="37"/>
      <c r="J253" s="39" t="s">
        <v>2676</v>
      </c>
      <c r="K253" s="41" t="s">
        <v>1136</v>
      </c>
    </row>
    <row r="254" spans="1:11" ht="15.75" x14ac:dyDescent="0.25">
      <c r="A254" s="28" t="s">
        <v>1257</v>
      </c>
      <c r="B254" s="29" t="s">
        <v>645</v>
      </c>
      <c r="D254" s="25" t="s">
        <v>973</v>
      </c>
      <c r="E254" s="26" t="s">
        <v>434</v>
      </c>
      <c r="G254" s="31" t="s">
        <v>2491</v>
      </c>
      <c r="H254" s="34" t="s">
        <v>967</v>
      </c>
      <c r="I254" s="37"/>
      <c r="J254" s="39" t="s">
        <v>1263</v>
      </c>
      <c r="K254" s="41" t="s">
        <v>1136</v>
      </c>
    </row>
    <row r="255" spans="1:11" ht="15.75" x14ac:dyDescent="0.25">
      <c r="A255" s="28" t="s">
        <v>1111</v>
      </c>
      <c r="B255" s="29" t="s">
        <v>645</v>
      </c>
      <c r="D255" s="25" t="s">
        <v>2521</v>
      </c>
      <c r="E255" s="26" t="s">
        <v>967</v>
      </c>
      <c r="G255" s="31" t="s">
        <v>640</v>
      </c>
      <c r="H255" s="34" t="s">
        <v>967</v>
      </c>
      <c r="I255" s="37"/>
      <c r="J255" s="39" t="s">
        <v>1561</v>
      </c>
      <c r="K255" s="41" t="s">
        <v>1136</v>
      </c>
    </row>
    <row r="256" spans="1:11" ht="15.75" x14ac:dyDescent="0.25">
      <c r="A256" s="28" t="s">
        <v>1214</v>
      </c>
      <c r="B256" s="29" t="s">
        <v>645</v>
      </c>
      <c r="D256" s="25" t="s">
        <v>2522</v>
      </c>
      <c r="E256" s="26" t="s">
        <v>967</v>
      </c>
      <c r="G256" s="31" t="s">
        <v>1041</v>
      </c>
      <c r="H256" s="34" t="s">
        <v>967</v>
      </c>
      <c r="I256" s="37"/>
      <c r="J256" s="39" t="s">
        <v>1019</v>
      </c>
      <c r="K256" s="41" t="s">
        <v>1136</v>
      </c>
    </row>
    <row r="257" spans="1:11" ht="15.75" x14ac:dyDescent="0.25">
      <c r="A257" s="28" t="s">
        <v>1210</v>
      </c>
      <c r="B257" s="29" t="s">
        <v>645</v>
      </c>
      <c r="D257" s="25" t="s">
        <v>952</v>
      </c>
      <c r="E257" s="26" t="s">
        <v>967</v>
      </c>
      <c r="G257" s="31" t="s">
        <v>781</v>
      </c>
      <c r="H257" s="34" t="s">
        <v>645</v>
      </c>
      <c r="I257" s="37"/>
      <c r="J257" s="39" t="s">
        <v>2677</v>
      </c>
      <c r="K257" s="41" t="s">
        <v>1136</v>
      </c>
    </row>
    <row r="258" spans="1:11" ht="15.75" x14ac:dyDescent="0.25">
      <c r="A258" s="28" t="s">
        <v>1019</v>
      </c>
      <c r="B258" s="29" t="s">
        <v>645</v>
      </c>
      <c r="D258" s="25" t="s">
        <v>1247</v>
      </c>
      <c r="E258" s="26" t="s">
        <v>434</v>
      </c>
      <c r="G258" s="31" t="s">
        <v>2529</v>
      </c>
      <c r="H258" s="34" t="s">
        <v>645</v>
      </c>
      <c r="I258" s="37"/>
      <c r="J258" s="39" t="s">
        <v>1297</v>
      </c>
      <c r="K258" s="41" t="s">
        <v>1136</v>
      </c>
    </row>
    <row r="259" spans="1:11" ht="15.75" x14ac:dyDescent="0.25">
      <c r="A259" s="28" t="s">
        <v>1268</v>
      </c>
      <c r="B259" s="29" t="s">
        <v>1136</v>
      </c>
      <c r="D259" s="25" t="s">
        <v>1142</v>
      </c>
      <c r="E259" s="26" t="s">
        <v>967</v>
      </c>
      <c r="G259" s="31" t="s">
        <v>907</v>
      </c>
      <c r="H259" s="34" t="s">
        <v>645</v>
      </c>
      <c r="I259" s="37"/>
      <c r="J259" s="39" t="s">
        <v>1147</v>
      </c>
      <c r="K259" s="41" t="s">
        <v>1136</v>
      </c>
    </row>
    <row r="260" spans="1:11" ht="15.75" x14ac:dyDescent="0.25">
      <c r="A260" s="28" t="s">
        <v>2424</v>
      </c>
      <c r="B260" s="29" t="s">
        <v>1136</v>
      </c>
      <c r="D260" s="25" t="s">
        <v>2523</v>
      </c>
      <c r="E260" s="26" t="s">
        <v>434</v>
      </c>
      <c r="G260" s="31" t="s">
        <v>2520</v>
      </c>
      <c r="H260" s="34" t="s">
        <v>645</v>
      </c>
      <c r="I260" s="37"/>
      <c r="J260" s="39" t="s">
        <v>1041</v>
      </c>
      <c r="K260" s="41" t="s">
        <v>1136</v>
      </c>
    </row>
    <row r="261" spans="1:11" ht="15.75" x14ac:dyDescent="0.25">
      <c r="A261" s="28" t="s">
        <v>1108</v>
      </c>
      <c r="B261" s="29" t="s">
        <v>1136</v>
      </c>
      <c r="D261" s="25" t="s">
        <v>2524</v>
      </c>
      <c r="E261" s="26" t="s">
        <v>967</v>
      </c>
      <c r="G261" s="31" t="s">
        <v>1122</v>
      </c>
      <c r="H261" s="34" t="s">
        <v>645</v>
      </c>
      <c r="I261" s="37"/>
      <c r="J261" s="39" t="s">
        <v>1192</v>
      </c>
      <c r="K261" s="41" t="s">
        <v>1136</v>
      </c>
    </row>
    <row r="262" spans="1:11" ht="15.75" x14ac:dyDescent="0.25">
      <c r="A262" s="28" t="s">
        <v>1142</v>
      </c>
      <c r="B262" s="29" t="s">
        <v>1136</v>
      </c>
      <c r="D262" s="25" t="s">
        <v>2525</v>
      </c>
      <c r="E262" s="26" t="s">
        <v>967</v>
      </c>
      <c r="G262" s="31" t="s">
        <v>2521</v>
      </c>
      <c r="H262" s="34" t="s">
        <v>645</v>
      </c>
      <c r="I262" s="37"/>
      <c r="J262" s="39" t="s">
        <v>2552</v>
      </c>
      <c r="K262" s="41" t="s">
        <v>1136</v>
      </c>
    </row>
    <row r="263" spans="1:11" ht="15.75" x14ac:dyDescent="0.25">
      <c r="A263" s="28" t="s">
        <v>1325</v>
      </c>
      <c r="B263" s="29" t="s">
        <v>1136</v>
      </c>
      <c r="D263" s="25" t="s">
        <v>2424</v>
      </c>
      <c r="E263" s="26" t="s">
        <v>645</v>
      </c>
      <c r="G263" s="31" t="s">
        <v>1012</v>
      </c>
      <c r="H263" s="34" t="s">
        <v>645</v>
      </c>
      <c r="I263" s="37"/>
      <c r="J263" s="39" t="s">
        <v>2532</v>
      </c>
      <c r="K263" s="41" t="s">
        <v>1136</v>
      </c>
    </row>
    <row r="264" spans="1:11" ht="15.75" x14ac:dyDescent="0.25">
      <c r="A264" s="28" t="s">
        <v>1425</v>
      </c>
      <c r="B264" s="29" t="s">
        <v>1136</v>
      </c>
      <c r="D264" s="25" t="s">
        <v>2526</v>
      </c>
      <c r="E264" s="26" t="s">
        <v>645</v>
      </c>
      <c r="G264" s="31" t="s">
        <v>2539</v>
      </c>
      <c r="H264" s="34" t="s">
        <v>645</v>
      </c>
      <c r="I264" s="37"/>
      <c r="J264" s="39" t="s">
        <v>1509</v>
      </c>
      <c r="K264" s="41" t="s">
        <v>1136</v>
      </c>
    </row>
    <row r="265" spans="1:11" ht="15.75" x14ac:dyDescent="0.25">
      <c r="A265" s="28" t="s">
        <v>1406</v>
      </c>
      <c r="B265" s="29" t="s">
        <v>1136</v>
      </c>
      <c r="D265" s="25" t="s">
        <v>907</v>
      </c>
      <c r="E265" s="26" t="s">
        <v>645</v>
      </c>
      <c r="G265" s="31" t="s">
        <v>2513</v>
      </c>
      <c r="H265" s="34" t="s">
        <v>645</v>
      </c>
      <c r="I265" s="37"/>
      <c r="J265" s="39" t="s">
        <v>991</v>
      </c>
      <c r="K265" s="41" t="s">
        <v>1136</v>
      </c>
    </row>
    <row r="266" spans="1:11" ht="15.75" x14ac:dyDescent="0.25">
      <c r="A266" s="28" t="s">
        <v>1557</v>
      </c>
      <c r="B266" s="29" t="s">
        <v>1136</v>
      </c>
      <c r="D266" s="25" t="s">
        <v>1072</v>
      </c>
      <c r="E266" s="26" t="s">
        <v>645</v>
      </c>
      <c r="G266" s="31" t="s">
        <v>1023</v>
      </c>
      <c r="H266" s="34" t="s">
        <v>645</v>
      </c>
      <c r="I266" s="37"/>
      <c r="J266" s="39" t="s">
        <v>1331</v>
      </c>
      <c r="K266" s="41" t="s">
        <v>1136</v>
      </c>
    </row>
    <row r="267" spans="1:11" ht="15.75" x14ac:dyDescent="0.25">
      <c r="A267" s="28" t="s">
        <v>1184</v>
      </c>
      <c r="B267" s="29" t="s">
        <v>1136</v>
      </c>
      <c r="D267" s="25" t="s">
        <v>2527</v>
      </c>
      <c r="E267" s="26" t="s">
        <v>645</v>
      </c>
      <c r="G267" s="31" t="s">
        <v>952</v>
      </c>
      <c r="H267" s="34" t="s">
        <v>645</v>
      </c>
      <c r="I267" s="37"/>
      <c r="J267" s="39" t="s">
        <v>1412</v>
      </c>
      <c r="K267" s="41" t="s">
        <v>1136</v>
      </c>
    </row>
    <row r="268" spans="1:11" ht="15.75" x14ac:dyDescent="0.25">
      <c r="A268" s="28" t="s">
        <v>1315</v>
      </c>
      <c r="B268" s="29" t="s">
        <v>1136</v>
      </c>
      <c r="D268" s="25" t="s">
        <v>1280</v>
      </c>
      <c r="E268" s="26" t="s">
        <v>645</v>
      </c>
      <c r="G268" s="31" t="s">
        <v>2543</v>
      </c>
      <c r="H268" s="34" t="s">
        <v>645</v>
      </c>
      <c r="I268" s="37"/>
      <c r="J268" s="39" t="s">
        <v>1247</v>
      </c>
      <c r="K268" s="41" t="s">
        <v>1136</v>
      </c>
    </row>
    <row r="269" spans="1:11" ht="15.75" x14ac:dyDescent="0.25">
      <c r="A269" s="28" t="s">
        <v>1053</v>
      </c>
      <c r="B269" s="29" t="s">
        <v>1136</v>
      </c>
      <c r="D269" s="25" t="s">
        <v>969</v>
      </c>
      <c r="E269" s="26" t="s">
        <v>645</v>
      </c>
      <c r="G269" s="31" t="s">
        <v>1115</v>
      </c>
      <c r="H269" s="34" t="s">
        <v>645</v>
      </c>
      <c r="I269" s="37"/>
      <c r="J269" s="39" t="s">
        <v>1156</v>
      </c>
      <c r="K269" s="41" t="s">
        <v>1136</v>
      </c>
    </row>
    <row r="270" spans="1:11" ht="15.75" x14ac:dyDescent="0.25">
      <c r="A270" s="28" t="s">
        <v>973</v>
      </c>
      <c r="B270" s="29" t="s">
        <v>1136</v>
      </c>
      <c r="D270" s="25" t="s">
        <v>2422</v>
      </c>
      <c r="E270" s="26" t="s">
        <v>645</v>
      </c>
      <c r="G270" s="31" t="s">
        <v>1375</v>
      </c>
      <c r="H270" s="34" t="s">
        <v>1136</v>
      </c>
      <c r="I270" s="37"/>
      <c r="J270" s="39" t="s">
        <v>2678</v>
      </c>
      <c r="K270" s="41" t="s">
        <v>1136</v>
      </c>
    </row>
    <row r="271" spans="1:11" ht="15.75" x14ac:dyDescent="0.25">
      <c r="A271" s="28" t="s">
        <v>1115</v>
      </c>
      <c r="B271" s="29" t="s">
        <v>1136</v>
      </c>
      <c r="D271" s="25" t="s">
        <v>2528</v>
      </c>
      <c r="E271" s="26" t="s">
        <v>645</v>
      </c>
      <c r="G271" s="31" t="s">
        <v>2422</v>
      </c>
      <c r="H271" s="34" t="s">
        <v>1136</v>
      </c>
      <c r="I271" s="37"/>
      <c r="J271" s="39" t="s">
        <v>1224</v>
      </c>
      <c r="K271" s="41" t="s">
        <v>1136</v>
      </c>
    </row>
    <row r="272" spans="1:11" ht="15.75" x14ac:dyDescent="0.25">
      <c r="A272" s="28" t="s">
        <v>1417</v>
      </c>
      <c r="B272" s="29" t="s">
        <v>1136</v>
      </c>
      <c r="D272" s="25" t="s">
        <v>2529</v>
      </c>
      <c r="E272" s="26" t="s">
        <v>645</v>
      </c>
      <c r="G272" s="31" t="s">
        <v>1344</v>
      </c>
      <c r="H272" s="34" t="s">
        <v>1136</v>
      </c>
      <c r="I272" s="37"/>
      <c r="J272" s="39" t="s">
        <v>1546</v>
      </c>
      <c r="K272" s="41" t="s">
        <v>1136</v>
      </c>
    </row>
    <row r="273" spans="1:11" ht="15.75" x14ac:dyDescent="0.25">
      <c r="A273" s="28" t="s">
        <v>952</v>
      </c>
      <c r="B273" s="29" t="s">
        <v>1136</v>
      </c>
      <c r="D273" s="25" t="s">
        <v>1023</v>
      </c>
      <c r="E273" s="26" t="s">
        <v>645</v>
      </c>
      <c r="G273" s="31" t="s">
        <v>1353</v>
      </c>
      <c r="H273" s="34" t="s">
        <v>1136</v>
      </c>
      <c r="I273" s="37"/>
      <c r="J273" s="39" t="s">
        <v>2679</v>
      </c>
      <c r="K273" s="41" t="s">
        <v>434</v>
      </c>
    </row>
    <row r="274" spans="1:11" ht="15.75" x14ac:dyDescent="0.25">
      <c r="A274" s="28" t="s">
        <v>1224</v>
      </c>
      <c r="B274" s="29" t="s">
        <v>1136</v>
      </c>
      <c r="D274" s="25" t="s">
        <v>1165</v>
      </c>
      <c r="E274" s="26" t="s">
        <v>645</v>
      </c>
      <c r="G274" s="31" t="s">
        <v>2535</v>
      </c>
      <c r="H274" s="34" t="s">
        <v>1136</v>
      </c>
      <c r="I274" s="37"/>
      <c r="J274" s="39" t="s">
        <v>2680</v>
      </c>
      <c r="K274" s="41" t="s">
        <v>1136</v>
      </c>
    </row>
    <row r="275" spans="1:11" ht="15.75" x14ac:dyDescent="0.25">
      <c r="A275" s="28" t="s">
        <v>1239</v>
      </c>
      <c r="B275" s="29" t="s">
        <v>1136</v>
      </c>
      <c r="D275" s="25" t="s">
        <v>1161</v>
      </c>
      <c r="E275" s="26" t="s">
        <v>645</v>
      </c>
      <c r="G275" s="31" t="s">
        <v>2531</v>
      </c>
      <c r="H275" s="34" t="s">
        <v>1136</v>
      </c>
      <c r="I275" s="37"/>
      <c r="J275" s="39" t="s">
        <v>1382</v>
      </c>
      <c r="K275" s="41" t="s">
        <v>1136</v>
      </c>
    </row>
    <row r="276" spans="1:11" ht="15.75" x14ac:dyDescent="0.25">
      <c r="A276" s="28" t="s">
        <v>1077</v>
      </c>
      <c r="B276" s="29" t="s">
        <v>1136</v>
      </c>
      <c r="D276" s="25" t="s">
        <v>1344</v>
      </c>
      <c r="E276" s="26" t="s">
        <v>645</v>
      </c>
      <c r="G276" s="31" t="s">
        <v>1019</v>
      </c>
      <c r="H276" s="34" t="s">
        <v>1136</v>
      </c>
      <c r="I276" s="37"/>
      <c r="J276" s="39" t="s">
        <v>2556</v>
      </c>
      <c r="K276" s="41" t="s">
        <v>1136</v>
      </c>
    </row>
    <row r="277" spans="1:11" ht="15.75" x14ac:dyDescent="0.25">
      <c r="A277" s="28" t="s">
        <v>977</v>
      </c>
      <c r="B277" s="29" t="s">
        <v>1136</v>
      </c>
      <c r="D277" s="25" t="s">
        <v>1546</v>
      </c>
      <c r="E277" s="26" t="s">
        <v>645</v>
      </c>
      <c r="G277" s="31" t="s">
        <v>2424</v>
      </c>
      <c r="H277" s="34" t="s">
        <v>1136</v>
      </c>
      <c r="I277" s="37"/>
      <c r="J277" s="39" t="s">
        <v>1023</v>
      </c>
      <c r="K277" s="41" t="s">
        <v>1136</v>
      </c>
    </row>
    <row r="278" spans="1:11" ht="15.75" x14ac:dyDescent="0.25">
      <c r="A278" s="28" t="s">
        <v>1199</v>
      </c>
      <c r="B278" s="29" t="s">
        <v>1136</v>
      </c>
      <c r="D278" s="25" t="s">
        <v>1115</v>
      </c>
      <c r="E278" s="26" t="s">
        <v>645</v>
      </c>
      <c r="G278" s="31" t="s">
        <v>1529</v>
      </c>
      <c r="H278" s="34" t="s">
        <v>1136</v>
      </c>
      <c r="I278" s="37"/>
      <c r="J278" s="39" t="s">
        <v>1108</v>
      </c>
      <c r="K278" s="41" t="s">
        <v>1136</v>
      </c>
    </row>
    <row r="279" spans="1:11" ht="15.75" x14ac:dyDescent="0.25">
      <c r="A279" s="28" t="s">
        <v>1099</v>
      </c>
      <c r="B279" s="29" t="s">
        <v>1136</v>
      </c>
      <c r="D279" s="25" t="s">
        <v>2530</v>
      </c>
      <c r="E279" s="26" t="s">
        <v>645</v>
      </c>
      <c r="G279" s="31" t="s">
        <v>1272</v>
      </c>
      <c r="H279" s="34" t="s">
        <v>1136</v>
      </c>
      <c r="I279" s="37"/>
      <c r="J279" s="39" t="s">
        <v>1344</v>
      </c>
      <c r="K279" s="41" t="s">
        <v>1136</v>
      </c>
    </row>
    <row r="280" spans="1:11" ht="15.75" x14ac:dyDescent="0.25">
      <c r="A280" s="28" t="s">
        <v>1031</v>
      </c>
      <c r="B280" s="29" t="s">
        <v>1136</v>
      </c>
      <c r="D280" s="25" t="s">
        <v>956</v>
      </c>
      <c r="E280" s="26" t="s">
        <v>645</v>
      </c>
      <c r="G280" s="31" t="s">
        <v>1214</v>
      </c>
      <c r="H280" s="34" t="s">
        <v>1136</v>
      </c>
      <c r="I280" s="37"/>
      <c r="J280" s="39" t="s">
        <v>1300</v>
      </c>
      <c r="K280" s="41" t="s">
        <v>1136</v>
      </c>
    </row>
    <row r="281" spans="1:11" ht="15.75" x14ac:dyDescent="0.25">
      <c r="A281" s="28" t="s">
        <v>1176</v>
      </c>
      <c r="B281" s="29" t="s">
        <v>1136</v>
      </c>
      <c r="D281" s="25" t="s">
        <v>2531</v>
      </c>
      <c r="E281" s="26" t="s">
        <v>645</v>
      </c>
      <c r="G281" s="31" t="s">
        <v>2541</v>
      </c>
      <c r="H281" s="34" t="s">
        <v>1136</v>
      </c>
      <c r="I281" s="37"/>
      <c r="J281" s="39" t="s">
        <v>2681</v>
      </c>
      <c r="K281" s="41" t="s">
        <v>1136</v>
      </c>
    </row>
    <row r="282" spans="1:11" ht="30" x14ac:dyDescent="0.25">
      <c r="A282" s="28" t="s">
        <v>1012</v>
      </c>
      <c r="B282" s="29" t="s">
        <v>1136</v>
      </c>
      <c r="D282" s="25" t="s">
        <v>2532</v>
      </c>
      <c r="E282" s="26" t="s">
        <v>645</v>
      </c>
      <c r="G282" s="31" t="s">
        <v>2547</v>
      </c>
      <c r="H282" s="34" t="s">
        <v>1136</v>
      </c>
      <c r="I282" s="37"/>
      <c r="J282" s="39" t="s">
        <v>2682</v>
      </c>
      <c r="K282" s="41" t="s">
        <v>1136</v>
      </c>
    </row>
    <row r="283" spans="1:11" ht="15.75" x14ac:dyDescent="0.25">
      <c r="A283" s="28" t="s">
        <v>935</v>
      </c>
      <c r="B283" s="29" t="s">
        <v>1136</v>
      </c>
      <c r="D283" s="25" t="s">
        <v>1228</v>
      </c>
      <c r="E283" s="26" t="s">
        <v>645</v>
      </c>
      <c r="G283" s="31" t="s">
        <v>1208</v>
      </c>
      <c r="H283" s="34" t="s">
        <v>1136</v>
      </c>
      <c r="I283" s="37"/>
      <c r="J283" s="39" t="s">
        <v>1111</v>
      </c>
      <c r="K283" s="41" t="s">
        <v>1136</v>
      </c>
    </row>
    <row r="284" spans="1:11" ht="15.75" x14ac:dyDescent="0.25">
      <c r="A284" s="28" t="s">
        <v>1280</v>
      </c>
      <c r="B284" s="29" t="s">
        <v>1136</v>
      </c>
      <c r="D284" s="25" t="s">
        <v>1118</v>
      </c>
      <c r="E284" s="26" t="s">
        <v>645</v>
      </c>
      <c r="G284" s="31" t="s">
        <v>1138</v>
      </c>
      <c r="H284" s="34" t="s">
        <v>1136</v>
      </c>
      <c r="I284" s="37"/>
      <c r="J284" s="39" t="s">
        <v>1280</v>
      </c>
      <c r="K284" s="41" t="s">
        <v>1136</v>
      </c>
    </row>
    <row r="285" spans="1:11" ht="15.75" x14ac:dyDescent="0.25">
      <c r="A285" s="28" t="s">
        <v>1234</v>
      </c>
      <c r="B285" s="29" t="s">
        <v>1136</v>
      </c>
      <c r="D285" s="25" t="s">
        <v>2533</v>
      </c>
      <c r="E285" s="26" t="s">
        <v>645</v>
      </c>
      <c r="G285" s="31" t="s">
        <v>1027</v>
      </c>
      <c r="H285" s="34" t="s">
        <v>1136</v>
      </c>
      <c r="I285" s="37"/>
      <c r="J285" s="39" t="s">
        <v>2527</v>
      </c>
      <c r="K285" s="41" t="s">
        <v>1136</v>
      </c>
    </row>
    <row r="286" spans="1:11" ht="30" x14ac:dyDescent="0.25">
      <c r="A286" s="28" t="s">
        <v>1498</v>
      </c>
      <c r="B286" s="29" t="s">
        <v>1136</v>
      </c>
      <c r="D286" s="25" t="s">
        <v>1319</v>
      </c>
      <c r="E286" s="26" t="s">
        <v>645</v>
      </c>
      <c r="G286" s="31" t="s">
        <v>1192</v>
      </c>
      <c r="H286" s="34" t="s">
        <v>1136</v>
      </c>
      <c r="I286" s="37"/>
      <c r="J286" s="39" t="s">
        <v>2683</v>
      </c>
      <c r="K286" s="41" t="s">
        <v>1136</v>
      </c>
    </row>
    <row r="287" spans="1:11" ht="15.75" x14ac:dyDescent="0.25">
      <c r="A287" s="28" t="s">
        <v>1297</v>
      </c>
      <c r="B287" s="29" t="s">
        <v>1136</v>
      </c>
      <c r="D287" s="25" t="s">
        <v>2534</v>
      </c>
      <c r="E287" s="26" t="s">
        <v>645</v>
      </c>
      <c r="G287" s="31" t="s">
        <v>1456</v>
      </c>
      <c r="H287" s="34" t="s">
        <v>1136</v>
      </c>
      <c r="I287" s="37"/>
      <c r="J287" s="39" t="s">
        <v>2684</v>
      </c>
      <c r="K287" s="41" t="s">
        <v>1136</v>
      </c>
    </row>
    <row r="288" spans="1:11" ht="15.75" x14ac:dyDescent="0.25">
      <c r="A288" s="28" t="s">
        <v>1165</v>
      </c>
      <c r="B288" s="29" t="s">
        <v>1136</v>
      </c>
      <c r="D288" s="25" t="s">
        <v>2535</v>
      </c>
      <c r="E288" s="26" t="s">
        <v>1136</v>
      </c>
      <c r="G288" s="31" t="s">
        <v>1180</v>
      </c>
      <c r="H288" s="34" t="s">
        <v>1136</v>
      </c>
      <c r="I288" s="37"/>
      <c r="J288" s="39" t="s">
        <v>1168</v>
      </c>
      <c r="K288" s="41" t="s">
        <v>1136</v>
      </c>
    </row>
    <row r="289" spans="1:11" ht="15.75" x14ac:dyDescent="0.25">
      <c r="A289" s="28" t="s">
        <v>2425</v>
      </c>
      <c r="B289" s="29" t="s">
        <v>1136</v>
      </c>
      <c r="D289" s="25" t="s">
        <v>640</v>
      </c>
      <c r="E289" s="26" t="s">
        <v>1136</v>
      </c>
      <c r="G289" s="31" t="s">
        <v>1515</v>
      </c>
      <c r="H289" s="34" t="s">
        <v>1136</v>
      </c>
      <c r="I289" s="37"/>
      <c r="J289" s="39" t="s">
        <v>2685</v>
      </c>
      <c r="K289" s="41" t="s">
        <v>1136</v>
      </c>
    </row>
    <row r="290" spans="1:11" ht="15.75" x14ac:dyDescent="0.25">
      <c r="A290" s="28" t="s">
        <v>865</v>
      </c>
      <c r="B290" s="29" t="s">
        <v>1136</v>
      </c>
      <c r="D290" s="25" t="s">
        <v>1208</v>
      </c>
      <c r="E290" s="26" t="s">
        <v>1136</v>
      </c>
      <c r="G290" s="31" t="s">
        <v>956</v>
      </c>
      <c r="H290" s="34" t="s">
        <v>1136</v>
      </c>
      <c r="I290" s="37"/>
      <c r="J290" s="39" t="s">
        <v>1456</v>
      </c>
      <c r="K290" s="41" t="s">
        <v>1136</v>
      </c>
    </row>
    <row r="291" spans="1:11" ht="15.75" x14ac:dyDescent="0.25">
      <c r="A291" s="28" t="s">
        <v>1538</v>
      </c>
      <c r="B291" s="29" t="s">
        <v>1136</v>
      </c>
      <c r="D291" s="25" t="s">
        <v>1027</v>
      </c>
      <c r="E291" s="26" t="s">
        <v>1136</v>
      </c>
      <c r="G291" s="31" t="s">
        <v>1130</v>
      </c>
      <c r="H291" s="34" t="s">
        <v>1136</v>
      </c>
      <c r="I291" s="37"/>
      <c r="J291" s="39" t="s">
        <v>2524</v>
      </c>
      <c r="K291" s="41" t="s">
        <v>1136</v>
      </c>
    </row>
    <row r="292" spans="1:11" ht="15.75" x14ac:dyDescent="0.25">
      <c r="A292" s="28" t="s">
        <v>1290</v>
      </c>
      <c r="B292" s="29" t="s">
        <v>1136</v>
      </c>
      <c r="D292" s="25" t="s">
        <v>865</v>
      </c>
      <c r="E292" s="26" t="s">
        <v>1136</v>
      </c>
      <c r="G292" s="31" t="s">
        <v>1285</v>
      </c>
      <c r="H292" s="34" t="s">
        <v>1136</v>
      </c>
      <c r="I292" s="37"/>
      <c r="J292" s="39" t="s">
        <v>2534</v>
      </c>
      <c r="K292" s="41" t="s">
        <v>1136</v>
      </c>
    </row>
    <row r="293" spans="1:11" ht="15.75" x14ac:dyDescent="0.25">
      <c r="A293" s="28" t="s">
        <v>907</v>
      </c>
      <c r="B293" s="29" t="s">
        <v>1136</v>
      </c>
      <c r="D293" s="25" t="s">
        <v>1231</v>
      </c>
      <c r="E293" s="26" t="s">
        <v>1136</v>
      </c>
      <c r="G293" s="31" t="s">
        <v>991</v>
      </c>
      <c r="H293" s="34" t="s">
        <v>1136</v>
      </c>
      <c r="I293" s="37"/>
      <c r="J293" s="39" t="s">
        <v>1375</v>
      </c>
      <c r="K293" s="41" t="s">
        <v>1136</v>
      </c>
    </row>
    <row r="294" spans="1:11" ht="15.75" x14ac:dyDescent="0.25">
      <c r="A294" s="28" t="s">
        <v>1592</v>
      </c>
      <c r="B294" s="29" t="s">
        <v>1136</v>
      </c>
      <c r="D294" s="25" t="s">
        <v>2536</v>
      </c>
      <c r="E294" s="26" t="s">
        <v>1136</v>
      </c>
      <c r="G294" s="31" t="s">
        <v>1156</v>
      </c>
      <c r="H294" s="34" t="s">
        <v>1136</v>
      </c>
      <c r="I294" s="37"/>
      <c r="J294" s="39" t="s">
        <v>1027</v>
      </c>
      <c r="K294" s="41" t="s">
        <v>1136</v>
      </c>
    </row>
    <row r="295" spans="1:11" ht="30" x14ac:dyDescent="0.25">
      <c r="A295" s="28" t="s">
        <v>1204</v>
      </c>
      <c r="B295" s="29" t="s">
        <v>1136</v>
      </c>
      <c r="D295" s="25" t="s">
        <v>1180</v>
      </c>
      <c r="E295" s="26" t="s">
        <v>1136</v>
      </c>
      <c r="G295" s="31" t="s">
        <v>1319</v>
      </c>
      <c r="H295" s="34" t="s">
        <v>1136</v>
      </c>
      <c r="I295" s="37"/>
      <c r="J295" s="39" t="s">
        <v>2686</v>
      </c>
      <c r="K295" s="41" t="s">
        <v>1136</v>
      </c>
    </row>
    <row r="296" spans="1:11" ht="15.75" x14ac:dyDescent="0.25">
      <c r="A296" s="28" t="s">
        <v>1353</v>
      </c>
      <c r="B296" s="29" t="s">
        <v>1136</v>
      </c>
      <c r="D296" s="25" t="s">
        <v>2537</v>
      </c>
      <c r="E296" s="26" t="s">
        <v>1136</v>
      </c>
      <c r="G296" s="31" t="s">
        <v>2545</v>
      </c>
      <c r="H296" s="34" t="s">
        <v>1136</v>
      </c>
      <c r="I296" s="37"/>
      <c r="J296" s="39" t="s">
        <v>1378</v>
      </c>
      <c r="K296" s="41" t="s">
        <v>1136</v>
      </c>
    </row>
    <row r="297" spans="1:11" ht="15.75" x14ac:dyDescent="0.25">
      <c r="A297" s="28" t="s">
        <v>1445</v>
      </c>
      <c r="B297" s="29" t="s">
        <v>1136</v>
      </c>
      <c r="D297" s="25" t="s">
        <v>1263</v>
      </c>
      <c r="E297" s="26" t="s">
        <v>1136</v>
      </c>
      <c r="G297" s="31" t="s">
        <v>2550</v>
      </c>
      <c r="H297" s="34" t="s">
        <v>1136</v>
      </c>
      <c r="I297" s="37"/>
      <c r="J297" s="39" t="s">
        <v>2687</v>
      </c>
      <c r="K297" s="41" t="s">
        <v>1136</v>
      </c>
    </row>
    <row r="298" spans="1:11" ht="15.75" x14ac:dyDescent="0.25">
      <c r="A298" s="28" t="s">
        <v>1449</v>
      </c>
      <c r="B298" s="29" t="s">
        <v>1136</v>
      </c>
      <c r="D298" s="25" t="s">
        <v>1297</v>
      </c>
      <c r="E298" s="26" t="s">
        <v>1136</v>
      </c>
      <c r="G298" s="31" t="s">
        <v>1561</v>
      </c>
      <c r="H298" s="34" t="s">
        <v>1136</v>
      </c>
      <c r="I298" s="37"/>
      <c r="J298" s="39" t="s">
        <v>2688</v>
      </c>
      <c r="K298" s="41" t="s">
        <v>1136</v>
      </c>
    </row>
    <row r="299" spans="1:11" ht="15.75" x14ac:dyDescent="0.25">
      <c r="A299" s="28" t="s">
        <v>1082</v>
      </c>
      <c r="B299" s="29" t="s">
        <v>1136</v>
      </c>
      <c r="D299" s="25" t="s">
        <v>2538</v>
      </c>
      <c r="E299" s="26" t="s">
        <v>1136</v>
      </c>
      <c r="G299" s="31" t="s">
        <v>1099</v>
      </c>
      <c r="H299" s="34" t="s">
        <v>1136</v>
      </c>
      <c r="I299" s="37"/>
      <c r="J299" s="39" t="s">
        <v>2689</v>
      </c>
      <c r="K299" s="41" t="s">
        <v>1136</v>
      </c>
    </row>
    <row r="300" spans="1:11" ht="15.75" x14ac:dyDescent="0.25">
      <c r="A300" s="28" t="s">
        <v>947</v>
      </c>
      <c r="B300" s="29" t="s">
        <v>1136</v>
      </c>
      <c r="D300" s="25" t="s">
        <v>1375</v>
      </c>
      <c r="E300" s="26" t="s">
        <v>1136</v>
      </c>
      <c r="G300" s="31" t="s">
        <v>1378</v>
      </c>
      <c r="H300" s="34" t="s">
        <v>1136</v>
      </c>
      <c r="I300" s="37"/>
      <c r="J300" s="39" t="s">
        <v>2690</v>
      </c>
      <c r="K300" s="41" t="s">
        <v>1136</v>
      </c>
    </row>
    <row r="301" spans="1:11" ht="30" x14ac:dyDescent="0.25">
      <c r="A301" s="28" t="s">
        <v>1161</v>
      </c>
      <c r="B301" s="29" t="s">
        <v>1136</v>
      </c>
      <c r="D301" s="25" t="s">
        <v>1019</v>
      </c>
      <c r="E301" s="26" t="s">
        <v>1136</v>
      </c>
      <c r="G301" s="31" t="s">
        <v>2519</v>
      </c>
      <c r="H301" s="34" t="s">
        <v>1136</v>
      </c>
      <c r="I301" s="37"/>
      <c r="J301" s="39" t="s">
        <v>2691</v>
      </c>
      <c r="K301" s="41" t="s">
        <v>1136</v>
      </c>
    </row>
    <row r="302" spans="1:11" ht="15.75" x14ac:dyDescent="0.25">
      <c r="A302" s="28" t="s">
        <v>1049</v>
      </c>
      <c r="B302" s="29" t="s">
        <v>1136</v>
      </c>
      <c r="D302" s="25" t="s">
        <v>935</v>
      </c>
      <c r="E302" s="26" t="s">
        <v>1136</v>
      </c>
      <c r="G302" s="31" t="s">
        <v>1445</v>
      </c>
      <c r="H302" s="34" t="s">
        <v>1136</v>
      </c>
      <c r="I302" s="37"/>
      <c r="J302" s="39" t="s">
        <v>1004</v>
      </c>
      <c r="K302" s="41" t="s">
        <v>1136</v>
      </c>
    </row>
    <row r="303" spans="1:11" ht="15.75" x14ac:dyDescent="0.25">
      <c r="A303" s="28" t="s">
        <v>1130</v>
      </c>
      <c r="B303" s="29" t="s">
        <v>1136</v>
      </c>
      <c r="D303" s="25" t="s">
        <v>2539</v>
      </c>
      <c r="E303" s="26" t="s">
        <v>1136</v>
      </c>
      <c r="G303" s="31" t="s">
        <v>1108</v>
      </c>
      <c r="H303" s="34" t="s">
        <v>1136</v>
      </c>
      <c r="I303" s="37"/>
      <c r="J303" s="39" t="s">
        <v>1285</v>
      </c>
      <c r="K303" s="41" t="s">
        <v>1136</v>
      </c>
    </row>
    <row r="304" spans="1:11" ht="15.75" x14ac:dyDescent="0.25">
      <c r="A304" s="28" t="s">
        <v>1067</v>
      </c>
      <c r="B304" s="29" t="s">
        <v>1136</v>
      </c>
      <c r="D304" s="25" t="s">
        <v>1108</v>
      </c>
      <c r="E304" s="26" t="s">
        <v>1136</v>
      </c>
      <c r="G304" s="31" t="s">
        <v>2555</v>
      </c>
      <c r="H304" s="34" t="s">
        <v>1136</v>
      </c>
      <c r="I304" s="37"/>
      <c r="J304" s="39" t="s">
        <v>1394</v>
      </c>
      <c r="K304" s="41" t="s">
        <v>1136</v>
      </c>
    </row>
    <row r="305" spans="1:11" ht="15.75" x14ac:dyDescent="0.25">
      <c r="A305" s="28" t="s">
        <v>1570</v>
      </c>
      <c r="B305" s="29" t="s">
        <v>1136</v>
      </c>
      <c r="D305" s="25" t="s">
        <v>2540</v>
      </c>
      <c r="E305" s="26" t="s">
        <v>1136</v>
      </c>
      <c r="G305" s="31" t="s">
        <v>890</v>
      </c>
      <c r="H305" s="34" t="s">
        <v>1136</v>
      </c>
      <c r="I305" s="37"/>
      <c r="J305" s="39" t="s">
        <v>1115</v>
      </c>
      <c r="K305" s="41" t="s">
        <v>1136</v>
      </c>
    </row>
    <row r="306" spans="1:11" ht="15.75" x14ac:dyDescent="0.25">
      <c r="A306" s="28" t="s">
        <v>1554</v>
      </c>
      <c r="B306" s="29" t="s">
        <v>1136</v>
      </c>
      <c r="D306" s="25" t="s">
        <v>1331</v>
      </c>
      <c r="E306" s="26" t="s">
        <v>1136</v>
      </c>
      <c r="G306" s="31" t="s">
        <v>2553</v>
      </c>
      <c r="H306" s="34" t="s">
        <v>1136</v>
      </c>
      <c r="I306" s="37"/>
      <c r="J306" s="39" t="s">
        <v>1103</v>
      </c>
      <c r="K306" s="41" t="s">
        <v>1136</v>
      </c>
    </row>
    <row r="307" spans="1:11" ht="15.75" x14ac:dyDescent="0.25">
      <c r="A307" s="28" t="s">
        <v>995</v>
      </c>
      <c r="B307" s="29" t="s">
        <v>1136</v>
      </c>
      <c r="D307" s="25" t="s">
        <v>1214</v>
      </c>
      <c r="E307" s="26" t="s">
        <v>1136</v>
      </c>
      <c r="G307" s="31" t="s">
        <v>1161</v>
      </c>
      <c r="H307" s="34" t="s">
        <v>1136</v>
      </c>
      <c r="I307" s="37"/>
      <c r="J307" s="39" t="s">
        <v>2692</v>
      </c>
      <c r="K307" s="41" t="s">
        <v>1136</v>
      </c>
    </row>
    <row r="308" spans="1:11" ht="15.75" x14ac:dyDescent="0.25">
      <c r="A308" s="28" t="s">
        <v>1156</v>
      </c>
      <c r="B308" s="29" t="s">
        <v>1136</v>
      </c>
      <c r="D308" s="25" t="s">
        <v>2541</v>
      </c>
      <c r="E308" s="26" t="s">
        <v>1136</v>
      </c>
      <c r="G308" s="31" t="s">
        <v>1072</v>
      </c>
      <c r="H308" s="34" t="s">
        <v>1136</v>
      </c>
      <c r="I308" s="37"/>
      <c r="J308" s="39" t="s">
        <v>1433</v>
      </c>
      <c r="K308" s="41" t="s">
        <v>1136</v>
      </c>
    </row>
    <row r="309" spans="1:11" ht="15.75" x14ac:dyDescent="0.25">
      <c r="A309" s="28" t="s">
        <v>1171</v>
      </c>
      <c r="B309" s="29" t="s">
        <v>1136</v>
      </c>
      <c r="D309" s="25" t="s">
        <v>1592</v>
      </c>
      <c r="E309" s="26" t="s">
        <v>1136</v>
      </c>
      <c r="G309" s="31" t="s">
        <v>2533</v>
      </c>
      <c r="H309" s="34" t="s">
        <v>1136</v>
      </c>
      <c r="I309" s="37"/>
      <c r="J309" s="39" t="s">
        <v>1421</v>
      </c>
      <c r="K309" s="41" t="s">
        <v>1136</v>
      </c>
    </row>
    <row r="310" spans="1:11" ht="15.75" x14ac:dyDescent="0.25">
      <c r="A310" s="28" t="s">
        <v>1480</v>
      </c>
      <c r="B310" s="29" t="s">
        <v>1136</v>
      </c>
      <c r="D310" s="25" t="s">
        <v>1417</v>
      </c>
      <c r="E310" s="26" t="s">
        <v>1136</v>
      </c>
      <c r="G310" s="31" t="s">
        <v>1228</v>
      </c>
      <c r="H310" s="34" t="s">
        <v>1136</v>
      </c>
      <c r="I310" s="37"/>
      <c r="J310" s="39" t="s">
        <v>1161</v>
      </c>
      <c r="K310" s="41" t="s">
        <v>1136</v>
      </c>
    </row>
    <row r="311" spans="1:11" ht="15.75" x14ac:dyDescent="0.25">
      <c r="A311" s="28" t="s">
        <v>1243</v>
      </c>
      <c r="B311" s="29" t="s">
        <v>1136</v>
      </c>
      <c r="D311" s="25" t="s">
        <v>2542</v>
      </c>
      <c r="E311" s="26" t="s">
        <v>1136</v>
      </c>
      <c r="G311" s="31" t="s">
        <v>2530</v>
      </c>
      <c r="H311" s="34" t="s">
        <v>1136</v>
      </c>
      <c r="I311" s="37"/>
      <c r="J311" s="39" t="s">
        <v>2693</v>
      </c>
      <c r="K311" s="41" t="s">
        <v>1136</v>
      </c>
    </row>
    <row r="312" spans="1:11" ht="15.75" x14ac:dyDescent="0.25">
      <c r="A312" s="28" t="s">
        <v>1027</v>
      </c>
      <c r="B312" s="29" t="s">
        <v>1136</v>
      </c>
      <c r="D312" s="25" t="s">
        <v>1387</v>
      </c>
      <c r="E312" s="26" t="s">
        <v>434</v>
      </c>
      <c r="G312" s="31" t="s">
        <v>1488</v>
      </c>
      <c r="H312" s="34" t="s">
        <v>1136</v>
      </c>
      <c r="I312" s="37"/>
      <c r="J312" s="39" t="s">
        <v>2538</v>
      </c>
      <c r="K312" s="41" t="s">
        <v>1136</v>
      </c>
    </row>
    <row r="313" spans="1:11" ht="15.75" x14ac:dyDescent="0.25">
      <c r="A313" s="28" t="s">
        <v>1344</v>
      </c>
      <c r="B313" s="29" t="s">
        <v>1136</v>
      </c>
      <c r="D313" s="25" t="s">
        <v>1168</v>
      </c>
      <c r="E313" s="26" t="s">
        <v>1136</v>
      </c>
      <c r="G313" s="31" t="s">
        <v>2525</v>
      </c>
      <c r="H313" s="34" t="s">
        <v>1136</v>
      </c>
      <c r="I313" s="37"/>
      <c r="J313" s="39" t="s">
        <v>2694</v>
      </c>
      <c r="K313" s="41" t="s">
        <v>1136</v>
      </c>
    </row>
    <row r="314" spans="1:11" ht="15.75" x14ac:dyDescent="0.25">
      <c r="A314" s="28" t="s">
        <v>1491</v>
      </c>
      <c r="B314" s="29" t="s">
        <v>1136</v>
      </c>
      <c r="D314" s="25" t="s">
        <v>1041</v>
      </c>
      <c r="E314" s="26" t="s">
        <v>1136</v>
      </c>
      <c r="G314" s="31" t="s">
        <v>2549</v>
      </c>
      <c r="H314" s="34" t="s">
        <v>1370</v>
      </c>
      <c r="I314" s="37"/>
      <c r="J314" s="39" t="s">
        <v>2695</v>
      </c>
      <c r="K314" s="41" t="s">
        <v>1136</v>
      </c>
    </row>
    <row r="315" spans="1:11" ht="15.75" x14ac:dyDescent="0.25">
      <c r="A315" s="28" t="s">
        <v>1122</v>
      </c>
      <c r="B315" s="29" t="s">
        <v>1136</v>
      </c>
      <c r="D315" s="25" t="s">
        <v>1192</v>
      </c>
      <c r="E315" s="26" t="s">
        <v>1136</v>
      </c>
      <c r="G315" s="31" t="s">
        <v>959</v>
      </c>
      <c r="H315" s="34" t="s">
        <v>1370</v>
      </c>
      <c r="I315" s="37"/>
      <c r="J315" s="39" t="s">
        <v>2696</v>
      </c>
      <c r="K315" s="41" t="s">
        <v>1136</v>
      </c>
    </row>
    <row r="316" spans="1:11" ht="15.75" x14ac:dyDescent="0.25">
      <c r="A316" s="28" t="s">
        <v>1387</v>
      </c>
      <c r="B316" s="29" t="s">
        <v>1136</v>
      </c>
      <c r="D316" s="25" t="s">
        <v>2543</v>
      </c>
      <c r="E316" s="26" t="s">
        <v>1136</v>
      </c>
      <c r="G316" s="31" t="s">
        <v>2559</v>
      </c>
      <c r="H316" s="34" t="s">
        <v>1370</v>
      </c>
      <c r="I316" s="37"/>
      <c r="J316" s="39" t="s">
        <v>1570</v>
      </c>
      <c r="K316" s="41" t="s">
        <v>1136</v>
      </c>
    </row>
    <row r="317" spans="1:11" ht="15.75" x14ac:dyDescent="0.25">
      <c r="A317" s="28" t="s">
        <v>1382</v>
      </c>
      <c r="B317" s="29" t="s">
        <v>1136</v>
      </c>
      <c r="D317" s="25" t="s">
        <v>1456</v>
      </c>
      <c r="E317" s="26" t="s">
        <v>1136</v>
      </c>
      <c r="G317" s="31" t="s">
        <v>1433</v>
      </c>
      <c r="H317" s="34" t="s">
        <v>1370</v>
      </c>
      <c r="I317" s="37"/>
      <c r="J317" s="39" t="s">
        <v>2697</v>
      </c>
      <c r="K317" s="41" t="s">
        <v>1136</v>
      </c>
    </row>
    <row r="318" spans="1:11" ht="15.75" x14ac:dyDescent="0.25">
      <c r="A318" s="28" t="s">
        <v>1375</v>
      </c>
      <c r="B318" s="29" t="s">
        <v>1136</v>
      </c>
      <c r="D318" s="25" t="s">
        <v>1045</v>
      </c>
      <c r="E318" s="26" t="s">
        <v>1136</v>
      </c>
      <c r="G318" s="31" t="s">
        <v>2542</v>
      </c>
      <c r="H318" s="34" t="s">
        <v>1370</v>
      </c>
      <c r="I318" s="37"/>
      <c r="J318" s="39" t="s">
        <v>1372</v>
      </c>
      <c r="K318" s="41" t="s">
        <v>1136</v>
      </c>
    </row>
    <row r="319" spans="1:11" ht="15.75" x14ac:dyDescent="0.25">
      <c r="A319" s="28" t="s">
        <v>2426</v>
      </c>
      <c r="B319" s="29" t="s">
        <v>1136</v>
      </c>
      <c r="D319" s="25" t="s">
        <v>991</v>
      </c>
      <c r="E319" s="26" t="s">
        <v>1136</v>
      </c>
      <c r="G319" s="31" t="s">
        <v>2557</v>
      </c>
      <c r="H319" s="34" t="s">
        <v>1370</v>
      </c>
      <c r="I319" s="37"/>
      <c r="J319" s="39" t="s">
        <v>2560</v>
      </c>
      <c r="K319" s="41" t="s">
        <v>1136</v>
      </c>
    </row>
    <row r="320" spans="1:11" ht="15.75" x14ac:dyDescent="0.25">
      <c r="A320" s="28" t="s">
        <v>1118</v>
      </c>
      <c r="B320" s="29" t="s">
        <v>1136</v>
      </c>
      <c r="D320" s="25" t="s">
        <v>1353</v>
      </c>
      <c r="E320" s="26" t="s">
        <v>1136</v>
      </c>
      <c r="G320" s="31" t="s">
        <v>1441</v>
      </c>
      <c r="H320" s="34" t="s">
        <v>1370</v>
      </c>
      <c r="I320" s="37"/>
      <c r="J320" s="39" t="s">
        <v>1488</v>
      </c>
      <c r="K320" s="41" t="s">
        <v>1370</v>
      </c>
    </row>
    <row r="321" spans="1:11" ht="15.75" x14ac:dyDescent="0.25">
      <c r="A321" s="28" t="s">
        <v>1372</v>
      </c>
      <c r="B321" s="29" t="s">
        <v>1370</v>
      </c>
      <c r="D321" s="25" t="s">
        <v>1441</v>
      </c>
      <c r="E321" s="26" t="s">
        <v>1136</v>
      </c>
      <c r="G321" s="31" t="s">
        <v>2538</v>
      </c>
      <c r="H321" s="34" t="s">
        <v>1370</v>
      </c>
      <c r="I321" s="37"/>
      <c r="J321" s="39" t="s">
        <v>1072</v>
      </c>
      <c r="K321" s="41" t="s">
        <v>1370</v>
      </c>
    </row>
    <row r="322" spans="1:11" ht="15.75" x14ac:dyDescent="0.25">
      <c r="A322" s="28" t="s">
        <v>1561</v>
      </c>
      <c r="B322" s="29" t="s">
        <v>1370</v>
      </c>
      <c r="D322" s="25" t="s">
        <v>1529</v>
      </c>
      <c r="E322" s="26" t="s">
        <v>1136</v>
      </c>
      <c r="G322" s="31" t="s">
        <v>947</v>
      </c>
      <c r="H322" s="34" t="s">
        <v>1370</v>
      </c>
      <c r="I322" s="37"/>
      <c r="J322" s="39" t="s">
        <v>2698</v>
      </c>
      <c r="K322" s="41" t="s">
        <v>1370</v>
      </c>
    </row>
    <row r="323" spans="1:11" ht="15.75" x14ac:dyDescent="0.25">
      <c r="A323" s="28" t="s">
        <v>1357</v>
      </c>
      <c r="B323" s="29" t="s">
        <v>1370</v>
      </c>
      <c r="D323" s="25" t="s">
        <v>2544</v>
      </c>
      <c r="E323" s="26" t="s">
        <v>1136</v>
      </c>
      <c r="G323" s="31" t="s">
        <v>2526</v>
      </c>
      <c r="H323" s="34" t="s">
        <v>1370</v>
      </c>
      <c r="I323" s="37"/>
      <c r="J323" s="39" t="s">
        <v>1538</v>
      </c>
      <c r="K323" s="41" t="s">
        <v>1370</v>
      </c>
    </row>
    <row r="324" spans="1:11" ht="15.75" x14ac:dyDescent="0.25">
      <c r="A324" s="28" t="s">
        <v>1368</v>
      </c>
      <c r="B324" s="29" t="s">
        <v>1370</v>
      </c>
      <c r="D324" s="25" t="s">
        <v>2545</v>
      </c>
      <c r="E324" s="26" t="s">
        <v>1136</v>
      </c>
      <c r="G324" s="31" t="s">
        <v>2532</v>
      </c>
      <c r="H324" s="34" t="s">
        <v>1370</v>
      </c>
      <c r="I324" s="37"/>
      <c r="J324" s="39" t="s">
        <v>1118</v>
      </c>
      <c r="K324" s="41" t="s">
        <v>1370</v>
      </c>
    </row>
    <row r="325" spans="1:11" ht="15.75" x14ac:dyDescent="0.25">
      <c r="A325" s="28" t="s">
        <v>1441</v>
      </c>
      <c r="B325" s="29" t="s">
        <v>1370</v>
      </c>
      <c r="D325" s="25" t="s">
        <v>2546</v>
      </c>
      <c r="E325" s="26" t="s">
        <v>1136</v>
      </c>
      <c r="G325" s="31" t="s">
        <v>2552</v>
      </c>
      <c r="H325" s="34" t="s">
        <v>1370</v>
      </c>
      <c r="I325" s="37"/>
      <c r="J325" s="39" t="s">
        <v>935</v>
      </c>
      <c r="K325" s="41" t="s">
        <v>1370</v>
      </c>
    </row>
    <row r="326" spans="1:11" ht="15.75" x14ac:dyDescent="0.25">
      <c r="A326" s="28" t="s">
        <v>1293</v>
      </c>
      <c r="B326" s="29" t="s">
        <v>1370</v>
      </c>
      <c r="D326" s="25" t="s">
        <v>1122</v>
      </c>
      <c r="E326" s="26" t="s">
        <v>1136</v>
      </c>
      <c r="G326" s="31" t="s">
        <v>1168</v>
      </c>
      <c r="H326" s="34" t="s">
        <v>1370</v>
      </c>
      <c r="I326" s="37"/>
      <c r="J326" s="39" t="s">
        <v>2561</v>
      </c>
      <c r="K326" s="41" t="s">
        <v>1370</v>
      </c>
    </row>
    <row r="327" spans="1:11" ht="30" x14ac:dyDescent="0.25">
      <c r="A327" s="28" t="s">
        <v>1460</v>
      </c>
      <c r="B327" s="29" t="s">
        <v>1370</v>
      </c>
      <c r="D327" s="25" t="s">
        <v>1382</v>
      </c>
      <c r="E327" s="26" t="s">
        <v>1136</v>
      </c>
      <c r="G327" s="31" t="s">
        <v>1660</v>
      </c>
      <c r="H327" s="34" t="s">
        <v>1370</v>
      </c>
      <c r="I327" s="37"/>
      <c r="J327" s="39" t="s">
        <v>2699</v>
      </c>
      <c r="K327" s="41" t="s">
        <v>1370</v>
      </c>
    </row>
    <row r="328" spans="1:11" ht="15.75" x14ac:dyDescent="0.25">
      <c r="A328" s="28" t="s">
        <v>1187</v>
      </c>
      <c r="B328" s="29" t="s">
        <v>1370</v>
      </c>
      <c r="D328" s="25" t="s">
        <v>2547</v>
      </c>
      <c r="E328" s="26" t="s">
        <v>1136</v>
      </c>
      <c r="G328" s="31" t="s">
        <v>1103</v>
      </c>
      <c r="H328" s="34" t="s">
        <v>1370</v>
      </c>
      <c r="I328" s="37"/>
      <c r="J328" s="39" t="s">
        <v>2700</v>
      </c>
      <c r="K328" s="41" t="s">
        <v>1370</v>
      </c>
    </row>
    <row r="329" spans="1:11" ht="15.75" x14ac:dyDescent="0.25">
      <c r="A329" s="28" t="s">
        <v>1339</v>
      </c>
      <c r="B329" s="29" t="s">
        <v>1370</v>
      </c>
      <c r="D329" s="25" t="s">
        <v>1421</v>
      </c>
      <c r="E329" s="26" t="s">
        <v>1136</v>
      </c>
      <c r="G329" s="31" t="s">
        <v>2527</v>
      </c>
      <c r="H329" s="34" t="s">
        <v>1370</v>
      </c>
      <c r="I329" s="37"/>
      <c r="J329" s="39" t="s">
        <v>2701</v>
      </c>
      <c r="K329" s="41" t="s">
        <v>1370</v>
      </c>
    </row>
    <row r="330" spans="1:11" ht="15.75" x14ac:dyDescent="0.25">
      <c r="A330" s="28" t="s">
        <v>1103</v>
      </c>
      <c r="B330" s="29" t="s">
        <v>1370</v>
      </c>
      <c r="D330" s="25" t="s">
        <v>1660</v>
      </c>
      <c r="E330" s="26" t="s">
        <v>1136</v>
      </c>
      <c r="G330" s="31" t="s">
        <v>1550</v>
      </c>
      <c r="H330" s="34" t="s">
        <v>1370</v>
      </c>
      <c r="I330" s="37"/>
      <c r="J330" s="39" t="s">
        <v>1460</v>
      </c>
      <c r="K330" s="41" t="s">
        <v>1370</v>
      </c>
    </row>
    <row r="331" spans="1:11" ht="15.75" x14ac:dyDescent="0.25">
      <c r="A331" s="28" t="s">
        <v>1331</v>
      </c>
      <c r="B331" s="29" t="s">
        <v>1370</v>
      </c>
      <c r="D331" s="25" t="s">
        <v>959</v>
      </c>
      <c r="E331" s="26" t="s">
        <v>1136</v>
      </c>
      <c r="G331" s="31" t="s">
        <v>1399</v>
      </c>
      <c r="H331" s="34" t="s">
        <v>1370</v>
      </c>
      <c r="I331" s="37"/>
      <c r="J331" s="39" t="s">
        <v>2702</v>
      </c>
      <c r="K331" s="41" t="s">
        <v>1370</v>
      </c>
    </row>
    <row r="332" spans="1:11" ht="15.75" x14ac:dyDescent="0.25">
      <c r="A332" s="28" t="s">
        <v>1319</v>
      </c>
      <c r="B332" s="29" t="s">
        <v>1370</v>
      </c>
      <c r="D332" s="25" t="s">
        <v>2548</v>
      </c>
      <c r="E332" s="26" t="s">
        <v>1136</v>
      </c>
      <c r="G332" s="31" t="s">
        <v>2534</v>
      </c>
      <c r="H332" s="34" t="s">
        <v>1370</v>
      </c>
      <c r="I332" s="37"/>
      <c r="J332" s="39" t="s">
        <v>1475</v>
      </c>
      <c r="K332" s="41" t="s">
        <v>1370</v>
      </c>
    </row>
    <row r="333" spans="1:11" ht="15.75" x14ac:dyDescent="0.25">
      <c r="A333" s="28" t="s">
        <v>1247</v>
      </c>
      <c r="B333" s="29" t="s">
        <v>1370</v>
      </c>
      <c r="D333" s="25" t="s">
        <v>1512</v>
      </c>
      <c r="E333" s="26" t="s">
        <v>1136</v>
      </c>
      <c r="G333" s="31" t="s">
        <v>1409</v>
      </c>
      <c r="H333" s="34" t="s">
        <v>1370</v>
      </c>
      <c r="I333" s="37"/>
      <c r="J333" s="39" t="s">
        <v>1293</v>
      </c>
      <c r="K333" s="41" t="s">
        <v>1370</v>
      </c>
    </row>
    <row r="334" spans="1:11" ht="15.75" x14ac:dyDescent="0.25">
      <c r="A334" s="28" t="s">
        <v>1390</v>
      </c>
      <c r="B334" s="29" t="s">
        <v>1370</v>
      </c>
      <c r="D334" s="25" t="s">
        <v>1285</v>
      </c>
      <c r="E334" s="26" t="s">
        <v>1136</v>
      </c>
      <c r="G334" s="31" t="s">
        <v>1297</v>
      </c>
      <c r="H334" s="34" t="s">
        <v>1370</v>
      </c>
      <c r="I334" s="37"/>
      <c r="J334" s="39" t="s">
        <v>1276</v>
      </c>
      <c r="K334" s="41" t="s">
        <v>1370</v>
      </c>
    </row>
    <row r="335" spans="1:11" ht="15.75" x14ac:dyDescent="0.25">
      <c r="A335" s="28" t="s">
        <v>1578</v>
      </c>
      <c r="B335" s="29" t="s">
        <v>1370</v>
      </c>
      <c r="D335" s="25" t="s">
        <v>1184</v>
      </c>
      <c r="E335" s="26" t="s">
        <v>1136</v>
      </c>
      <c r="G335" s="31" t="s">
        <v>2556</v>
      </c>
      <c r="H335" s="34" t="s">
        <v>1370</v>
      </c>
      <c r="I335" s="37"/>
      <c r="J335" s="39" t="s">
        <v>985</v>
      </c>
      <c r="K335" s="41" t="s">
        <v>1370</v>
      </c>
    </row>
    <row r="336" spans="1:11" ht="15.75" x14ac:dyDescent="0.25">
      <c r="A336" s="28" t="s">
        <v>1401</v>
      </c>
      <c r="B336" s="29" t="s">
        <v>1370</v>
      </c>
      <c r="D336" s="25" t="s">
        <v>1218</v>
      </c>
      <c r="E336" s="26" t="s">
        <v>1136</v>
      </c>
      <c r="G336" s="31" t="s">
        <v>1118</v>
      </c>
      <c r="H336" s="34" t="s">
        <v>1370</v>
      </c>
      <c r="I336" s="37"/>
      <c r="J336" s="39" t="s">
        <v>2703</v>
      </c>
      <c r="K336" s="41" t="s">
        <v>1370</v>
      </c>
    </row>
    <row r="337" spans="1:11" ht="15.75" x14ac:dyDescent="0.25">
      <c r="A337" s="28" t="s">
        <v>1231</v>
      </c>
      <c r="B337" s="29" t="s">
        <v>1370</v>
      </c>
      <c r="D337" s="25" t="s">
        <v>2549</v>
      </c>
      <c r="E337" s="26" t="s">
        <v>1370</v>
      </c>
      <c r="G337" s="31" t="s">
        <v>2524</v>
      </c>
      <c r="H337" s="34" t="s">
        <v>1370</v>
      </c>
      <c r="I337" s="37"/>
      <c r="J337" s="39" t="s">
        <v>2555</v>
      </c>
      <c r="K337" s="41" t="s">
        <v>1370</v>
      </c>
    </row>
    <row r="338" spans="1:11" ht="15.75" x14ac:dyDescent="0.25">
      <c r="A338" s="28" t="s">
        <v>1036</v>
      </c>
      <c r="B338" s="29" t="s">
        <v>1370</v>
      </c>
      <c r="D338" s="25" t="s">
        <v>1401</v>
      </c>
      <c r="E338" s="26" t="s">
        <v>1370</v>
      </c>
      <c r="G338" s="31" t="s">
        <v>1184</v>
      </c>
      <c r="H338" s="34" t="s">
        <v>1370</v>
      </c>
      <c r="I338" s="37"/>
      <c r="J338" s="39" t="s">
        <v>2546</v>
      </c>
      <c r="K338" s="41" t="s">
        <v>1370</v>
      </c>
    </row>
    <row r="339" spans="1:11" ht="15.75" x14ac:dyDescent="0.25">
      <c r="A339" s="28" t="s">
        <v>1180</v>
      </c>
      <c r="B339" s="29" t="s">
        <v>1370</v>
      </c>
      <c r="D339" s="25" t="s">
        <v>1012</v>
      </c>
      <c r="E339" s="26" t="s">
        <v>1370</v>
      </c>
      <c r="G339" s="31" t="s">
        <v>1485</v>
      </c>
      <c r="H339" s="34" t="s">
        <v>1370</v>
      </c>
      <c r="I339" s="37"/>
      <c r="J339" s="39" t="s">
        <v>1485</v>
      </c>
      <c r="K339" s="41" t="s">
        <v>1370</v>
      </c>
    </row>
    <row r="340" spans="1:11" ht="15.75" x14ac:dyDescent="0.25">
      <c r="A340" s="28" t="s">
        <v>1285</v>
      </c>
      <c r="B340" s="29" t="s">
        <v>1370</v>
      </c>
      <c r="D340" s="25" t="s">
        <v>1147</v>
      </c>
      <c r="E340" s="26" t="s">
        <v>1370</v>
      </c>
      <c r="G340" s="31" t="s">
        <v>1165</v>
      </c>
      <c r="H340" s="34" t="s">
        <v>1370</v>
      </c>
      <c r="I340" s="37"/>
      <c r="J340" s="39" t="s">
        <v>1303</v>
      </c>
      <c r="K340" s="41" t="s">
        <v>1370</v>
      </c>
    </row>
    <row r="341" spans="1:11" ht="15.75" x14ac:dyDescent="0.25">
      <c r="A341" s="28" t="s">
        <v>1542</v>
      </c>
      <c r="B341" s="29" t="s">
        <v>1370</v>
      </c>
      <c r="D341" s="25" t="s">
        <v>2550</v>
      </c>
      <c r="E341" s="26" t="s">
        <v>1370</v>
      </c>
      <c r="G341" s="31" t="s">
        <v>973</v>
      </c>
      <c r="H341" s="34" t="s">
        <v>1370</v>
      </c>
      <c r="I341" s="37"/>
      <c r="J341" s="39" t="s">
        <v>2704</v>
      </c>
      <c r="K341" s="41" t="s">
        <v>1370</v>
      </c>
    </row>
    <row r="342" spans="1:11" ht="15.75" x14ac:dyDescent="0.25">
      <c r="A342" s="28" t="s">
        <v>850</v>
      </c>
      <c r="B342" s="29" t="s">
        <v>1370</v>
      </c>
      <c r="D342" s="25" t="s">
        <v>1315</v>
      </c>
      <c r="E342" s="26" t="s">
        <v>1370</v>
      </c>
      <c r="G342" s="31" t="s">
        <v>1509</v>
      </c>
      <c r="H342" s="34" t="s">
        <v>1370</v>
      </c>
      <c r="I342" s="37"/>
      <c r="J342" s="39" t="s">
        <v>2545</v>
      </c>
      <c r="K342" s="41" t="s">
        <v>1370</v>
      </c>
    </row>
    <row r="343" spans="1:11" ht="15.75" x14ac:dyDescent="0.25">
      <c r="A343" s="28" t="s">
        <v>1004</v>
      </c>
      <c r="B343" s="29" t="s">
        <v>1370</v>
      </c>
      <c r="D343" s="25" t="s">
        <v>1469</v>
      </c>
      <c r="E343" s="26" t="s">
        <v>1370</v>
      </c>
      <c r="G343" s="31" t="s">
        <v>1401</v>
      </c>
      <c r="H343" s="34" t="s">
        <v>1370</v>
      </c>
      <c r="I343" s="37"/>
      <c r="J343" s="39" t="s">
        <v>2705</v>
      </c>
      <c r="K343" s="41" t="s">
        <v>1370</v>
      </c>
    </row>
    <row r="344" spans="1:11" ht="15.75" x14ac:dyDescent="0.25">
      <c r="A344" s="28" t="s">
        <v>1308</v>
      </c>
      <c r="B344" s="29" t="s">
        <v>1370</v>
      </c>
      <c r="D344" s="25" t="s">
        <v>1378</v>
      </c>
      <c r="E344" s="26" t="s">
        <v>1370</v>
      </c>
      <c r="G344" s="31" t="s">
        <v>935</v>
      </c>
      <c r="H344" s="34" t="s">
        <v>1370</v>
      </c>
      <c r="I344" s="37"/>
      <c r="J344" s="39" t="s">
        <v>2706</v>
      </c>
      <c r="K344" s="41" t="s">
        <v>1370</v>
      </c>
    </row>
    <row r="345" spans="1:11" ht="15.75" x14ac:dyDescent="0.25">
      <c r="A345" s="28" t="s">
        <v>1361</v>
      </c>
      <c r="B345" s="29" t="s">
        <v>1370</v>
      </c>
      <c r="D345" s="25" t="s">
        <v>1276</v>
      </c>
      <c r="E345" s="26" t="s">
        <v>1370</v>
      </c>
      <c r="G345" s="31" t="s">
        <v>1247</v>
      </c>
      <c r="H345" s="34" t="s">
        <v>1370</v>
      </c>
      <c r="I345" s="37"/>
      <c r="J345" s="39" t="s">
        <v>1584</v>
      </c>
      <c r="K345" s="41" t="s">
        <v>1370</v>
      </c>
    </row>
    <row r="346" spans="1:11" ht="15.75" x14ac:dyDescent="0.25">
      <c r="A346" s="28" t="s">
        <v>1412</v>
      </c>
      <c r="B346" s="29" t="s">
        <v>1370</v>
      </c>
      <c r="D346" s="25" t="s">
        <v>1433</v>
      </c>
      <c r="E346" s="26" t="s">
        <v>1370</v>
      </c>
      <c r="G346" s="31" t="s">
        <v>1523</v>
      </c>
      <c r="H346" s="34" t="s">
        <v>1370</v>
      </c>
      <c r="I346" s="37"/>
      <c r="J346" s="39" t="s">
        <v>2707</v>
      </c>
      <c r="K346" s="41" t="s">
        <v>1370</v>
      </c>
    </row>
    <row r="347" spans="1:11" ht="15.75" x14ac:dyDescent="0.25">
      <c r="A347" s="28" t="s">
        <v>1581</v>
      </c>
      <c r="B347" s="29" t="s">
        <v>1370</v>
      </c>
      <c r="D347" s="25" t="s">
        <v>1224</v>
      </c>
      <c r="E347" s="26" t="s">
        <v>1370</v>
      </c>
      <c r="G347" s="31" t="s">
        <v>2540</v>
      </c>
      <c r="H347" s="34" t="s">
        <v>1370</v>
      </c>
      <c r="I347" s="37"/>
      <c r="J347" s="39" t="s">
        <v>2708</v>
      </c>
      <c r="K347" s="41" t="s">
        <v>1370</v>
      </c>
    </row>
    <row r="348" spans="1:11" ht="15.75" x14ac:dyDescent="0.25">
      <c r="A348" s="28" t="s">
        <v>1218</v>
      </c>
      <c r="B348" s="29" t="s">
        <v>1370</v>
      </c>
      <c r="D348" s="25" t="s">
        <v>1399</v>
      </c>
      <c r="E348" s="26" t="s">
        <v>1370</v>
      </c>
      <c r="G348" s="31" t="s">
        <v>1581</v>
      </c>
      <c r="H348" s="34" t="s">
        <v>1370</v>
      </c>
      <c r="I348" s="37"/>
      <c r="J348" s="39" t="s">
        <v>2709</v>
      </c>
      <c r="K348" s="41" t="s">
        <v>1370</v>
      </c>
    </row>
    <row r="349" spans="1:11" ht="15.75" x14ac:dyDescent="0.25">
      <c r="A349" s="28" t="s">
        <v>1409</v>
      </c>
      <c r="B349" s="29" t="s">
        <v>1370</v>
      </c>
      <c r="D349" s="25" t="s">
        <v>1272</v>
      </c>
      <c r="E349" s="26" t="s">
        <v>1370</v>
      </c>
      <c r="G349" s="31" t="s">
        <v>1204</v>
      </c>
      <c r="H349" s="34" t="s">
        <v>1370</v>
      </c>
      <c r="I349" s="37"/>
      <c r="J349" s="39" t="s">
        <v>1554</v>
      </c>
      <c r="K349" s="41" t="s">
        <v>1370</v>
      </c>
    </row>
    <row r="350" spans="1:11" ht="15.75" x14ac:dyDescent="0.25">
      <c r="A350" s="28" t="s">
        <v>1365</v>
      </c>
      <c r="B350" s="29" t="s">
        <v>1370</v>
      </c>
      <c r="D350" s="25" t="s">
        <v>1394</v>
      </c>
      <c r="E350" s="26" t="s">
        <v>1370</v>
      </c>
      <c r="G350" s="31" t="s">
        <v>2558</v>
      </c>
      <c r="H350" s="34" t="s">
        <v>1370</v>
      </c>
      <c r="I350" s="37"/>
      <c r="J350" s="39" t="s">
        <v>2558</v>
      </c>
      <c r="K350" s="41" t="s">
        <v>1370</v>
      </c>
    </row>
    <row r="351" spans="1:11" ht="15.75" x14ac:dyDescent="0.25">
      <c r="A351" s="28" t="s">
        <v>1429</v>
      </c>
      <c r="B351" s="29" t="s">
        <v>1370</v>
      </c>
      <c r="D351" s="25" t="s">
        <v>1099</v>
      </c>
      <c r="E351" s="26" t="s">
        <v>1370</v>
      </c>
      <c r="G351" s="31" t="s">
        <v>1584</v>
      </c>
      <c r="H351" s="34" t="s">
        <v>1370</v>
      </c>
      <c r="I351" s="37"/>
      <c r="J351" s="39" t="s">
        <v>1165</v>
      </c>
      <c r="K351" s="41" t="s">
        <v>1370</v>
      </c>
    </row>
    <row r="352" spans="1:11" ht="15.75" x14ac:dyDescent="0.25">
      <c r="A352" s="28" t="s">
        <v>1469</v>
      </c>
      <c r="B352" s="29" t="s">
        <v>1370</v>
      </c>
      <c r="D352" s="25" t="s">
        <v>1086</v>
      </c>
      <c r="E352" s="26" t="s">
        <v>1370</v>
      </c>
      <c r="G352" s="31" t="s">
        <v>1564</v>
      </c>
      <c r="H352" s="34" t="s">
        <v>1370</v>
      </c>
      <c r="I352" s="37"/>
      <c r="J352" s="39" t="s">
        <v>2554</v>
      </c>
      <c r="K352" s="41" t="s">
        <v>1370</v>
      </c>
    </row>
    <row r="353" spans="1:11" ht="30" x14ac:dyDescent="0.25">
      <c r="A353" s="28" t="s">
        <v>1433</v>
      </c>
      <c r="B353" s="29" t="s">
        <v>1370</v>
      </c>
      <c r="D353" s="25" t="s">
        <v>947</v>
      </c>
      <c r="E353" s="26" t="s">
        <v>1370</v>
      </c>
      <c r="G353" s="31" t="s">
        <v>1195</v>
      </c>
      <c r="H353" s="34" t="s">
        <v>1370</v>
      </c>
      <c r="I353" s="37"/>
      <c r="J353" s="39" t="s">
        <v>2710</v>
      </c>
      <c r="K353" s="41" t="s">
        <v>1370</v>
      </c>
    </row>
    <row r="354" spans="1:11" ht="15.75" x14ac:dyDescent="0.25">
      <c r="A354" s="28" t="s">
        <v>1086</v>
      </c>
      <c r="B354" s="29" t="s">
        <v>1370</v>
      </c>
      <c r="D354" s="25" t="s">
        <v>1156</v>
      </c>
      <c r="E354" s="26" t="s">
        <v>1370</v>
      </c>
      <c r="G354" s="31" t="s">
        <v>1546</v>
      </c>
      <c r="H354" s="34" t="s">
        <v>1370</v>
      </c>
      <c r="I354" s="37"/>
      <c r="J354" s="39" t="s">
        <v>2711</v>
      </c>
      <c r="K354" s="41" t="s">
        <v>1370</v>
      </c>
    </row>
    <row r="355" spans="1:11" ht="15.75" x14ac:dyDescent="0.25">
      <c r="A355" s="28" t="s">
        <v>1348</v>
      </c>
      <c r="B355" s="29" t="s">
        <v>1370</v>
      </c>
      <c r="D355" s="25" t="s">
        <v>1111</v>
      </c>
      <c r="E355" s="26" t="s">
        <v>1370</v>
      </c>
      <c r="G355" s="31" t="s">
        <v>1406</v>
      </c>
      <c r="H355" s="34" t="s">
        <v>1370</v>
      </c>
      <c r="I355" s="37"/>
      <c r="J355" s="39" t="s">
        <v>890</v>
      </c>
      <c r="K355" s="41" t="s">
        <v>1370</v>
      </c>
    </row>
    <row r="356" spans="1:11" ht="15.75" x14ac:dyDescent="0.25">
      <c r="A356" s="28" t="s">
        <v>1072</v>
      </c>
      <c r="B356" s="29" t="s">
        <v>1370</v>
      </c>
      <c r="D356" s="25" t="s">
        <v>2551</v>
      </c>
      <c r="E356" s="26" t="s">
        <v>1370</v>
      </c>
      <c r="G356" s="31" t="s">
        <v>1412</v>
      </c>
      <c r="H356" s="34" t="s">
        <v>1370</v>
      </c>
      <c r="I356" s="37"/>
      <c r="J356" s="39" t="s">
        <v>2712</v>
      </c>
      <c r="K356" s="41" t="s">
        <v>1370</v>
      </c>
    </row>
    <row r="357" spans="1:11" ht="15.75" x14ac:dyDescent="0.25">
      <c r="A357" s="28" t="s">
        <v>1272</v>
      </c>
      <c r="B357" s="29" t="s">
        <v>1370</v>
      </c>
      <c r="D357" s="25" t="s">
        <v>2423</v>
      </c>
      <c r="E357" s="26" t="s">
        <v>1370</v>
      </c>
      <c r="G357" s="31" t="s">
        <v>2560</v>
      </c>
      <c r="H357" s="34" t="s">
        <v>1370</v>
      </c>
      <c r="I357" s="37"/>
      <c r="J357" s="39" t="s">
        <v>2713</v>
      </c>
      <c r="K357" s="41" t="s">
        <v>1370</v>
      </c>
    </row>
    <row r="358" spans="1:11" ht="15.75" x14ac:dyDescent="0.25">
      <c r="A358" s="28" t="s">
        <v>1456</v>
      </c>
      <c r="B358" s="29" t="s">
        <v>1370</v>
      </c>
      <c r="D358" s="25" t="s">
        <v>1390</v>
      </c>
      <c r="E358" s="26" t="s">
        <v>1370</v>
      </c>
      <c r="G358" s="31" t="s">
        <v>865</v>
      </c>
      <c r="H358" s="34" t="s">
        <v>1370</v>
      </c>
      <c r="I358" s="37"/>
      <c r="J358" s="39" t="s">
        <v>2714</v>
      </c>
      <c r="K358" s="41" t="s">
        <v>1370</v>
      </c>
    </row>
    <row r="359" spans="1:11" ht="15.75" x14ac:dyDescent="0.25">
      <c r="A359" s="28" t="s">
        <v>1168</v>
      </c>
      <c r="B359" s="29" t="s">
        <v>1370</v>
      </c>
      <c r="D359" s="25" t="s">
        <v>1561</v>
      </c>
      <c r="E359" s="26" t="s">
        <v>1370</v>
      </c>
      <c r="G359" s="31" t="s">
        <v>1475</v>
      </c>
      <c r="H359" s="34" t="s">
        <v>1370</v>
      </c>
      <c r="I359" s="37"/>
      <c r="J359" s="39" t="s">
        <v>2514</v>
      </c>
      <c r="K359" s="41" t="s">
        <v>1370</v>
      </c>
    </row>
    <row r="360" spans="1:11" ht="15.75" x14ac:dyDescent="0.25">
      <c r="A360" s="28" t="s">
        <v>890</v>
      </c>
      <c r="B360" s="29" t="s">
        <v>1370</v>
      </c>
      <c r="D360" s="25" t="s">
        <v>1409</v>
      </c>
      <c r="E360" s="26" t="s">
        <v>1370</v>
      </c>
      <c r="G360" s="31" t="s">
        <v>2546</v>
      </c>
      <c r="H360" s="34" t="s">
        <v>1370</v>
      </c>
      <c r="I360" s="37"/>
      <c r="J360" s="39" t="s">
        <v>1550</v>
      </c>
      <c r="K360" s="41" t="s">
        <v>1370</v>
      </c>
    </row>
    <row r="361" spans="1:11" ht="30" x14ac:dyDescent="0.25">
      <c r="A361" s="28" t="s">
        <v>1515</v>
      </c>
      <c r="B361" s="29" t="s">
        <v>1370</v>
      </c>
      <c r="D361" s="25" t="s">
        <v>1550</v>
      </c>
      <c r="E361" s="26" t="s">
        <v>1370</v>
      </c>
      <c r="G361" s="31" t="s">
        <v>1331</v>
      </c>
      <c r="H361" s="34" t="s">
        <v>1370</v>
      </c>
      <c r="I361" s="37"/>
      <c r="J361" s="39" t="s">
        <v>1588</v>
      </c>
      <c r="K361" s="41" t="s">
        <v>1370</v>
      </c>
    </row>
    <row r="362" spans="1:11" ht="15.75" x14ac:dyDescent="0.25">
      <c r="A362" s="28" t="s">
        <v>1509</v>
      </c>
      <c r="B362" s="29" t="s">
        <v>1370</v>
      </c>
      <c r="D362" s="25" t="s">
        <v>1412</v>
      </c>
      <c r="E362" s="26" t="s">
        <v>1370</v>
      </c>
      <c r="G362" s="31" t="s">
        <v>1357</v>
      </c>
      <c r="H362" s="34" t="s">
        <v>1370</v>
      </c>
      <c r="I362" s="37"/>
      <c r="J362" s="39" t="s">
        <v>2528</v>
      </c>
      <c r="K362" s="41" t="s">
        <v>1370</v>
      </c>
    </row>
    <row r="363" spans="1:11" ht="15.75" x14ac:dyDescent="0.25">
      <c r="A363" s="28" t="s">
        <v>1523</v>
      </c>
      <c r="B363" s="29" t="s">
        <v>1370</v>
      </c>
      <c r="D363" s="25" t="s">
        <v>2552</v>
      </c>
      <c r="E363" s="26" t="s">
        <v>1370</v>
      </c>
      <c r="G363" s="31" t="s">
        <v>1303</v>
      </c>
      <c r="H363" s="34" t="s">
        <v>1536</v>
      </c>
      <c r="I363" s="37"/>
      <c r="J363" s="39" t="s">
        <v>865</v>
      </c>
      <c r="K363" s="41" t="s">
        <v>1370</v>
      </c>
    </row>
    <row r="364" spans="1:11" ht="15.75" x14ac:dyDescent="0.25">
      <c r="A364" s="28" t="s">
        <v>1550</v>
      </c>
      <c r="B364" s="29" t="s">
        <v>1370</v>
      </c>
      <c r="D364" s="25" t="s">
        <v>1574</v>
      </c>
      <c r="E364" s="26" t="s">
        <v>1370</v>
      </c>
      <c r="G364" s="31" t="s">
        <v>1300</v>
      </c>
      <c r="H364" s="34" t="s">
        <v>1536</v>
      </c>
      <c r="I364" s="37"/>
      <c r="J364" s="39" t="s">
        <v>2557</v>
      </c>
      <c r="K364" s="41" t="s">
        <v>1370</v>
      </c>
    </row>
    <row r="365" spans="1:11" ht="15.75" x14ac:dyDescent="0.25">
      <c r="A365" s="28" t="s">
        <v>1526</v>
      </c>
      <c r="B365" s="29" t="s">
        <v>1370</v>
      </c>
      <c r="D365" s="25" t="s">
        <v>1458</v>
      </c>
      <c r="E365" s="26" t="s">
        <v>1370</v>
      </c>
      <c r="G365" s="31" t="s">
        <v>1382</v>
      </c>
      <c r="H365" s="34" t="s">
        <v>1536</v>
      </c>
      <c r="I365" s="37"/>
      <c r="J365" s="39" t="s">
        <v>2715</v>
      </c>
      <c r="K365" s="41" t="s">
        <v>1370</v>
      </c>
    </row>
    <row r="366" spans="1:11" ht="15.75" x14ac:dyDescent="0.25">
      <c r="A366" s="28" t="s">
        <v>1436</v>
      </c>
      <c r="B366" s="29" t="s">
        <v>1370</v>
      </c>
      <c r="D366" s="25" t="s">
        <v>1372</v>
      </c>
      <c r="E366" s="26" t="s">
        <v>1370</v>
      </c>
      <c r="G366" s="31" t="s">
        <v>1231</v>
      </c>
      <c r="H366" s="34" t="s">
        <v>1536</v>
      </c>
      <c r="I366" s="37"/>
      <c r="J366" s="39" t="s">
        <v>1328</v>
      </c>
      <c r="K366" s="41" t="s">
        <v>1370</v>
      </c>
    </row>
    <row r="367" spans="1:11" ht="15.75" x14ac:dyDescent="0.25">
      <c r="A367" s="28" t="s">
        <v>1471</v>
      </c>
      <c r="B367" s="29" t="s">
        <v>1370</v>
      </c>
      <c r="D367" s="25" t="s">
        <v>2553</v>
      </c>
      <c r="E367" s="26" t="s">
        <v>1370</v>
      </c>
      <c r="G367" s="31" t="s">
        <v>1224</v>
      </c>
      <c r="H367" s="34" t="s">
        <v>1536</v>
      </c>
      <c r="I367" s="37"/>
      <c r="J367" s="39" t="s">
        <v>2559</v>
      </c>
      <c r="K367" s="41" t="s">
        <v>1370</v>
      </c>
    </row>
    <row r="368" spans="1:11" ht="15.75" x14ac:dyDescent="0.25">
      <c r="A368" s="28" t="s">
        <v>1195</v>
      </c>
      <c r="B368" s="29" t="s">
        <v>1370</v>
      </c>
      <c r="D368" s="25" t="s">
        <v>1303</v>
      </c>
      <c r="E368" s="26" t="s">
        <v>1370</v>
      </c>
      <c r="G368" s="31" t="s">
        <v>1004</v>
      </c>
      <c r="H368" s="34" t="s">
        <v>1536</v>
      </c>
      <c r="I368" s="37"/>
      <c r="J368" s="39" t="s">
        <v>2716</v>
      </c>
      <c r="K368" s="41" t="s">
        <v>1370</v>
      </c>
    </row>
    <row r="369" spans="1:11" ht="15.75" x14ac:dyDescent="0.25">
      <c r="A369" s="28" t="s">
        <v>1529</v>
      </c>
      <c r="B369" s="29" t="s">
        <v>1370</v>
      </c>
      <c r="D369" s="25" t="s">
        <v>1485</v>
      </c>
      <c r="E369" s="26" t="s">
        <v>1370</v>
      </c>
      <c r="G369" s="31" t="s">
        <v>1421</v>
      </c>
      <c r="H369" s="34" t="s">
        <v>1536</v>
      </c>
      <c r="I369" s="37"/>
      <c r="J369" s="39" t="s">
        <v>2717</v>
      </c>
      <c r="K369" s="41" t="s">
        <v>1370</v>
      </c>
    </row>
    <row r="370" spans="1:11" ht="15.75" x14ac:dyDescent="0.25">
      <c r="A370" s="28" t="s">
        <v>1263</v>
      </c>
      <c r="B370" s="29" t="s">
        <v>1370</v>
      </c>
      <c r="D370" s="25" t="s">
        <v>2554</v>
      </c>
      <c r="E370" s="26" t="s">
        <v>1370</v>
      </c>
      <c r="G370" s="31" t="s">
        <v>1469</v>
      </c>
      <c r="H370" s="34" t="s">
        <v>1536</v>
      </c>
      <c r="I370" s="37"/>
      <c r="J370" s="39" t="s">
        <v>2718</v>
      </c>
      <c r="K370" s="41" t="s">
        <v>1370</v>
      </c>
    </row>
    <row r="371" spans="1:11" ht="15.75" x14ac:dyDescent="0.25">
      <c r="A371" s="28" t="s">
        <v>1399</v>
      </c>
      <c r="B371" s="29" t="s">
        <v>1370</v>
      </c>
      <c r="D371" s="25" t="s">
        <v>1357</v>
      </c>
      <c r="E371" s="26" t="s">
        <v>1370</v>
      </c>
      <c r="G371" s="31" t="s">
        <v>1315</v>
      </c>
      <c r="H371" s="34" t="s">
        <v>1536</v>
      </c>
      <c r="I371" s="37"/>
      <c r="J371" s="39" t="s">
        <v>2542</v>
      </c>
      <c r="K371" s="41" t="s">
        <v>1370</v>
      </c>
    </row>
    <row r="372" spans="1:11" ht="30" x14ac:dyDescent="0.25">
      <c r="A372" s="28" t="s">
        <v>1276</v>
      </c>
      <c r="B372" s="29" t="s">
        <v>1370</v>
      </c>
      <c r="D372" s="25" t="s">
        <v>1488</v>
      </c>
      <c r="E372" s="26" t="s">
        <v>1370</v>
      </c>
      <c r="G372" s="31" t="s">
        <v>2536</v>
      </c>
      <c r="H372" s="34" t="s">
        <v>1536</v>
      </c>
      <c r="I372" s="37"/>
      <c r="J372" s="39" t="s">
        <v>1518</v>
      </c>
      <c r="K372" s="41" t="s">
        <v>1370</v>
      </c>
    </row>
    <row r="373" spans="1:11" ht="15.75" x14ac:dyDescent="0.25">
      <c r="A373" s="28" t="s">
        <v>1378</v>
      </c>
      <c r="B373" s="29" t="s">
        <v>1536</v>
      </c>
      <c r="D373" s="25" t="s">
        <v>2555</v>
      </c>
      <c r="E373" s="26" t="s">
        <v>1370</v>
      </c>
      <c r="G373" s="31" t="s">
        <v>2423</v>
      </c>
      <c r="H373" s="34" t="s">
        <v>1536</v>
      </c>
      <c r="I373" s="37"/>
      <c r="J373" s="39" t="s">
        <v>2535</v>
      </c>
      <c r="K373" s="41" t="s">
        <v>1370</v>
      </c>
    </row>
    <row r="374" spans="1:11" ht="15.75" x14ac:dyDescent="0.25">
      <c r="A374" s="28" t="s">
        <v>1421</v>
      </c>
      <c r="B374" s="29" t="s">
        <v>1536</v>
      </c>
      <c r="D374" s="25" t="s">
        <v>1406</v>
      </c>
      <c r="E374" s="26" t="s">
        <v>1370</v>
      </c>
      <c r="G374" s="31" t="s">
        <v>1365</v>
      </c>
      <c r="H374" s="34" t="s">
        <v>1536</v>
      </c>
      <c r="I374" s="37"/>
      <c r="J374" s="39" t="s">
        <v>2719</v>
      </c>
      <c r="K374" s="41" t="s">
        <v>1370</v>
      </c>
    </row>
    <row r="375" spans="1:11" ht="15.75" x14ac:dyDescent="0.25">
      <c r="A375" s="28" t="s">
        <v>1147</v>
      </c>
      <c r="B375" s="29" t="s">
        <v>1536</v>
      </c>
      <c r="D375" s="25" t="s">
        <v>2556</v>
      </c>
      <c r="E375" s="26" t="s">
        <v>1370</v>
      </c>
      <c r="G375" s="31" t="s">
        <v>2528</v>
      </c>
      <c r="H375" s="34" t="s">
        <v>1536</v>
      </c>
      <c r="I375" s="37"/>
      <c r="J375" s="39" t="s">
        <v>2720</v>
      </c>
      <c r="K375" s="41" t="s">
        <v>1370</v>
      </c>
    </row>
    <row r="376" spans="1:11" ht="15.75" x14ac:dyDescent="0.25">
      <c r="A376" s="28" t="s">
        <v>985</v>
      </c>
      <c r="B376" s="29" t="s">
        <v>1536</v>
      </c>
      <c r="D376" s="25" t="s">
        <v>1204</v>
      </c>
      <c r="E376" s="26" t="s">
        <v>1370</v>
      </c>
      <c r="G376" s="31" t="s">
        <v>2537</v>
      </c>
      <c r="H376" s="34" t="s">
        <v>1536</v>
      </c>
      <c r="I376" s="37"/>
      <c r="J376" s="39" t="s">
        <v>1445</v>
      </c>
      <c r="K376" s="41" t="s">
        <v>1370</v>
      </c>
    </row>
    <row r="377" spans="1:11" ht="15.75" x14ac:dyDescent="0.25">
      <c r="A377" s="28" t="s">
        <v>1458</v>
      </c>
      <c r="B377" s="29" t="s">
        <v>1536</v>
      </c>
      <c r="D377" s="25" t="s">
        <v>1515</v>
      </c>
      <c r="E377" s="26" t="s">
        <v>1370</v>
      </c>
      <c r="G377" s="31" t="s">
        <v>1394</v>
      </c>
      <c r="H377" s="34" t="s">
        <v>1536</v>
      </c>
      <c r="I377" s="37"/>
      <c r="J377" s="39" t="s">
        <v>1399</v>
      </c>
      <c r="K377" s="41" t="s">
        <v>1370</v>
      </c>
    </row>
    <row r="378" spans="1:11" ht="15.75" x14ac:dyDescent="0.25">
      <c r="A378" s="28" t="s">
        <v>1312</v>
      </c>
      <c r="B378" s="29" t="s">
        <v>1536</v>
      </c>
      <c r="D378" s="25" t="s">
        <v>1509</v>
      </c>
      <c r="E378" s="26" t="s">
        <v>1536</v>
      </c>
      <c r="G378" s="31" t="s">
        <v>1276</v>
      </c>
      <c r="H378" s="34" t="s">
        <v>1536</v>
      </c>
      <c r="I378" s="37"/>
      <c r="J378" s="39" t="s">
        <v>1592</v>
      </c>
      <c r="K378" s="41" t="s">
        <v>1370</v>
      </c>
    </row>
    <row r="379" spans="1:11" ht="15.75" x14ac:dyDescent="0.25">
      <c r="A379" s="28" t="s">
        <v>1133</v>
      </c>
      <c r="B379" s="29" t="s">
        <v>1536</v>
      </c>
      <c r="D379" s="25" t="s">
        <v>1445</v>
      </c>
      <c r="E379" s="26" t="s">
        <v>1536</v>
      </c>
      <c r="G379" s="31" t="s">
        <v>1390</v>
      </c>
      <c r="H379" s="34" t="s">
        <v>1536</v>
      </c>
      <c r="I379" s="37"/>
      <c r="J379" s="39" t="s">
        <v>1218</v>
      </c>
      <c r="K379" s="41" t="s">
        <v>1370</v>
      </c>
    </row>
    <row r="380" spans="1:11" ht="15.75" x14ac:dyDescent="0.25">
      <c r="A380" s="28" t="s">
        <v>1505</v>
      </c>
      <c r="B380" s="29" t="s">
        <v>1536</v>
      </c>
      <c r="D380" s="25" t="s">
        <v>2557</v>
      </c>
      <c r="E380" s="26" t="s">
        <v>1536</v>
      </c>
      <c r="G380" s="31" t="s">
        <v>1471</v>
      </c>
      <c r="H380" s="34" t="s">
        <v>1536</v>
      </c>
      <c r="I380" s="37"/>
      <c r="J380" s="39" t="s">
        <v>1195</v>
      </c>
      <c r="K380" s="41" t="s">
        <v>1370</v>
      </c>
    </row>
    <row r="381" spans="1:11" ht="15.75" x14ac:dyDescent="0.25">
      <c r="A381" s="28" t="s">
        <v>1588</v>
      </c>
      <c r="B381" s="29" t="s">
        <v>1536</v>
      </c>
      <c r="D381" s="25" t="s">
        <v>1471</v>
      </c>
      <c r="E381" s="26" t="s">
        <v>1536</v>
      </c>
      <c r="G381" s="31" t="s">
        <v>1147</v>
      </c>
      <c r="H381" s="34" t="s">
        <v>1536</v>
      </c>
      <c r="I381" s="37"/>
      <c r="J381" s="39" t="s">
        <v>1574</v>
      </c>
      <c r="K381" s="41" t="s">
        <v>1536</v>
      </c>
    </row>
    <row r="382" spans="1:11" ht="15.75" x14ac:dyDescent="0.25">
      <c r="A382" s="28" t="s">
        <v>1512</v>
      </c>
      <c r="B382" s="29" t="s">
        <v>1536</v>
      </c>
      <c r="D382" s="25" t="s">
        <v>2558</v>
      </c>
      <c r="E382" s="26" t="s">
        <v>1536</v>
      </c>
      <c r="G382" s="31" t="s">
        <v>1567</v>
      </c>
      <c r="H382" s="34" t="s">
        <v>1536</v>
      </c>
      <c r="I382" s="37"/>
      <c r="J382" s="39" t="s">
        <v>1401</v>
      </c>
      <c r="K382" s="41" t="s">
        <v>1536</v>
      </c>
    </row>
    <row r="383" spans="1:11" ht="15.75" x14ac:dyDescent="0.25">
      <c r="A383" s="28" t="s">
        <v>991</v>
      </c>
      <c r="B383" s="29" t="s">
        <v>1536</v>
      </c>
      <c r="D383" s="25" t="s">
        <v>1564</v>
      </c>
      <c r="E383" s="26" t="s">
        <v>1536</v>
      </c>
      <c r="G383" s="31" t="s">
        <v>2551</v>
      </c>
      <c r="H383" s="34" t="s">
        <v>1536</v>
      </c>
      <c r="I383" s="37"/>
      <c r="J383" s="39" t="s">
        <v>2721</v>
      </c>
      <c r="K383" s="41" t="s">
        <v>1536</v>
      </c>
    </row>
    <row r="384" spans="1:11" ht="15.75" x14ac:dyDescent="0.25">
      <c r="A384" s="28" t="s">
        <v>1303</v>
      </c>
      <c r="B384" s="29" t="s">
        <v>1536</v>
      </c>
      <c r="D384" s="25" t="s">
        <v>890</v>
      </c>
      <c r="E384" s="26" t="s">
        <v>1536</v>
      </c>
      <c r="G384" s="31" t="s">
        <v>2561</v>
      </c>
      <c r="H384" s="34" t="s">
        <v>1536</v>
      </c>
      <c r="I384" s="37"/>
      <c r="J384" s="39" t="s">
        <v>2722</v>
      </c>
      <c r="K384" s="41" t="s">
        <v>1536</v>
      </c>
    </row>
    <row r="385" spans="1:11" ht="15.75" x14ac:dyDescent="0.25">
      <c r="A385" s="28" t="s">
        <v>1567</v>
      </c>
      <c r="B385" s="29" t="s">
        <v>1536</v>
      </c>
      <c r="D385" s="25" t="s">
        <v>1475</v>
      </c>
      <c r="E385" s="26" t="s">
        <v>1536</v>
      </c>
      <c r="G385" s="31" t="s">
        <v>1086</v>
      </c>
      <c r="H385" s="34" t="s">
        <v>1536</v>
      </c>
      <c r="I385" s="37"/>
      <c r="J385" s="39" t="s">
        <v>1458</v>
      </c>
      <c r="K385" s="41" t="s">
        <v>1536</v>
      </c>
    </row>
    <row r="386" spans="1:11" ht="15.75" x14ac:dyDescent="0.25">
      <c r="A386" s="28" t="s">
        <v>1574</v>
      </c>
      <c r="B386" s="29" t="s">
        <v>1536</v>
      </c>
      <c r="D386" s="25" t="s">
        <v>2559</v>
      </c>
      <c r="E386" s="26" t="s">
        <v>1536</v>
      </c>
      <c r="G386" s="31" t="s">
        <v>2544</v>
      </c>
      <c r="H386" s="34" t="s">
        <v>1536</v>
      </c>
      <c r="I386" s="37"/>
      <c r="J386" s="39" t="s">
        <v>850</v>
      </c>
      <c r="K386" s="41" t="s">
        <v>1536</v>
      </c>
    </row>
    <row r="387" spans="1:11" ht="15.75" x14ac:dyDescent="0.25">
      <c r="A387" s="28" t="s">
        <v>1533</v>
      </c>
      <c r="B387" s="29" t="s">
        <v>1536</v>
      </c>
      <c r="D387" s="25" t="s">
        <v>1195</v>
      </c>
      <c r="E387" s="26" t="s">
        <v>1536</v>
      </c>
      <c r="G387" s="31" t="s">
        <v>1458</v>
      </c>
      <c r="H387" s="34" t="s">
        <v>1536</v>
      </c>
      <c r="I387" s="37"/>
      <c r="J387" s="39" t="s">
        <v>1581</v>
      </c>
      <c r="K387" s="41" t="s">
        <v>1536</v>
      </c>
    </row>
    <row r="388" spans="1:11" ht="15.75" x14ac:dyDescent="0.25">
      <c r="A388" s="28" t="s">
        <v>1546</v>
      </c>
      <c r="B388" s="29" t="s">
        <v>1536</v>
      </c>
      <c r="D388" s="25" t="s">
        <v>2560</v>
      </c>
      <c r="E388" s="26" t="s">
        <v>1536</v>
      </c>
      <c r="G388" s="31" t="s">
        <v>1328</v>
      </c>
      <c r="H388" s="34" t="s">
        <v>1536</v>
      </c>
      <c r="I388" s="37"/>
      <c r="J388" s="39" t="s">
        <v>2723</v>
      </c>
      <c r="K388" s="41" t="s">
        <v>1536</v>
      </c>
    </row>
    <row r="389" spans="1:11" ht="15.75" x14ac:dyDescent="0.25">
      <c r="A389" s="28" t="s">
        <v>1328</v>
      </c>
      <c r="B389" s="29" t="s">
        <v>1536</v>
      </c>
      <c r="D389" s="25" t="s">
        <v>1567</v>
      </c>
      <c r="E389" s="26" t="s">
        <v>1536</v>
      </c>
      <c r="G389" s="31" t="s">
        <v>1592</v>
      </c>
      <c r="H389" s="34" t="s">
        <v>1536</v>
      </c>
      <c r="I389" s="37"/>
      <c r="J389" s="39" t="s">
        <v>2548</v>
      </c>
      <c r="K389" s="41" t="s">
        <v>1536</v>
      </c>
    </row>
    <row r="390" spans="1:11" ht="30" x14ac:dyDescent="0.25">
      <c r="A390" s="28" t="s">
        <v>1485</v>
      </c>
      <c r="B390" s="29" t="s">
        <v>1536</v>
      </c>
      <c r="D390" s="25" t="s">
        <v>1004</v>
      </c>
      <c r="E390" s="26" t="s">
        <v>1536</v>
      </c>
      <c r="G390" s="31" t="s">
        <v>1417</v>
      </c>
      <c r="H390" s="34" t="s">
        <v>1536</v>
      </c>
      <c r="I390" s="37"/>
      <c r="J390" s="39" t="s">
        <v>1390</v>
      </c>
      <c r="K390" s="41" t="s">
        <v>1536</v>
      </c>
    </row>
    <row r="391" spans="1:11" ht="15.75" x14ac:dyDescent="0.25">
      <c r="A391" s="28" t="s">
        <v>1208</v>
      </c>
      <c r="B391" s="29" t="s">
        <v>1536</v>
      </c>
      <c r="D391" s="25" t="s">
        <v>1581</v>
      </c>
      <c r="E391" s="26" t="s">
        <v>1536</v>
      </c>
      <c r="G391" s="31" t="s">
        <v>1574</v>
      </c>
      <c r="H391" s="34" t="s">
        <v>1536</v>
      </c>
      <c r="I391" s="37"/>
      <c r="J391" s="39" t="s">
        <v>1502</v>
      </c>
      <c r="K391" s="41" t="s">
        <v>1536</v>
      </c>
    </row>
    <row r="392" spans="1:11" ht="15.75" x14ac:dyDescent="0.25">
      <c r="A392" s="28" t="s">
        <v>1488</v>
      </c>
      <c r="B392" s="29" t="s">
        <v>1536</v>
      </c>
      <c r="D392" s="25" t="s">
        <v>1365</v>
      </c>
      <c r="E392" s="26" t="s">
        <v>1536</v>
      </c>
      <c r="G392" s="31" t="s">
        <v>1372</v>
      </c>
      <c r="H392" s="34" t="s">
        <v>1536</v>
      </c>
      <c r="I392" s="37"/>
      <c r="J392" s="39" t="s">
        <v>2724</v>
      </c>
      <c r="K392" s="41" t="s">
        <v>1536</v>
      </c>
    </row>
    <row r="393" spans="1:11" ht="15.75" x14ac:dyDescent="0.25">
      <c r="A393" s="28" t="s">
        <v>1475</v>
      </c>
      <c r="B393" s="29" t="s">
        <v>1536</v>
      </c>
      <c r="D393" s="25" t="s">
        <v>2561</v>
      </c>
      <c r="E393" s="26" t="s">
        <v>1536</v>
      </c>
      <c r="G393" s="31" t="s">
        <v>2548</v>
      </c>
      <c r="H393" s="34" t="s">
        <v>1536</v>
      </c>
      <c r="I393" s="37"/>
      <c r="J393" s="39" t="s">
        <v>1512</v>
      </c>
      <c r="K393" s="41" t="s">
        <v>1536</v>
      </c>
    </row>
    <row r="394" spans="1:11" ht="15.75" x14ac:dyDescent="0.25">
      <c r="A394" s="28" t="s">
        <v>1584</v>
      </c>
      <c r="B394" s="29" t="s">
        <v>1536</v>
      </c>
      <c r="D394" s="25" t="s">
        <v>1584</v>
      </c>
      <c r="E394" s="26" t="s">
        <v>1536</v>
      </c>
      <c r="G394" s="31" t="s">
        <v>1502</v>
      </c>
      <c r="H394" s="34" t="s">
        <v>1536</v>
      </c>
      <c r="I394" s="37"/>
      <c r="J394" s="39" t="s">
        <v>2725</v>
      </c>
      <c r="K394" s="41" t="s">
        <v>1536</v>
      </c>
    </row>
    <row r="395" spans="1:11" ht="15.75" x14ac:dyDescent="0.25">
      <c r="A395" s="28" t="s">
        <v>1518</v>
      </c>
      <c r="B395" s="29" t="s">
        <v>1536</v>
      </c>
      <c r="D395" s="25" t="s">
        <v>1103</v>
      </c>
      <c r="E395" s="26" t="s">
        <v>1536</v>
      </c>
      <c r="G395" s="31" t="s">
        <v>1218</v>
      </c>
      <c r="H395" s="34" t="s">
        <v>1536</v>
      </c>
      <c r="I395" s="37"/>
      <c r="J395" s="39" t="s">
        <v>2726</v>
      </c>
      <c r="K395" s="41" t="s">
        <v>1536</v>
      </c>
    </row>
    <row r="396" spans="1:11" ht="15.75" x14ac:dyDescent="0.25">
      <c r="A396" s="28" t="s">
        <v>1394</v>
      </c>
      <c r="B396" s="29" t="s">
        <v>1536</v>
      </c>
      <c r="D396" s="25" t="s">
        <v>1328</v>
      </c>
      <c r="E396" s="26" t="s">
        <v>1536</v>
      </c>
      <c r="G396" s="31" t="s">
        <v>1518</v>
      </c>
      <c r="H396" s="34" t="s">
        <v>1536</v>
      </c>
      <c r="I396" s="37"/>
      <c r="J396" s="39" t="s">
        <v>859</v>
      </c>
      <c r="K396" s="41" t="s">
        <v>1536</v>
      </c>
    </row>
    <row r="397" spans="1:11" ht="15.75" x14ac:dyDescent="0.25">
      <c r="A397" s="28" t="s">
        <v>1502</v>
      </c>
      <c r="B397" s="29" t="s">
        <v>1536</v>
      </c>
      <c r="D397" s="25" t="s">
        <v>1300</v>
      </c>
      <c r="E397" s="26" t="s">
        <v>1536</v>
      </c>
      <c r="G397" s="31" t="s">
        <v>300</v>
      </c>
      <c r="H397" s="34" t="s">
        <v>434</v>
      </c>
      <c r="I397" s="37"/>
    </row>
    <row r="398" spans="1:11" ht="15.75" x14ac:dyDescent="0.25">
      <c r="A398" s="28" t="s">
        <v>1564</v>
      </c>
      <c r="B398" s="29" t="s">
        <v>1536</v>
      </c>
      <c r="D398" s="25" t="s">
        <v>1588</v>
      </c>
      <c r="E398" s="26" t="s">
        <v>1536</v>
      </c>
      <c r="G398" s="31" t="s">
        <v>1512</v>
      </c>
      <c r="H398" s="34" t="s">
        <v>1536</v>
      </c>
      <c r="I398" s="37"/>
    </row>
    <row r="399" spans="1:11" ht="15.75" x14ac:dyDescent="0.25">
      <c r="A399" s="28" t="s">
        <v>1300</v>
      </c>
      <c r="B399" s="29" t="s">
        <v>1536</v>
      </c>
      <c r="D399" s="25" t="s">
        <v>1523</v>
      </c>
      <c r="E399" s="26" t="s">
        <v>1536</v>
      </c>
      <c r="G399" s="31" t="s">
        <v>1588</v>
      </c>
      <c r="H399" s="34" t="s">
        <v>1536</v>
      </c>
      <c r="I399" s="37"/>
    </row>
    <row r="400" spans="1:11" ht="15.75" x14ac:dyDescent="0.25">
      <c r="A400" s="28"/>
      <c r="B400" s="29"/>
      <c r="D400" s="25" t="s">
        <v>1502</v>
      </c>
      <c r="E400" s="26" t="s">
        <v>1536</v>
      </c>
      <c r="G400" s="31" t="s">
        <v>2554</v>
      </c>
      <c r="H400" s="34" t="s">
        <v>1536</v>
      </c>
      <c r="I400" s="37"/>
    </row>
    <row r="401" spans="4:9" ht="30" x14ac:dyDescent="0.25">
      <c r="D401" s="25" t="s">
        <v>1518</v>
      </c>
      <c r="E401" s="26" t="s">
        <v>1536</v>
      </c>
      <c r="G401" s="31" t="s">
        <v>749</v>
      </c>
      <c r="H401" s="34" t="s">
        <v>434</v>
      </c>
      <c r="I401" s="37"/>
    </row>
    <row r="402" spans="4:9" x14ac:dyDescent="0.25">
      <c r="G402" s="31" t="s">
        <v>2576</v>
      </c>
      <c r="H402" s="34" t="s">
        <v>434</v>
      </c>
      <c r="I402" s="37"/>
    </row>
    <row r="403" spans="4:9" x14ac:dyDescent="0.25">
      <c r="G403" s="31" t="s">
        <v>2577</v>
      </c>
      <c r="H403" s="34" t="s">
        <v>434</v>
      </c>
      <c r="I403" s="3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5"/>
  <sheetViews>
    <sheetView workbookViewId="0">
      <selection activeCell="G4" sqref="G4"/>
    </sheetView>
  </sheetViews>
  <sheetFormatPr defaultRowHeight="15" x14ac:dyDescent="0.25"/>
  <cols>
    <col min="1" max="1" width="11.85546875" customWidth="1"/>
    <col min="4" max="4" width="21.28515625" customWidth="1"/>
    <col min="7" max="7" width="20.140625" customWidth="1"/>
    <col min="10" max="10" width="22.28515625" customWidth="1"/>
  </cols>
  <sheetData>
    <row r="1" spans="1:11" x14ac:dyDescent="0.25">
      <c r="A1" s="32" t="s">
        <v>1</v>
      </c>
      <c r="B1">
        <v>2017</v>
      </c>
      <c r="D1" t="s">
        <v>1</v>
      </c>
      <c r="E1">
        <v>2016</v>
      </c>
      <c r="G1" t="s">
        <v>1</v>
      </c>
      <c r="H1">
        <v>2015</v>
      </c>
      <c r="J1" t="s">
        <v>1</v>
      </c>
      <c r="K1">
        <v>2014</v>
      </c>
    </row>
    <row r="2" spans="1:11" ht="15.75" x14ac:dyDescent="0.25">
      <c r="A2" s="32" t="s">
        <v>1626</v>
      </c>
      <c r="B2" s="33" t="s">
        <v>30</v>
      </c>
      <c r="D2" s="30" t="s">
        <v>1602</v>
      </c>
      <c r="E2" s="27" t="s">
        <v>30</v>
      </c>
      <c r="G2" s="35" t="s">
        <v>1610</v>
      </c>
      <c r="H2" s="36" t="s">
        <v>30</v>
      </c>
      <c r="J2" s="42" t="s">
        <v>1610</v>
      </c>
      <c r="K2" s="44" t="s">
        <v>345</v>
      </c>
    </row>
    <row r="3" spans="1:11" ht="15.75" x14ac:dyDescent="0.25">
      <c r="A3" s="32" t="s">
        <v>1610</v>
      </c>
      <c r="B3" s="33" t="s">
        <v>30</v>
      </c>
      <c r="D3" s="30" t="s">
        <v>1610</v>
      </c>
      <c r="E3" s="27" t="s">
        <v>58</v>
      </c>
      <c r="G3" s="35" t="s">
        <v>1602</v>
      </c>
      <c r="H3" s="36" t="s">
        <v>58</v>
      </c>
      <c r="J3" s="42" t="s">
        <v>1626</v>
      </c>
      <c r="K3" s="44" t="s">
        <v>469</v>
      </c>
    </row>
    <row r="4" spans="1:11" ht="15.75" x14ac:dyDescent="0.25">
      <c r="A4" s="32" t="s">
        <v>1602</v>
      </c>
      <c r="B4" s="33" t="s">
        <v>30</v>
      </c>
      <c r="D4" s="30" t="s">
        <v>1614</v>
      </c>
      <c r="E4" s="27" t="s">
        <v>58</v>
      </c>
      <c r="G4" s="35" t="s">
        <v>1614</v>
      </c>
      <c r="H4" s="36" t="s">
        <v>58</v>
      </c>
      <c r="J4" s="42" t="s">
        <v>2565</v>
      </c>
      <c r="K4" s="44" t="s">
        <v>469</v>
      </c>
    </row>
    <row r="5" spans="1:11" ht="15.75" x14ac:dyDescent="0.25">
      <c r="A5" s="32" t="s">
        <v>1606</v>
      </c>
      <c r="B5" s="33" t="s">
        <v>58</v>
      </c>
      <c r="D5" s="30" t="s">
        <v>2563</v>
      </c>
      <c r="E5" s="27" t="s">
        <v>190</v>
      </c>
      <c r="G5" s="35" t="s">
        <v>1634</v>
      </c>
      <c r="H5" s="36" t="s">
        <v>58</v>
      </c>
      <c r="J5" s="42" t="s">
        <v>1618</v>
      </c>
      <c r="K5" s="44" t="s">
        <v>469</v>
      </c>
    </row>
    <row r="6" spans="1:11" ht="15.75" x14ac:dyDescent="0.25">
      <c r="A6" s="32" t="s">
        <v>1596</v>
      </c>
      <c r="B6" s="33" t="s">
        <v>58</v>
      </c>
      <c r="D6" s="30" t="s">
        <v>1626</v>
      </c>
      <c r="E6" s="27" t="s">
        <v>345</v>
      </c>
      <c r="G6" s="35" t="s">
        <v>1618</v>
      </c>
      <c r="H6" s="36" t="s">
        <v>128</v>
      </c>
      <c r="J6" s="42" t="s">
        <v>2579</v>
      </c>
      <c r="K6" s="44" t="s">
        <v>469</v>
      </c>
    </row>
    <row r="7" spans="1:11" ht="15.75" x14ac:dyDescent="0.25">
      <c r="A7" s="32" t="s">
        <v>1622</v>
      </c>
      <c r="B7" s="33" t="s">
        <v>128</v>
      </c>
      <c r="D7" s="30" t="s">
        <v>1634</v>
      </c>
      <c r="E7" s="27" t="s">
        <v>345</v>
      </c>
      <c r="G7" s="35" t="s">
        <v>1626</v>
      </c>
      <c r="H7" s="36" t="s">
        <v>128</v>
      </c>
      <c r="J7" s="42" t="s">
        <v>2563</v>
      </c>
      <c r="K7" s="44" t="s">
        <v>721</v>
      </c>
    </row>
    <row r="8" spans="1:11" ht="15.75" x14ac:dyDescent="0.25">
      <c r="A8" s="32" t="s">
        <v>1614</v>
      </c>
      <c r="B8" s="33" t="s">
        <v>128</v>
      </c>
      <c r="D8" s="30" t="s">
        <v>2564</v>
      </c>
      <c r="E8" s="27" t="s">
        <v>389</v>
      </c>
      <c r="G8" s="35" t="s">
        <v>2563</v>
      </c>
      <c r="H8" s="36" t="s">
        <v>128</v>
      </c>
      <c r="J8" s="42" t="s">
        <v>1647</v>
      </c>
      <c r="K8" s="44" t="s">
        <v>871</v>
      </c>
    </row>
    <row r="9" spans="1:11" ht="15.75" x14ac:dyDescent="0.25">
      <c r="A9" s="32" t="s">
        <v>1618</v>
      </c>
      <c r="B9" s="33" t="s">
        <v>128</v>
      </c>
      <c r="D9" s="30" t="s">
        <v>2565</v>
      </c>
      <c r="E9" s="27" t="s">
        <v>469</v>
      </c>
      <c r="G9" s="35" t="s">
        <v>1647</v>
      </c>
      <c r="H9" s="36" t="s">
        <v>128</v>
      </c>
      <c r="J9" s="42" t="s">
        <v>2564</v>
      </c>
      <c r="K9" s="44" t="s">
        <v>871</v>
      </c>
    </row>
    <row r="10" spans="1:11" ht="15.75" x14ac:dyDescent="0.25">
      <c r="A10" s="32" t="s">
        <v>1647</v>
      </c>
      <c r="B10" s="33" t="s">
        <v>190</v>
      </c>
      <c r="D10" s="30" t="s">
        <v>1652</v>
      </c>
      <c r="E10" s="27" t="s">
        <v>469</v>
      </c>
      <c r="G10" s="35" t="s">
        <v>2564</v>
      </c>
      <c r="H10" s="36" t="s">
        <v>128</v>
      </c>
      <c r="J10" s="42" t="s">
        <v>1652</v>
      </c>
      <c r="K10" s="44" t="s">
        <v>871</v>
      </c>
    </row>
    <row r="11" spans="1:11" ht="15.75" x14ac:dyDescent="0.25">
      <c r="A11" s="32" t="s">
        <v>1639</v>
      </c>
      <c r="B11" s="33" t="s">
        <v>345</v>
      </c>
      <c r="D11" s="30" t="s">
        <v>1618</v>
      </c>
      <c r="E11" s="27" t="s">
        <v>721</v>
      </c>
      <c r="G11" s="35" t="s">
        <v>1652</v>
      </c>
      <c r="H11" s="36" t="s">
        <v>190</v>
      </c>
      <c r="J11" s="42" t="s">
        <v>2580</v>
      </c>
      <c r="K11" s="44" t="s">
        <v>871</v>
      </c>
    </row>
    <row r="12" spans="1:11" ht="15.75" x14ac:dyDescent="0.25">
      <c r="A12" s="32" t="s">
        <v>1630</v>
      </c>
      <c r="B12" s="33" t="s">
        <v>345</v>
      </c>
      <c r="D12" s="30" t="s">
        <v>1647</v>
      </c>
      <c r="E12" s="27" t="s">
        <v>721</v>
      </c>
      <c r="G12" s="35" t="s">
        <v>2565</v>
      </c>
      <c r="H12" s="36" t="s">
        <v>345</v>
      </c>
      <c r="J12" s="42" t="s">
        <v>2567</v>
      </c>
      <c r="K12" s="44" t="s">
        <v>967</v>
      </c>
    </row>
    <row r="13" spans="1:11" ht="15.75" x14ac:dyDescent="0.25">
      <c r="A13" s="32" t="s">
        <v>1634</v>
      </c>
      <c r="B13" s="33" t="s">
        <v>345</v>
      </c>
      <c r="D13" s="30" t="s">
        <v>2566</v>
      </c>
      <c r="E13" s="27" t="s">
        <v>721</v>
      </c>
      <c r="G13" s="35" t="s">
        <v>2567</v>
      </c>
      <c r="H13" s="36" t="s">
        <v>345</v>
      </c>
      <c r="J13" s="42" t="s">
        <v>1695</v>
      </c>
      <c r="K13" s="44" t="s">
        <v>967</v>
      </c>
    </row>
    <row r="14" spans="1:11" ht="15.75" x14ac:dyDescent="0.25">
      <c r="A14" s="32" t="s">
        <v>1643</v>
      </c>
      <c r="B14" s="33" t="s">
        <v>469</v>
      </c>
      <c r="D14" s="30" t="s">
        <v>2567</v>
      </c>
      <c r="E14" s="27" t="s">
        <v>721</v>
      </c>
      <c r="G14" s="35" t="s">
        <v>2568</v>
      </c>
      <c r="H14" s="36" t="s">
        <v>345</v>
      </c>
      <c r="J14" s="42" t="s">
        <v>1681</v>
      </c>
      <c r="K14" s="44" t="s">
        <v>967</v>
      </c>
    </row>
    <row r="15" spans="1:11" ht="15.75" x14ac:dyDescent="0.25">
      <c r="A15" s="32" t="s">
        <v>1652</v>
      </c>
      <c r="B15" s="33" t="s">
        <v>469</v>
      </c>
      <c r="D15" s="30" t="s">
        <v>2568</v>
      </c>
      <c r="E15" s="27" t="s">
        <v>871</v>
      </c>
      <c r="G15" s="35" t="s">
        <v>2566</v>
      </c>
      <c r="H15" s="36" t="s">
        <v>389</v>
      </c>
      <c r="J15" s="42" t="s">
        <v>2568</v>
      </c>
      <c r="K15" s="44" t="s">
        <v>645</v>
      </c>
    </row>
    <row r="16" spans="1:11" ht="15.75" x14ac:dyDescent="0.25">
      <c r="A16" s="32" t="s">
        <v>2562</v>
      </c>
      <c r="B16" s="33" t="s">
        <v>645</v>
      </c>
      <c r="D16" s="30" t="s">
        <v>2569</v>
      </c>
      <c r="E16" s="27" t="s">
        <v>1370</v>
      </c>
      <c r="G16" s="35" t="s">
        <v>781</v>
      </c>
      <c r="H16" s="36" t="s">
        <v>645</v>
      </c>
      <c r="J16" s="42" t="s">
        <v>781</v>
      </c>
      <c r="K16" s="44" t="s">
        <v>645</v>
      </c>
    </row>
    <row r="17" spans="1:11" ht="15.75" x14ac:dyDescent="0.25">
      <c r="A17" s="32" t="s">
        <v>1660</v>
      </c>
      <c r="B17" s="33" t="s">
        <v>1370</v>
      </c>
      <c r="D17" s="30" t="s">
        <v>781</v>
      </c>
      <c r="E17" s="27" t="s">
        <v>1536</v>
      </c>
      <c r="G17" s="35" t="s">
        <v>1681</v>
      </c>
      <c r="H17" s="36" t="s">
        <v>645</v>
      </c>
      <c r="J17" s="42" t="s">
        <v>2569</v>
      </c>
      <c r="K17" s="44" t="s">
        <v>645</v>
      </c>
    </row>
    <row r="18" spans="1:11" ht="15.75" x14ac:dyDescent="0.25">
      <c r="A18" s="32" t="s">
        <v>1681</v>
      </c>
      <c r="B18" s="33" t="s">
        <v>1536</v>
      </c>
      <c r="D18" s="30" t="s">
        <v>1686</v>
      </c>
      <c r="E18" s="27" t="s">
        <v>1536</v>
      </c>
      <c r="G18" s="35" t="s">
        <v>1690</v>
      </c>
      <c r="H18" s="36" t="s">
        <v>1136</v>
      </c>
      <c r="J18" s="42" t="s">
        <v>1677</v>
      </c>
      <c r="K18" s="44" t="s">
        <v>645</v>
      </c>
    </row>
    <row r="19" spans="1:11" ht="15.75" x14ac:dyDescent="0.25">
      <c r="A19" s="32" t="s">
        <v>1668</v>
      </c>
      <c r="B19" s="33" t="s">
        <v>1536</v>
      </c>
      <c r="D19" s="30" t="s">
        <v>2570</v>
      </c>
      <c r="E19" s="27" t="s">
        <v>1536</v>
      </c>
      <c r="G19" s="35" t="s">
        <v>1668</v>
      </c>
      <c r="H19" s="36" t="s">
        <v>1136</v>
      </c>
      <c r="J19" s="42" t="s">
        <v>2581</v>
      </c>
      <c r="K19" s="44" t="s">
        <v>645</v>
      </c>
    </row>
    <row r="20" spans="1:11" ht="15.75" x14ac:dyDescent="0.25">
      <c r="A20" s="32" t="s">
        <v>1690</v>
      </c>
      <c r="B20" s="33" t="s">
        <v>1536</v>
      </c>
      <c r="D20" s="30" t="s">
        <v>1668</v>
      </c>
      <c r="E20" s="27" t="s">
        <v>1536</v>
      </c>
      <c r="G20" s="35" t="s">
        <v>2569</v>
      </c>
      <c r="H20" s="36" t="s">
        <v>1136</v>
      </c>
      <c r="J20" s="42" t="s">
        <v>1672</v>
      </c>
      <c r="K20" s="44" t="s">
        <v>1136</v>
      </c>
    </row>
    <row r="21" spans="1:11" ht="15.75" x14ac:dyDescent="0.25">
      <c r="A21" s="32" t="s">
        <v>1677</v>
      </c>
      <c r="B21" s="33" t="s">
        <v>1536</v>
      </c>
      <c r="D21" s="30" t="s">
        <v>1672</v>
      </c>
      <c r="E21" s="27" t="s">
        <v>1536</v>
      </c>
      <c r="G21" s="35" t="s">
        <v>1695</v>
      </c>
      <c r="H21" s="36" t="s">
        <v>1136</v>
      </c>
      <c r="J21" s="42" t="s">
        <v>1668</v>
      </c>
      <c r="K21" s="44" t="s">
        <v>1136</v>
      </c>
    </row>
    <row r="22" spans="1:11" ht="15.75" x14ac:dyDescent="0.25">
      <c r="A22" s="32" t="s">
        <v>1686</v>
      </c>
      <c r="B22" s="33" t="s">
        <v>1536</v>
      </c>
      <c r="D22" s="30" t="s">
        <v>1681</v>
      </c>
      <c r="E22" s="27" t="s">
        <v>1536</v>
      </c>
      <c r="G22" s="35" t="s">
        <v>1686</v>
      </c>
      <c r="H22" s="36" t="s">
        <v>1136</v>
      </c>
      <c r="J22" s="42" t="s">
        <v>1690</v>
      </c>
      <c r="K22" s="44" t="s">
        <v>1136</v>
      </c>
    </row>
    <row r="23" spans="1:11" ht="15.75" x14ac:dyDescent="0.25">
      <c r="A23" s="32" t="s">
        <v>1672</v>
      </c>
      <c r="B23" s="33" t="s">
        <v>1536</v>
      </c>
      <c r="D23" s="30" t="s">
        <v>1690</v>
      </c>
      <c r="E23" s="27" t="s">
        <v>1536</v>
      </c>
      <c r="G23" s="35" t="s">
        <v>1672</v>
      </c>
      <c r="H23" s="36" t="s">
        <v>1136</v>
      </c>
      <c r="J23" s="42" t="s">
        <v>2582</v>
      </c>
      <c r="K23" s="44" t="s">
        <v>1136</v>
      </c>
    </row>
    <row r="24" spans="1:11" ht="15.75" x14ac:dyDescent="0.25">
      <c r="A24" s="32" t="s">
        <v>1655</v>
      </c>
      <c r="B24" s="33" t="s">
        <v>1536</v>
      </c>
      <c r="D24" s="30" t="s">
        <v>1677</v>
      </c>
      <c r="E24" s="27" t="s">
        <v>1536</v>
      </c>
      <c r="G24" s="35" t="s">
        <v>1677</v>
      </c>
      <c r="H24" s="36" t="s">
        <v>1370</v>
      </c>
      <c r="J24" s="42" t="s">
        <v>2583</v>
      </c>
      <c r="K24" s="44" t="s">
        <v>1136</v>
      </c>
    </row>
    <row r="25" spans="1:11" ht="15.75" x14ac:dyDescent="0.25">
      <c r="A25" s="32" t="s">
        <v>1695</v>
      </c>
      <c r="B25" s="33" t="s">
        <v>1536</v>
      </c>
      <c r="D25" s="30" t="s">
        <v>1695</v>
      </c>
      <c r="E25" s="27" t="s">
        <v>1536</v>
      </c>
      <c r="G25" s="35" t="s">
        <v>2570</v>
      </c>
      <c r="H25" s="36" t="s">
        <v>1536</v>
      </c>
      <c r="J25" s="42" t="s">
        <v>2570</v>
      </c>
      <c r="K25" s="44" t="s">
        <v>1136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92"/>
  <sheetViews>
    <sheetView topLeftCell="B1" workbookViewId="0">
      <selection activeCell="W2" sqref="W2"/>
    </sheetView>
  </sheetViews>
  <sheetFormatPr defaultRowHeight="15" x14ac:dyDescent="0.25"/>
  <cols>
    <col min="21" max="21" width="15.5703125" customWidth="1"/>
    <col min="22" max="22" width="30.5703125" style="18" customWidth="1"/>
    <col min="23" max="23" width="15.28515625" style="20" customWidth="1"/>
    <col min="24" max="24" width="9.140625" style="20"/>
    <col min="25" max="25" width="9.140625" style="22"/>
    <col min="26" max="26" width="9.140625" style="20"/>
  </cols>
  <sheetData>
    <row r="1" spans="1:26"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s="18" t="s">
        <v>2405</v>
      </c>
      <c r="W1" s="19" t="s">
        <v>2402</v>
      </c>
      <c r="X1" s="19" t="s">
        <v>2403</v>
      </c>
      <c r="Y1" s="21" t="s">
        <v>2404</v>
      </c>
      <c r="Z1" s="19" t="s">
        <v>1697</v>
      </c>
    </row>
    <row r="2" spans="1:26" x14ac:dyDescent="0.25">
      <c r="A2" t="s">
        <v>25</v>
      </c>
      <c r="B2" t="s">
        <v>1366</v>
      </c>
      <c r="C2" t="s">
        <v>645</v>
      </c>
      <c r="D2" t="s">
        <v>72</v>
      </c>
      <c r="E2">
        <v>1</v>
      </c>
      <c r="F2" t="s">
        <v>1174</v>
      </c>
      <c r="G2">
        <v>377279</v>
      </c>
      <c r="H2">
        <v>85</v>
      </c>
      <c r="I2">
        <v>85</v>
      </c>
      <c r="J2">
        <v>15</v>
      </c>
      <c r="K2">
        <v>70</v>
      </c>
      <c r="L2">
        <v>0</v>
      </c>
      <c r="M2">
        <v>0</v>
      </c>
      <c r="N2">
        <v>256</v>
      </c>
      <c r="O2">
        <v>53</v>
      </c>
      <c r="P2">
        <v>0</v>
      </c>
      <c r="Q2">
        <v>20.7</v>
      </c>
      <c r="R2" t="s">
        <v>1136</v>
      </c>
      <c r="S2">
        <v>0.5</v>
      </c>
      <c r="T2">
        <v>20.9</v>
      </c>
      <c r="U2" t="s">
        <v>1136</v>
      </c>
      <c r="W2" s="20" t="str">
        <f t="shared" ref="W2:W65" si="0">_xlfn.CONCAT(B2,", ", A2)</f>
        <v>Abbott, Michael</v>
      </c>
      <c r="X2" s="20">
        <f t="shared" ref="X2:X65" si="1">Q2</f>
        <v>20.7</v>
      </c>
      <c r="Y2" s="22">
        <f t="shared" ref="Y2:Y65" si="2">S2</f>
        <v>0.5</v>
      </c>
      <c r="Z2" s="20" t="str">
        <f t="shared" ref="Z2:Z65" si="3">U2</f>
        <v>D-</v>
      </c>
    </row>
    <row r="3" spans="1:26" x14ac:dyDescent="0.25">
      <c r="A3" t="s">
        <v>357</v>
      </c>
      <c r="B3" t="s">
        <v>358</v>
      </c>
      <c r="C3" t="s">
        <v>27</v>
      </c>
      <c r="D3" t="s">
        <v>28</v>
      </c>
      <c r="E3">
        <v>2</v>
      </c>
      <c r="F3" t="s">
        <v>62</v>
      </c>
      <c r="G3">
        <v>408256</v>
      </c>
      <c r="H3">
        <v>85</v>
      </c>
      <c r="I3">
        <v>85</v>
      </c>
      <c r="J3">
        <v>67</v>
      </c>
      <c r="K3">
        <v>17</v>
      </c>
      <c r="L3">
        <v>1</v>
      </c>
      <c r="M3">
        <v>0</v>
      </c>
      <c r="N3">
        <v>256</v>
      </c>
      <c r="O3">
        <v>201</v>
      </c>
      <c r="P3">
        <v>1.2</v>
      </c>
      <c r="Q3">
        <v>78.5</v>
      </c>
      <c r="R3" t="s">
        <v>345</v>
      </c>
      <c r="S3">
        <v>1.3333333730697601</v>
      </c>
      <c r="T3">
        <v>79</v>
      </c>
      <c r="U3" t="s">
        <v>345</v>
      </c>
      <c r="W3" s="20" t="str">
        <f t="shared" si="0"/>
        <v>Abear, Marc</v>
      </c>
      <c r="X3" s="20">
        <f t="shared" si="1"/>
        <v>78.5</v>
      </c>
      <c r="Y3" s="22">
        <f t="shared" si="2"/>
        <v>1.3333333730697601</v>
      </c>
      <c r="Z3" s="20" t="str">
        <f t="shared" si="3"/>
        <v>B</v>
      </c>
    </row>
    <row r="4" spans="1:26" x14ac:dyDescent="0.25">
      <c r="A4" t="s">
        <v>120</v>
      </c>
      <c r="B4" t="s">
        <v>1407</v>
      </c>
      <c r="C4" t="s">
        <v>645</v>
      </c>
      <c r="D4" t="s">
        <v>183</v>
      </c>
      <c r="E4">
        <v>13</v>
      </c>
      <c r="F4" t="s">
        <v>1163</v>
      </c>
      <c r="G4">
        <v>377321</v>
      </c>
      <c r="H4">
        <v>85</v>
      </c>
      <c r="I4">
        <v>85</v>
      </c>
      <c r="J4">
        <v>10</v>
      </c>
      <c r="K4">
        <v>68</v>
      </c>
      <c r="L4">
        <v>7</v>
      </c>
      <c r="M4">
        <v>0</v>
      </c>
      <c r="N4">
        <v>256</v>
      </c>
      <c r="O4">
        <v>52</v>
      </c>
      <c r="P4">
        <v>8.1999999999999993</v>
      </c>
      <c r="Q4">
        <v>20.3</v>
      </c>
      <c r="R4" t="s">
        <v>1136</v>
      </c>
      <c r="S4">
        <v>-1.5</v>
      </c>
      <c r="T4">
        <v>19.7</v>
      </c>
      <c r="U4" t="s">
        <v>1370</v>
      </c>
      <c r="W4" s="20" t="str">
        <f t="shared" si="0"/>
        <v>Abel, Richard</v>
      </c>
      <c r="X4" s="20">
        <f t="shared" si="1"/>
        <v>20.3</v>
      </c>
      <c r="Y4" s="22">
        <f t="shared" si="2"/>
        <v>-1.5</v>
      </c>
      <c r="Z4" s="20" t="str">
        <f t="shared" si="3"/>
        <v>F</v>
      </c>
    </row>
    <row r="5" spans="1:26" x14ac:dyDescent="0.25">
      <c r="A5" t="s">
        <v>586</v>
      </c>
      <c r="B5" t="s">
        <v>587</v>
      </c>
      <c r="C5" t="s">
        <v>27</v>
      </c>
      <c r="D5" t="s">
        <v>56</v>
      </c>
      <c r="E5">
        <v>19</v>
      </c>
      <c r="F5" t="s">
        <v>588</v>
      </c>
      <c r="G5">
        <v>376897</v>
      </c>
      <c r="H5">
        <v>85</v>
      </c>
      <c r="I5">
        <v>85</v>
      </c>
      <c r="J5">
        <v>53</v>
      </c>
      <c r="K5">
        <v>32</v>
      </c>
      <c r="L5">
        <v>0</v>
      </c>
      <c r="M5">
        <v>0</v>
      </c>
      <c r="N5">
        <v>256</v>
      </c>
      <c r="O5">
        <v>169</v>
      </c>
      <c r="P5">
        <v>0</v>
      </c>
      <c r="Q5">
        <v>66</v>
      </c>
      <c r="R5" t="s">
        <v>469</v>
      </c>
      <c r="S5">
        <v>1.3333333730697601</v>
      </c>
      <c r="T5">
        <v>66.5</v>
      </c>
      <c r="U5" t="s">
        <v>469</v>
      </c>
      <c r="W5" s="20" t="str">
        <f t="shared" si="0"/>
        <v>Abrami, Patrick</v>
      </c>
      <c r="X5" s="20">
        <f t="shared" si="1"/>
        <v>66</v>
      </c>
      <c r="Y5" s="22">
        <f t="shared" si="2"/>
        <v>1.3333333730697601</v>
      </c>
      <c r="Z5" s="20" t="str">
        <f t="shared" si="3"/>
        <v>C+</v>
      </c>
    </row>
    <row r="6" spans="1:26" x14ac:dyDescent="0.25">
      <c r="A6" t="s">
        <v>39</v>
      </c>
      <c r="B6" t="s">
        <v>61</v>
      </c>
      <c r="C6" t="s">
        <v>27</v>
      </c>
      <c r="D6" t="s">
        <v>28</v>
      </c>
      <c r="E6">
        <v>2</v>
      </c>
      <c r="F6" t="s">
        <v>62</v>
      </c>
      <c r="G6">
        <v>377203</v>
      </c>
      <c r="H6">
        <v>85</v>
      </c>
      <c r="I6">
        <v>85</v>
      </c>
      <c r="J6">
        <v>80</v>
      </c>
      <c r="K6">
        <v>5</v>
      </c>
      <c r="L6">
        <v>0</v>
      </c>
      <c r="M6">
        <v>0</v>
      </c>
      <c r="N6">
        <v>256</v>
      </c>
      <c r="O6">
        <v>243</v>
      </c>
      <c r="P6">
        <v>0</v>
      </c>
      <c r="Q6">
        <v>94.9</v>
      </c>
      <c r="R6" t="s">
        <v>58</v>
      </c>
      <c r="S6">
        <v>6.6666665077209402</v>
      </c>
      <c r="T6">
        <v>97.5</v>
      </c>
      <c r="U6" t="s">
        <v>30</v>
      </c>
      <c r="W6" s="20" t="str">
        <f t="shared" si="0"/>
        <v>Aldrich, Glen</v>
      </c>
      <c r="X6" s="20">
        <f t="shared" si="1"/>
        <v>94.9</v>
      </c>
      <c r="Y6" s="22">
        <f t="shared" si="2"/>
        <v>6.6666665077209402</v>
      </c>
      <c r="Z6" s="20" t="str">
        <f t="shared" si="3"/>
        <v>A+</v>
      </c>
    </row>
    <row r="7" spans="1:26" x14ac:dyDescent="0.25">
      <c r="A7" t="s">
        <v>936</v>
      </c>
      <c r="B7" t="s">
        <v>937</v>
      </c>
      <c r="C7" t="s">
        <v>645</v>
      </c>
      <c r="D7" t="s">
        <v>67</v>
      </c>
      <c r="E7">
        <v>8</v>
      </c>
      <c r="F7" t="s">
        <v>938</v>
      </c>
      <c r="G7">
        <v>377060</v>
      </c>
      <c r="H7">
        <v>85</v>
      </c>
      <c r="I7">
        <v>85</v>
      </c>
      <c r="J7">
        <v>7</v>
      </c>
      <c r="K7">
        <v>23</v>
      </c>
      <c r="L7">
        <v>55</v>
      </c>
      <c r="M7">
        <v>0</v>
      </c>
      <c r="N7">
        <v>256</v>
      </c>
      <c r="O7">
        <v>108</v>
      </c>
      <c r="P7">
        <v>64.7</v>
      </c>
      <c r="Q7">
        <v>42.2</v>
      </c>
      <c r="R7" t="s">
        <v>434</v>
      </c>
      <c r="S7">
        <v>0</v>
      </c>
      <c r="T7">
        <v>42.2</v>
      </c>
      <c r="U7" t="s">
        <v>434</v>
      </c>
      <c r="W7" s="20" t="str">
        <f t="shared" si="0"/>
        <v>Alicea, Caroletta</v>
      </c>
      <c r="X7" s="20">
        <f t="shared" si="1"/>
        <v>42.2</v>
      </c>
      <c r="Y7" s="22">
        <f t="shared" si="2"/>
        <v>0</v>
      </c>
      <c r="Z7" s="20" t="str">
        <f t="shared" si="3"/>
        <v>Inc</v>
      </c>
    </row>
    <row r="8" spans="1:26" x14ac:dyDescent="0.25">
      <c r="A8" t="s">
        <v>629</v>
      </c>
      <c r="B8" t="s">
        <v>396</v>
      </c>
      <c r="C8" t="s">
        <v>27</v>
      </c>
      <c r="D8" t="s">
        <v>56</v>
      </c>
      <c r="E8">
        <v>15</v>
      </c>
      <c r="F8" t="s">
        <v>696</v>
      </c>
      <c r="G8">
        <v>376426</v>
      </c>
      <c r="H8">
        <v>85</v>
      </c>
      <c r="I8">
        <v>85</v>
      </c>
      <c r="J8">
        <v>47</v>
      </c>
      <c r="K8">
        <v>33</v>
      </c>
      <c r="L8">
        <v>5</v>
      </c>
      <c r="M8">
        <v>0</v>
      </c>
      <c r="N8">
        <v>256</v>
      </c>
      <c r="O8">
        <v>155.5</v>
      </c>
      <c r="P8">
        <v>5.9</v>
      </c>
      <c r="Q8">
        <v>60.7</v>
      </c>
      <c r="R8" t="s">
        <v>469</v>
      </c>
      <c r="S8">
        <v>0</v>
      </c>
      <c r="T8">
        <v>60.7</v>
      </c>
      <c r="U8" t="s">
        <v>469</v>
      </c>
      <c r="W8" s="20" t="str">
        <f t="shared" si="0"/>
        <v>Allen, Mary</v>
      </c>
      <c r="X8" s="20">
        <f t="shared" si="1"/>
        <v>60.7</v>
      </c>
      <c r="Y8" s="22">
        <f t="shared" si="2"/>
        <v>0</v>
      </c>
      <c r="Z8" s="20" t="str">
        <f t="shared" si="3"/>
        <v>C+</v>
      </c>
    </row>
    <row r="9" spans="1:26" x14ac:dyDescent="0.25">
      <c r="A9" t="s">
        <v>1181</v>
      </c>
      <c r="B9" t="s">
        <v>1373</v>
      </c>
      <c r="C9" t="s">
        <v>645</v>
      </c>
      <c r="D9" t="s">
        <v>183</v>
      </c>
      <c r="E9">
        <v>13</v>
      </c>
      <c r="F9" t="s">
        <v>1163</v>
      </c>
      <c r="G9">
        <v>376095</v>
      </c>
      <c r="H9">
        <v>85</v>
      </c>
      <c r="I9">
        <v>85</v>
      </c>
      <c r="J9">
        <v>16</v>
      </c>
      <c r="K9">
        <v>69</v>
      </c>
      <c r="L9">
        <v>0</v>
      </c>
      <c r="M9">
        <v>0</v>
      </c>
      <c r="N9">
        <v>256</v>
      </c>
      <c r="O9">
        <v>53</v>
      </c>
      <c r="P9">
        <v>0</v>
      </c>
      <c r="Q9">
        <v>20.7</v>
      </c>
      <c r="R9" t="s">
        <v>1136</v>
      </c>
      <c r="S9">
        <v>0</v>
      </c>
      <c r="T9">
        <v>20.7</v>
      </c>
      <c r="U9" t="s">
        <v>1136</v>
      </c>
      <c r="W9" s="20" t="str">
        <f t="shared" si="0"/>
        <v>Almy, Susan</v>
      </c>
      <c r="X9" s="20">
        <f t="shared" si="1"/>
        <v>20.7</v>
      </c>
      <c r="Y9" s="22">
        <f t="shared" si="2"/>
        <v>0</v>
      </c>
      <c r="Z9" s="20" t="str">
        <f t="shared" si="3"/>
        <v>D-</v>
      </c>
    </row>
    <row r="10" spans="1:26" x14ac:dyDescent="0.25">
      <c r="A10" t="s">
        <v>823</v>
      </c>
      <c r="B10" t="s">
        <v>1492</v>
      </c>
      <c r="C10" t="s">
        <v>645</v>
      </c>
      <c r="D10" t="s">
        <v>56</v>
      </c>
      <c r="E10">
        <v>19</v>
      </c>
      <c r="F10" t="s">
        <v>588</v>
      </c>
      <c r="G10">
        <v>408616</v>
      </c>
      <c r="H10">
        <v>85</v>
      </c>
      <c r="I10">
        <v>85</v>
      </c>
      <c r="J10">
        <v>12</v>
      </c>
      <c r="K10">
        <v>72</v>
      </c>
      <c r="L10">
        <v>1</v>
      </c>
      <c r="M10">
        <v>0</v>
      </c>
      <c r="N10">
        <v>256</v>
      </c>
      <c r="O10">
        <v>43</v>
      </c>
      <c r="P10">
        <v>1.2</v>
      </c>
      <c r="Q10">
        <v>16.8</v>
      </c>
      <c r="R10" t="s">
        <v>1370</v>
      </c>
      <c r="S10">
        <v>0</v>
      </c>
      <c r="T10">
        <v>16.8</v>
      </c>
      <c r="U10" t="s">
        <v>1370</v>
      </c>
      <c r="W10" s="20" t="str">
        <f t="shared" si="0"/>
        <v>Altschiller, Debra</v>
      </c>
      <c r="X10" s="20">
        <f t="shared" si="1"/>
        <v>16.8</v>
      </c>
      <c r="Y10" s="22">
        <f t="shared" si="2"/>
        <v>0</v>
      </c>
      <c r="Z10" s="20" t="str">
        <f t="shared" si="3"/>
        <v>F</v>
      </c>
    </row>
    <row r="11" spans="1:26" x14ac:dyDescent="0.25">
      <c r="A11" t="s">
        <v>120</v>
      </c>
      <c r="B11" t="s">
        <v>1513</v>
      </c>
      <c r="C11" t="s">
        <v>645</v>
      </c>
      <c r="D11" t="s">
        <v>72</v>
      </c>
      <c r="E11">
        <v>9</v>
      </c>
      <c r="F11" t="s">
        <v>1346</v>
      </c>
      <c r="G11">
        <v>377061</v>
      </c>
      <c r="H11">
        <v>85</v>
      </c>
      <c r="I11">
        <v>85</v>
      </c>
      <c r="J11">
        <v>13</v>
      </c>
      <c r="K11">
        <v>72</v>
      </c>
      <c r="L11">
        <v>0</v>
      </c>
      <c r="M11">
        <v>0</v>
      </c>
      <c r="N11">
        <v>256</v>
      </c>
      <c r="O11">
        <v>45</v>
      </c>
      <c r="P11">
        <v>0</v>
      </c>
      <c r="Q11">
        <v>17.600000000000001</v>
      </c>
      <c r="R11" t="s">
        <v>1370</v>
      </c>
      <c r="S11">
        <v>-4</v>
      </c>
      <c r="T11">
        <v>16</v>
      </c>
      <c r="U11" t="s">
        <v>1370</v>
      </c>
      <c r="W11" s="20" t="str">
        <f t="shared" si="0"/>
        <v>Ames, Richard</v>
      </c>
      <c r="X11" s="20">
        <f t="shared" si="1"/>
        <v>17.600000000000001</v>
      </c>
      <c r="Y11" s="22">
        <f t="shared" si="2"/>
        <v>-4</v>
      </c>
      <c r="Z11" s="20" t="str">
        <f t="shared" si="3"/>
        <v>F</v>
      </c>
    </row>
    <row r="12" spans="1:26" x14ac:dyDescent="0.25">
      <c r="A12" t="s">
        <v>96</v>
      </c>
      <c r="B12" t="s">
        <v>97</v>
      </c>
      <c r="C12" t="s">
        <v>27</v>
      </c>
      <c r="D12" t="s">
        <v>35</v>
      </c>
      <c r="E12">
        <v>40</v>
      </c>
      <c r="F12" t="s">
        <v>98</v>
      </c>
      <c r="G12">
        <v>377204</v>
      </c>
      <c r="H12">
        <v>85</v>
      </c>
      <c r="I12">
        <v>85</v>
      </c>
      <c r="J12">
        <v>73</v>
      </c>
      <c r="K12">
        <v>0</v>
      </c>
      <c r="L12">
        <v>12</v>
      </c>
      <c r="M12">
        <v>0</v>
      </c>
      <c r="N12">
        <v>256</v>
      </c>
      <c r="O12">
        <v>239</v>
      </c>
      <c r="P12">
        <v>14.1</v>
      </c>
      <c r="Q12">
        <v>93.4</v>
      </c>
      <c r="R12" t="s">
        <v>58</v>
      </c>
      <c r="S12">
        <v>5.6666667461395201</v>
      </c>
      <c r="T12">
        <v>95.6</v>
      </c>
      <c r="U12" t="s">
        <v>58</v>
      </c>
      <c r="W12" s="20" t="str">
        <f t="shared" si="0"/>
        <v>Ammon, Keith</v>
      </c>
      <c r="X12" s="20">
        <f t="shared" si="1"/>
        <v>93.4</v>
      </c>
      <c r="Y12" s="22">
        <f t="shared" si="2"/>
        <v>5.6666667461395201</v>
      </c>
      <c r="Z12" s="20" t="str">
        <f t="shared" si="3"/>
        <v>A</v>
      </c>
    </row>
    <row r="13" spans="1:26" x14ac:dyDescent="0.25">
      <c r="A13" t="s">
        <v>76</v>
      </c>
      <c r="B13" t="s">
        <v>77</v>
      </c>
      <c r="C13" t="s">
        <v>27</v>
      </c>
      <c r="D13" t="s">
        <v>78</v>
      </c>
      <c r="E13">
        <v>5</v>
      </c>
      <c r="F13" t="s">
        <v>79</v>
      </c>
      <c r="G13">
        <v>377205</v>
      </c>
      <c r="H13">
        <v>85</v>
      </c>
      <c r="I13">
        <v>85</v>
      </c>
      <c r="J13">
        <v>81</v>
      </c>
      <c r="K13">
        <v>3</v>
      </c>
      <c r="L13">
        <v>1</v>
      </c>
      <c r="M13">
        <v>0</v>
      </c>
      <c r="N13">
        <v>256</v>
      </c>
      <c r="O13">
        <v>246</v>
      </c>
      <c r="P13">
        <v>1.2</v>
      </c>
      <c r="Q13">
        <v>96.1</v>
      </c>
      <c r="R13" t="s">
        <v>58</v>
      </c>
      <c r="S13">
        <v>0</v>
      </c>
      <c r="T13">
        <v>96.1</v>
      </c>
      <c r="U13" t="s">
        <v>58</v>
      </c>
      <c r="W13" s="20" t="str">
        <f t="shared" si="0"/>
        <v>Avellani, Lino</v>
      </c>
      <c r="X13" s="20">
        <f t="shared" si="1"/>
        <v>96.1</v>
      </c>
      <c r="Y13" s="22">
        <f t="shared" si="2"/>
        <v>0</v>
      </c>
      <c r="Z13" s="20" t="str">
        <f t="shared" si="3"/>
        <v>A</v>
      </c>
    </row>
    <row r="14" spans="1:26" x14ac:dyDescent="0.25">
      <c r="A14" t="s">
        <v>965</v>
      </c>
      <c r="B14" t="s">
        <v>966</v>
      </c>
      <c r="C14" t="s">
        <v>645</v>
      </c>
      <c r="D14" t="s">
        <v>35</v>
      </c>
      <c r="E14">
        <v>31</v>
      </c>
      <c r="F14" t="s">
        <v>892</v>
      </c>
      <c r="G14">
        <v>999999</v>
      </c>
      <c r="H14">
        <v>85</v>
      </c>
      <c r="I14">
        <v>85</v>
      </c>
      <c r="J14">
        <v>16</v>
      </c>
      <c r="K14">
        <v>36</v>
      </c>
      <c r="L14">
        <v>33</v>
      </c>
      <c r="M14">
        <v>0</v>
      </c>
      <c r="N14">
        <v>256</v>
      </c>
      <c r="O14">
        <v>100</v>
      </c>
      <c r="P14">
        <v>38.799999999999997</v>
      </c>
      <c r="Q14">
        <v>39.1</v>
      </c>
      <c r="R14" t="s">
        <v>967</v>
      </c>
      <c r="S14">
        <v>0</v>
      </c>
      <c r="T14">
        <v>39.1</v>
      </c>
      <c r="U14" t="s">
        <v>967</v>
      </c>
      <c r="W14" s="20" t="str">
        <f t="shared" si="0"/>
        <v>Ayala, Jessica</v>
      </c>
      <c r="X14" s="20">
        <f t="shared" si="1"/>
        <v>39.1</v>
      </c>
      <c r="Y14" s="22">
        <f t="shared" si="2"/>
        <v>0</v>
      </c>
      <c r="Z14" s="20" t="str">
        <f t="shared" si="3"/>
        <v>D+</v>
      </c>
    </row>
    <row r="15" spans="1:26" x14ac:dyDescent="0.25">
      <c r="A15" t="s">
        <v>287</v>
      </c>
      <c r="B15" t="s">
        <v>860</v>
      </c>
      <c r="C15" t="s">
        <v>27</v>
      </c>
      <c r="D15" t="s">
        <v>56</v>
      </c>
      <c r="E15">
        <v>8</v>
      </c>
      <c r="F15" t="s">
        <v>579</v>
      </c>
      <c r="G15">
        <v>376901</v>
      </c>
      <c r="H15">
        <v>13</v>
      </c>
      <c r="I15">
        <v>85</v>
      </c>
      <c r="J15">
        <v>0</v>
      </c>
      <c r="K15">
        <v>0</v>
      </c>
      <c r="L15">
        <v>13</v>
      </c>
      <c r="M15">
        <v>0</v>
      </c>
      <c r="N15">
        <v>34</v>
      </c>
      <c r="O15">
        <v>17</v>
      </c>
      <c r="P15">
        <v>100</v>
      </c>
      <c r="Q15">
        <v>50</v>
      </c>
      <c r="R15" t="s">
        <v>434</v>
      </c>
      <c r="S15">
        <v>0</v>
      </c>
      <c r="T15">
        <v>50</v>
      </c>
      <c r="U15" t="s">
        <v>434</v>
      </c>
      <c r="W15" s="20" t="str">
        <f t="shared" si="0"/>
        <v>Azarian, Gary</v>
      </c>
      <c r="X15" s="20">
        <f t="shared" si="1"/>
        <v>50</v>
      </c>
      <c r="Y15" s="22">
        <f t="shared" si="2"/>
        <v>0</v>
      </c>
      <c r="Z15" s="20" t="str">
        <f t="shared" si="3"/>
        <v>Inc</v>
      </c>
    </row>
    <row r="16" spans="1:26" x14ac:dyDescent="0.25">
      <c r="A16" t="s">
        <v>429</v>
      </c>
      <c r="B16" t="s">
        <v>1422</v>
      </c>
      <c r="C16" t="s">
        <v>645</v>
      </c>
      <c r="D16" t="s">
        <v>35</v>
      </c>
      <c r="E16">
        <v>19</v>
      </c>
      <c r="F16" t="s">
        <v>1423</v>
      </c>
      <c r="G16">
        <v>377064</v>
      </c>
      <c r="H16">
        <v>85</v>
      </c>
      <c r="I16">
        <v>85</v>
      </c>
      <c r="J16">
        <v>11</v>
      </c>
      <c r="K16">
        <v>72</v>
      </c>
      <c r="L16">
        <v>2</v>
      </c>
      <c r="M16">
        <v>0</v>
      </c>
      <c r="N16">
        <v>256</v>
      </c>
      <c r="O16">
        <v>46.5</v>
      </c>
      <c r="P16">
        <v>2.4</v>
      </c>
      <c r="Q16">
        <v>18.2</v>
      </c>
      <c r="R16" t="s">
        <v>1370</v>
      </c>
      <c r="S16">
        <v>2.5</v>
      </c>
      <c r="T16">
        <v>19.2</v>
      </c>
      <c r="U16" t="s">
        <v>1370</v>
      </c>
      <c r="W16" s="20" t="str">
        <f t="shared" si="0"/>
        <v>Backus, Robert</v>
      </c>
      <c r="X16" s="20">
        <f t="shared" si="1"/>
        <v>18.2</v>
      </c>
      <c r="Y16" s="22">
        <f t="shared" si="2"/>
        <v>2.5</v>
      </c>
      <c r="Z16" s="20" t="str">
        <f t="shared" si="3"/>
        <v>F</v>
      </c>
    </row>
    <row r="17" spans="1:26" x14ac:dyDescent="0.25">
      <c r="A17" t="s">
        <v>594</v>
      </c>
      <c r="B17" t="s">
        <v>595</v>
      </c>
      <c r="C17" t="s">
        <v>27</v>
      </c>
      <c r="D17" t="s">
        <v>183</v>
      </c>
      <c r="E17">
        <v>14</v>
      </c>
      <c r="F17" t="s">
        <v>596</v>
      </c>
      <c r="G17">
        <v>377065</v>
      </c>
      <c r="H17">
        <v>85</v>
      </c>
      <c r="I17">
        <v>85</v>
      </c>
      <c r="J17">
        <v>44</v>
      </c>
      <c r="K17">
        <v>20</v>
      </c>
      <c r="L17">
        <v>21</v>
      </c>
      <c r="M17">
        <v>0</v>
      </c>
      <c r="N17">
        <v>256</v>
      </c>
      <c r="O17">
        <v>169</v>
      </c>
      <c r="P17">
        <v>24.7</v>
      </c>
      <c r="Q17">
        <v>66</v>
      </c>
      <c r="R17" t="s">
        <v>469</v>
      </c>
      <c r="S17">
        <v>0</v>
      </c>
      <c r="T17">
        <v>66</v>
      </c>
      <c r="U17" t="s">
        <v>469</v>
      </c>
      <c r="W17" s="20" t="str">
        <f t="shared" si="0"/>
        <v>Bailey, Brad</v>
      </c>
      <c r="X17" s="20">
        <f t="shared" si="1"/>
        <v>66</v>
      </c>
      <c r="Y17" s="22">
        <f t="shared" si="2"/>
        <v>0</v>
      </c>
      <c r="Z17" s="20" t="str">
        <f t="shared" si="3"/>
        <v>C+</v>
      </c>
    </row>
    <row r="18" spans="1:26" x14ac:dyDescent="0.25">
      <c r="A18" t="s">
        <v>296</v>
      </c>
      <c r="B18" t="s">
        <v>297</v>
      </c>
      <c r="C18" t="s">
        <v>27</v>
      </c>
      <c r="D18" t="s">
        <v>56</v>
      </c>
      <c r="E18">
        <v>5</v>
      </c>
      <c r="F18" t="s">
        <v>298</v>
      </c>
      <c r="G18">
        <v>376740</v>
      </c>
      <c r="H18">
        <v>85</v>
      </c>
      <c r="I18">
        <v>85</v>
      </c>
      <c r="J18">
        <v>66</v>
      </c>
      <c r="K18">
        <v>7</v>
      </c>
      <c r="L18">
        <v>12</v>
      </c>
      <c r="M18">
        <v>0</v>
      </c>
      <c r="N18">
        <v>256</v>
      </c>
      <c r="O18">
        <v>218.5</v>
      </c>
      <c r="P18">
        <v>14.1</v>
      </c>
      <c r="Q18">
        <v>85.4</v>
      </c>
      <c r="R18" t="s">
        <v>190</v>
      </c>
      <c r="S18">
        <v>-5.3333332687616304</v>
      </c>
      <c r="T18">
        <v>83.3</v>
      </c>
      <c r="U18" t="s">
        <v>190</v>
      </c>
      <c r="W18" s="20" t="str">
        <f t="shared" si="0"/>
        <v>Baldasaro, Alfred</v>
      </c>
      <c r="X18" s="20">
        <f t="shared" si="1"/>
        <v>85.4</v>
      </c>
      <c r="Y18" s="22">
        <f t="shared" si="2"/>
        <v>-5.3333332687616304</v>
      </c>
      <c r="Z18" s="20" t="str">
        <f t="shared" si="3"/>
        <v>B+</v>
      </c>
    </row>
    <row r="19" spans="1:26" x14ac:dyDescent="0.25">
      <c r="A19" t="s">
        <v>599</v>
      </c>
      <c r="B19" t="s">
        <v>600</v>
      </c>
      <c r="C19" t="s">
        <v>27</v>
      </c>
      <c r="D19" t="s">
        <v>56</v>
      </c>
      <c r="E19">
        <v>8</v>
      </c>
      <c r="F19" t="s">
        <v>579</v>
      </c>
      <c r="G19">
        <v>377206</v>
      </c>
      <c r="H19">
        <v>85</v>
      </c>
      <c r="I19">
        <v>85</v>
      </c>
      <c r="J19">
        <v>48</v>
      </c>
      <c r="K19">
        <v>22</v>
      </c>
      <c r="L19">
        <v>15</v>
      </c>
      <c r="M19">
        <v>0</v>
      </c>
      <c r="N19">
        <v>256</v>
      </c>
      <c r="O19">
        <v>169</v>
      </c>
      <c r="P19">
        <v>17.600000000000001</v>
      </c>
      <c r="Q19">
        <v>66</v>
      </c>
      <c r="R19" t="s">
        <v>469</v>
      </c>
      <c r="S19">
        <v>0</v>
      </c>
      <c r="T19">
        <v>66</v>
      </c>
      <c r="U19" t="s">
        <v>469</v>
      </c>
      <c r="W19" s="20" t="str">
        <f t="shared" si="0"/>
        <v>Barnes, Arthur</v>
      </c>
      <c r="X19" s="20">
        <f t="shared" si="1"/>
        <v>66</v>
      </c>
      <c r="Y19" s="22">
        <f t="shared" si="2"/>
        <v>0</v>
      </c>
      <c r="Z19" s="20" t="str">
        <f t="shared" si="3"/>
        <v>C+</v>
      </c>
    </row>
    <row r="20" spans="1:26" x14ac:dyDescent="0.25">
      <c r="A20" t="s">
        <v>1046</v>
      </c>
      <c r="B20" t="s">
        <v>1047</v>
      </c>
      <c r="C20" t="s">
        <v>645</v>
      </c>
      <c r="D20" t="s">
        <v>35</v>
      </c>
      <c r="E20">
        <v>43</v>
      </c>
      <c r="F20" t="s">
        <v>444</v>
      </c>
      <c r="G20">
        <v>374801</v>
      </c>
      <c r="H20">
        <v>85</v>
      </c>
      <c r="I20">
        <v>85</v>
      </c>
      <c r="J20">
        <v>13</v>
      </c>
      <c r="K20">
        <v>52</v>
      </c>
      <c r="L20">
        <v>20</v>
      </c>
      <c r="M20">
        <v>0</v>
      </c>
      <c r="N20">
        <v>256</v>
      </c>
      <c r="O20">
        <v>79</v>
      </c>
      <c r="P20">
        <v>23.5</v>
      </c>
      <c r="Q20">
        <v>30.9</v>
      </c>
      <c r="R20" t="s">
        <v>645</v>
      </c>
      <c r="S20">
        <v>0</v>
      </c>
      <c r="T20">
        <v>30.9</v>
      </c>
      <c r="U20" t="s">
        <v>645</v>
      </c>
      <c r="W20" s="20" t="str">
        <f t="shared" si="0"/>
        <v>Baroody, Benjamin</v>
      </c>
      <c r="X20" s="20">
        <f t="shared" si="1"/>
        <v>30.9</v>
      </c>
      <c r="Y20" s="22">
        <f t="shared" si="2"/>
        <v>0</v>
      </c>
      <c r="Z20" s="20" t="str">
        <f t="shared" si="3"/>
        <v>D</v>
      </c>
    </row>
    <row r="21" spans="1:26" x14ac:dyDescent="0.25">
      <c r="A21" t="s">
        <v>120</v>
      </c>
      <c r="B21" t="s">
        <v>772</v>
      </c>
      <c r="C21" t="s">
        <v>27</v>
      </c>
      <c r="D21" t="s">
        <v>35</v>
      </c>
      <c r="E21">
        <v>21</v>
      </c>
      <c r="F21" t="s">
        <v>138</v>
      </c>
      <c r="G21">
        <v>376711</v>
      </c>
      <c r="H21">
        <v>85</v>
      </c>
      <c r="I21">
        <v>85</v>
      </c>
      <c r="J21">
        <v>32</v>
      </c>
      <c r="K21">
        <v>22</v>
      </c>
      <c r="L21">
        <v>31</v>
      </c>
      <c r="M21">
        <v>0</v>
      </c>
      <c r="N21">
        <v>256</v>
      </c>
      <c r="O21">
        <v>146</v>
      </c>
      <c r="P21">
        <v>36.5</v>
      </c>
      <c r="Q21">
        <v>57</v>
      </c>
      <c r="R21" t="s">
        <v>721</v>
      </c>
      <c r="S21">
        <v>1.5</v>
      </c>
      <c r="T21">
        <v>57.6</v>
      </c>
      <c r="U21" t="s">
        <v>721</v>
      </c>
      <c r="W21" s="20" t="str">
        <f t="shared" si="0"/>
        <v>Barry, Richard</v>
      </c>
      <c r="X21" s="20">
        <f t="shared" si="1"/>
        <v>57</v>
      </c>
      <c r="Y21" s="22">
        <f t="shared" si="2"/>
        <v>1.5</v>
      </c>
      <c r="Z21" s="20" t="str">
        <f t="shared" si="3"/>
        <v>C</v>
      </c>
    </row>
    <row r="22" spans="1:26" x14ac:dyDescent="0.25">
      <c r="A22" t="s">
        <v>1395</v>
      </c>
      <c r="B22" t="s">
        <v>1396</v>
      </c>
      <c r="C22" t="s">
        <v>645</v>
      </c>
      <c r="D22" t="s">
        <v>67</v>
      </c>
      <c r="E22">
        <v>19</v>
      </c>
      <c r="F22" t="s">
        <v>1397</v>
      </c>
      <c r="G22">
        <v>377066</v>
      </c>
      <c r="H22">
        <v>85</v>
      </c>
      <c r="I22">
        <v>85</v>
      </c>
      <c r="J22">
        <v>14</v>
      </c>
      <c r="K22">
        <v>70</v>
      </c>
      <c r="L22">
        <v>1</v>
      </c>
      <c r="M22">
        <v>0</v>
      </c>
      <c r="N22">
        <v>256</v>
      </c>
      <c r="O22">
        <v>51</v>
      </c>
      <c r="P22">
        <v>1.2</v>
      </c>
      <c r="Q22">
        <v>19.899999999999999</v>
      </c>
      <c r="R22" t="s">
        <v>1370</v>
      </c>
      <c r="S22">
        <v>0</v>
      </c>
      <c r="T22">
        <v>19.899999999999999</v>
      </c>
      <c r="U22" t="s">
        <v>1370</v>
      </c>
      <c r="W22" s="20" t="str">
        <f t="shared" si="0"/>
        <v>Bartlett, Christy</v>
      </c>
      <c r="X22" s="20">
        <f t="shared" si="1"/>
        <v>19.899999999999999</v>
      </c>
      <c r="Y22" s="22">
        <f t="shared" si="2"/>
        <v>0</v>
      </c>
      <c r="Z22" s="20" t="str">
        <f t="shared" si="3"/>
        <v>F</v>
      </c>
    </row>
    <row r="23" spans="1:26" x14ac:dyDescent="0.25">
      <c r="A23" t="s">
        <v>223</v>
      </c>
      <c r="B23" t="s">
        <v>224</v>
      </c>
      <c r="C23" t="s">
        <v>27</v>
      </c>
      <c r="D23" t="s">
        <v>56</v>
      </c>
      <c r="E23">
        <v>7</v>
      </c>
      <c r="F23" t="s">
        <v>225</v>
      </c>
      <c r="G23">
        <v>376794</v>
      </c>
      <c r="H23">
        <v>85</v>
      </c>
      <c r="I23">
        <v>85</v>
      </c>
      <c r="J23">
        <v>69</v>
      </c>
      <c r="K23">
        <v>8</v>
      </c>
      <c r="L23">
        <v>8</v>
      </c>
      <c r="M23">
        <v>0</v>
      </c>
      <c r="N23">
        <v>256</v>
      </c>
      <c r="O23">
        <v>223</v>
      </c>
      <c r="P23">
        <v>9.4</v>
      </c>
      <c r="Q23">
        <v>87.1</v>
      </c>
      <c r="R23" t="s">
        <v>128</v>
      </c>
      <c r="S23">
        <v>2</v>
      </c>
      <c r="T23">
        <v>87.9</v>
      </c>
      <c r="U23" t="s">
        <v>128</v>
      </c>
      <c r="W23" s="20" t="str">
        <f t="shared" si="0"/>
        <v>Bates, David</v>
      </c>
      <c r="X23" s="20">
        <f t="shared" si="1"/>
        <v>87.1</v>
      </c>
      <c r="Y23" s="22">
        <f t="shared" si="2"/>
        <v>2</v>
      </c>
      <c r="Z23" s="20" t="str">
        <f t="shared" si="3"/>
        <v>A-</v>
      </c>
    </row>
    <row r="24" spans="1:26" x14ac:dyDescent="0.25">
      <c r="A24" t="s">
        <v>819</v>
      </c>
      <c r="B24" t="s">
        <v>820</v>
      </c>
      <c r="C24" t="s">
        <v>27</v>
      </c>
      <c r="D24" t="s">
        <v>56</v>
      </c>
      <c r="E24">
        <v>21</v>
      </c>
      <c r="F24" t="s">
        <v>412</v>
      </c>
      <c r="G24">
        <v>408423</v>
      </c>
      <c r="H24">
        <v>85</v>
      </c>
      <c r="I24">
        <v>85</v>
      </c>
      <c r="J24">
        <v>40</v>
      </c>
      <c r="K24">
        <v>35</v>
      </c>
      <c r="L24">
        <v>10</v>
      </c>
      <c r="M24">
        <v>0</v>
      </c>
      <c r="N24">
        <v>256</v>
      </c>
      <c r="O24">
        <v>140</v>
      </c>
      <c r="P24">
        <v>11.8</v>
      </c>
      <c r="Q24">
        <v>54.7</v>
      </c>
      <c r="R24" t="s">
        <v>721</v>
      </c>
      <c r="S24">
        <v>-1</v>
      </c>
      <c r="T24">
        <v>54.3</v>
      </c>
      <c r="U24" t="s">
        <v>721</v>
      </c>
      <c r="W24" s="20" t="str">
        <f t="shared" si="0"/>
        <v>Bean, Philip</v>
      </c>
      <c r="X24" s="20">
        <f t="shared" si="1"/>
        <v>54.7</v>
      </c>
      <c r="Y24" s="22">
        <f t="shared" si="2"/>
        <v>-1</v>
      </c>
      <c r="Z24" s="20" t="str">
        <f t="shared" si="3"/>
        <v>C</v>
      </c>
    </row>
    <row r="25" spans="1:26" x14ac:dyDescent="0.25">
      <c r="A25" t="s">
        <v>348</v>
      </c>
      <c r="B25" t="s">
        <v>349</v>
      </c>
      <c r="C25" t="s">
        <v>27</v>
      </c>
      <c r="D25" t="s">
        <v>104</v>
      </c>
      <c r="E25">
        <v>9</v>
      </c>
      <c r="F25" t="s">
        <v>350</v>
      </c>
      <c r="G25">
        <v>377067</v>
      </c>
      <c r="H25">
        <v>85</v>
      </c>
      <c r="I25">
        <v>85</v>
      </c>
      <c r="J25">
        <v>57</v>
      </c>
      <c r="K25">
        <v>7</v>
      </c>
      <c r="L25">
        <v>21</v>
      </c>
      <c r="M25">
        <v>0</v>
      </c>
      <c r="N25">
        <v>256</v>
      </c>
      <c r="O25">
        <v>203.5</v>
      </c>
      <c r="P25">
        <v>24.7</v>
      </c>
      <c r="Q25">
        <v>79.5</v>
      </c>
      <c r="R25" t="s">
        <v>345</v>
      </c>
      <c r="S25">
        <v>0.33333334326744002</v>
      </c>
      <c r="T25">
        <v>79.599999999999994</v>
      </c>
      <c r="U25" t="s">
        <v>345</v>
      </c>
      <c r="W25" s="20" t="str">
        <f t="shared" si="0"/>
        <v>Beaudoin, Steven</v>
      </c>
      <c r="X25" s="20">
        <f t="shared" si="1"/>
        <v>79.5</v>
      </c>
      <c r="Y25" s="22">
        <f t="shared" si="2"/>
        <v>0.33333334326744002</v>
      </c>
      <c r="Z25" s="20" t="str">
        <f t="shared" si="3"/>
        <v>B</v>
      </c>
    </row>
    <row r="26" spans="1:26" x14ac:dyDescent="0.25">
      <c r="A26" t="s">
        <v>1281</v>
      </c>
      <c r="B26" t="s">
        <v>1282</v>
      </c>
      <c r="C26" t="s">
        <v>645</v>
      </c>
      <c r="D26" t="s">
        <v>35</v>
      </c>
      <c r="E26">
        <v>45</v>
      </c>
      <c r="F26" t="s">
        <v>1283</v>
      </c>
      <c r="G26">
        <v>376550</v>
      </c>
      <c r="H26">
        <v>85</v>
      </c>
      <c r="I26">
        <v>85</v>
      </c>
      <c r="J26">
        <v>15</v>
      </c>
      <c r="K26">
        <v>63</v>
      </c>
      <c r="L26">
        <v>7</v>
      </c>
      <c r="M26">
        <v>0</v>
      </c>
      <c r="N26">
        <v>256</v>
      </c>
      <c r="O26">
        <v>58</v>
      </c>
      <c r="P26">
        <v>8.1999999999999993</v>
      </c>
      <c r="Q26">
        <v>22.7</v>
      </c>
      <c r="R26" t="s">
        <v>1136</v>
      </c>
      <c r="S26">
        <v>0</v>
      </c>
      <c r="T26">
        <v>22.7</v>
      </c>
      <c r="U26" t="s">
        <v>1136</v>
      </c>
      <c r="W26" s="20" t="str">
        <f t="shared" si="0"/>
        <v>Beaulieu, Jane</v>
      </c>
      <c r="X26" s="20">
        <f t="shared" si="1"/>
        <v>22.7</v>
      </c>
      <c r="Y26" s="22">
        <f t="shared" si="2"/>
        <v>0</v>
      </c>
      <c r="Z26" s="20" t="str">
        <f t="shared" si="3"/>
        <v>D-</v>
      </c>
    </row>
    <row r="27" spans="1:26" x14ac:dyDescent="0.25">
      <c r="A27" t="s">
        <v>249</v>
      </c>
      <c r="B27" t="s">
        <v>562</v>
      </c>
      <c r="C27" t="s">
        <v>27</v>
      </c>
      <c r="D27" t="s">
        <v>35</v>
      </c>
      <c r="E27">
        <v>27</v>
      </c>
      <c r="F27" t="s">
        <v>563</v>
      </c>
      <c r="G27">
        <v>376904</v>
      </c>
      <c r="H27">
        <v>85</v>
      </c>
      <c r="I27">
        <v>85</v>
      </c>
      <c r="J27">
        <v>50</v>
      </c>
      <c r="K27">
        <v>30</v>
      </c>
      <c r="L27">
        <v>5</v>
      </c>
      <c r="M27">
        <v>0</v>
      </c>
      <c r="N27">
        <v>256</v>
      </c>
      <c r="O27">
        <v>172</v>
      </c>
      <c r="P27">
        <v>5.9</v>
      </c>
      <c r="Q27">
        <v>67.2</v>
      </c>
      <c r="R27" t="s">
        <v>389</v>
      </c>
      <c r="S27">
        <v>0</v>
      </c>
      <c r="T27">
        <v>67.2</v>
      </c>
      <c r="U27" t="s">
        <v>389</v>
      </c>
      <c r="W27" s="20" t="str">
        <f t="shared" si="0"/>
        <v>Belanger, James</v>
      </c>
      <c r="X27" s="20">
        <f t="shared" si="1"/>
        <v>67.2</v>
      </c>
      <c r="Y27" s="22">
        <f t="shared" si="2"/>
        <v>0</v>
      </c>
      <c r="Z27" s="20" t="str">
        <f t="shared" si="3"/>
        <v>B-</v>
      </c>
    </row>
    <row r="28" spans="1:26" x14ac:dyDescent="0.25">
      <c r="A28" t="s">
        <v>1139</v>
      </c>
      <c r="B28" t="s">
        <v>1140</v>
      </c>
      <c r="C28" t="s">
        <v>645</v>
      </c>
      <c r="D28" t="s">
        <v>183</v>
      </c>
      <c r="E28">
        <v>8</v>
      </c>
      <c r="F28" t="s">
        <v>983</v>
      </c>
      <c r="G28">
        <v>377280</v>
      </c>
      <c r="H28">
        <v>85</v>
      </c>
      <c r="I28">
        <v>85</v>
      </c>
      <c r="J28">
        <v>17</v>
      </c>
      <c r="K28">
        <v>63</v>
      </c>
      <c r="L28">
        <v>5</v>
      </c>
      <c r="M28">
        <v>0</v>
      </c>
      <c r="N28">
        <v>256</v>
      </c>
      <c r="O28">
        <v>68.5</v>
      </c>
      <c r="P28">
        <v>5.9</v>
      </c>
      <c r="Q28">
        <v>26.8</v>
      </c>
      <c r="R28" t="s">
        <v>1136</v>
      </c>
      <c r="S28">
        <v>0</v>
      </c>
      <c r="T28">
        <v>26.8</v>
      </c>
      <c r="U28" t="s">
        <v>1136</v>
      </c>
      <c r="W28" s="20" t="str">
        <f t="shared" si="0"/>
        <v>Bennett, Travis</v>
      </c>
      <c r="X28" s="20">
        <f t="shared" si="1"/>
        <v>26.8</v>
      </c>
      <c r="Y28" s="22">
        <f t="shared" si="2"/>
        <v>0</v>
      </c>
      <c r="Z28" s="20" t="str">
        <f t="shared" si="3"/>
        <v>D-</v>
      </c>
    </row>
    <row r="29" spans="1:26" x14ac:dyDescent="0.25">
      <c r="A29" t="s">
        <v>547</v>
      </c>
      <c r="B29" t="s">
        <v>1329</v>
      </c>
      <c r="C29" t="s">
        <v>645</v>
      </c>
      <c r="D29" t="s">
        <v>72</v>
      </c>
      <c r="E29">
        <v>1</v>
      </c>
      <c r="F29" t="s">
        <v>1174</v>
      </c>
      <c r="G29">
        <v>377068</v>
      </c>
      <c r="H29">
        <v>85</v>
      </c>
      <c r="I29">
        <v>85</v>
      </c>
      <c r="J29">
        <v>13</v>
      </c>
      <c r="K29">
        <v>70</v>
      </c>
      <c r="L29">
        <v>2</v>
      </c>
      <c r="M29">
        <v>0</v>
      </c>
      <c r="N29">
        <v>256</v>
      </c>
      <c r="O29">
        <v>54</v>
      </c>
      <c r="P29">
        <v>2.4</v>
      </c>
      <c r="Q29">
        <v>21.1</v>
      </c>
      <c r="R29" t="s">
        <v>1136</v>
      </c>
      <c r="S29">
        <v>2</v>
      </c>
      <c r="T29">
        <v>21.9</v>
      </c>
      <c r="U29" t="s">
        <v>1136</v>
      </c>
      <c r="W29" s="20" t="str">
        <f t="shared" si="0"/>
        <v>Berch, Paul</v>
      </c>
      <c r="X29" s="20">
        <f t="shared" si="1"/>
        <v>21.1</v>
      </c>
      <c r="Y29" s="22">
        <f t="shared" si="2"/>
        <v>2</v>
      </c>
      <c r="Z29" s="20" t="str">
        <f t="shared" si="3"/>
        <v>D-</v>
      </c>
    </row>
    <row r="30" spans="1:26" x14ac:dyDescent="0.25">
      <c r="A30" t="s">
        <v>405</v>
      </c>
      <c r="B30" t="s">
        <v>1524</v>
      </c>
      <c r="C30" t="s">
        <v>645</v>
      </c>
      <c r="D30" t="s">
        <v>56</v>
      </c>
      <c r="E30">
        <v>18</v>
      </c>
      <c r="F30" t="s">
        <v>1097</v>
      </c>
      <c r="G30">
        <v>377281</v>
      </c>
      <c r="H30">
        <v>85</v>
      </c>
      <c r="I30">
        <v>85</v>
      </c>
      <c r="J30">
        <v>9</v>
      </c>
      <c r="K30">
        <v>72</v>
      </c>
      <c r="L30">
        <v>4</v>
      </c>
      <c r="M30">
        <v>0</v>
      </c>
      <c r="N30">
        <v>256</v>
      </c>
      <c r="O30">
        <v>39.5</v>
      </c>
      <c r="P30">
        <v>4.7</v>
      </c>
      <c r="Q30">
        <v>15.4</v>
      </c>
      <c r="R30" t="s">
        <v>1370</v>
      </c>
      <c r="S30">
        <v>0</v>
      </c>
      <c r="T30">
        <v>15.4</v>
      </c>
      <c r="U30" t="s">
        <v>1370</v>
      </c>
      <c r="W30" s="20" t="str">
        <f t="shared" si="0"/>
        <v>Berrien, Skip</v>
      </c>
      <c r="X30" s="20">
        <f t="shared" si="1"/>
        <v>15.4</v>
      </c>
      <c r="Y30" s="22">
        <f t="shared" si="2"/>
        <v>0</v>
      </c>
      <c r="Z30" s="20" t="str">
        <f t="shared" si="3"/>
        <v>F</v>
      </c>
    </row>
    <row r="31" spans="1:26" x14ac:dyDescent="0.25">
      <c r="A31" t="s">
        <v>970</v>
      </c>
      <c r="B31" t="s">
        <v>971</v>
      </c>
      <c r="C31" t="s">
        <v>645</v>
      </c>
      <c r="D31" t="s">
        <v>104</v>
      </c>
      <c r="E31">
        <v>18</v>
      </c>
      <c r="F31" t="s">
        <v>368</v>
      </c>
      <c r="G31">
        <v>375965</v>
      </c>
      <c r="H31">
        <v>85</v>
      </c>
      <c r="I31">
        <v>85</v>
      </c>
      <c r="J31">
        <v>18</v>
      </c>
      <c r="K31">
        <v>42</v>
      </c>
      <c r="L31">
        <v>25</v>
      </c>
      <c r="M31">
        <v>0</v>
      </c>
      <c r="N31">
        <v>256</v>
      </c>
      <c r="O31">
        <v>100</v>
      </c>
      <c r="P31">
        <v>29.4</v>
      </c>
      <c r="Q31">
        <v>39.1</v>
      </c>
      <c r="R31" t="s">
        <v>967</v>
      </c>
      <c r="S31">
        <v>0</v>
      </c>
      <c r="T31">
        <v>39.1</v>
      </c>
      <c r="U31" t="s">
        <v>967</v>
      </c>
      <c r="W31" s="20" t="str">
        <f t="shared" si="0"/>
        <v>Berube, Roger</v>
      </c>
      <c r="X31" s="20">
        <f t="shared" si="1"/>
        <v>39.1</v>
      </c>
      <c r="Y31" s="22">
        <f t="shared" si="2"/>
        <v>0</v>
      </c>
      <c r="Z31" s="20" t="str">
        <f t="shared" si="3"/>
        <v>D+</v>
      </c>
    </row>
    <row r="32" spans="1:26" x14ac:dyDescent="0.25">
      <c r="A32" t="s">
        <v>82</v>
      </c>
      <c r="B32" t="s">
        <v>493</v>
      </c>
      <c r="C32" t="s">
        <v>27</v>
      </c>
      <c r="D32" t="s">
        <v>35</v>
      </c>
      <c r="E32">
        <v>23</v>
      </c>
      <c r="F32" t="s">
        <v>284</v>
      </c>
      <c r="G32">
        <v>377207</v>
      </c>
      <c r="H32">
        <v>85</v>
      </c>
      <c r="I32">
        <v>85</v>
      </c>
      <c r="J32">
        <v>50</v>
      </c>
      <c r="K32">
        <v>17</v>
      </c>
      <c r="L32">
        <v>18</v>
      </c>
      <c r="M32">
        <v>0</v>
      </c>
      <c r="N32">
        <v>256</v>
      </c>
      <c r="O32">
        <v>180.5</v>
      </c>
      <c r="P32">
        <v>21.2</v>
      </c>
      <c r="Q32">
        <v>70.5</v>
      </c>
      <c r="R32" t="s">
        <v>389</v>
      </c>
      <c r="S32">
        <v>0</v>
      </c>
      <c r="T32">
        <v>70.5</v>
      </c>
      <c r="U32" t="s">
        <v>389</v>
      </c>
      <c r="W32" s="20" t="str">
        <f t="shared" si="0"/>
        <v>Biggie, Barbara</v>
      </c>
      <c r="X32" s="20">
        <f t="shared" si="1"/>
        <v>70.5</v>
      </c>
      <c r="Y32" s="22">
        <f t="shared" si="2"/>
        <v>0</v>
      </c>
      <c r="Z32" s="20" t="str">
        <f t="shared" si="3"/>
        <v>B-</v>
      </c>
    </row>
    <row r="33" spans="1:26" x14ac:dyDescent="0.25">
      <c r="A33" t="s">
        <v>223</v>
      </c>
      <c r="B33" t="s">
        <v>485</v>
      </c>
      <c r="C33" t="s">
        <v>27</v>
      </c>
      <c r="D33" t="s">
        <v>183</v>
      </c>
      <c r="E33">
        <v>15</v>
      </c>
      <c r="F33" t="s">
        <v>486</v>
      </c>
      <c r="G33">
        <v>408297</v>
      </c>
      <c r="H33">
        <v>85</v>
      </c>
      <c r="I33">
        <v>85</v>
      </c>
      <c r="J33">
        <v>44</v>
      </c>
      <c r="K33">
        <v>8</v>
      </c>
      <c r="L33">
        <v>33</v>
      </c>
      <c r="M33">
        <v>0</v>
      </c>
      <c r="N33">
        <v>256</v>
      </c>
      <c r="O33">
        <v>180.5</v>
      </c>
      <c r="P33">
        <v>38.799999999999997</v>
      </c>
      <c r="Q33">
        <v>70.5</v>
      </c>
      <c r="R33" t="s">
        <v>389</v>
      </c>
      <c r="S33">
        <v>0.33333334326744002</v>
      </c>
      <c r="T33">
        <v>70.599999999999994</v>
      </c>
      <c r="U33" t="s">
        <v>389</v>
      </c>
      <c r="W33" s="20" t="str">
        <f t="shared" si="0"/>
        <v>Binford, David</v>
      </c>
      <c r="X33" s="20">
        <f t="shared" si="1"/>
        <v>70.5</v>
      </c>
      <c r="Y33" s="22">
        <f t="shared" si="2"/>
        <v>0.33333334326744002</v>
      </c>
      <c r="Z33" s="20" t="str">
        <f t="shared" si="3"/>
        <v>B-</v>
      </c>
    </row>
    <row r="34" spans="1:26" x14ac:dyDescent="0.25">
      <c r="A34" t="s">
        <v>150</v>
      </c>
      <c r="B34" t="s">
        <v>1169</v>
      </c>
      <c r="C34" t="s">
        <v>645</v>
      </c>
      <c r="D34" t="s">
        <v>104</v>
      </c>
      <c r="E34">
        <v>17</v>
      </c>
      <c r="F34" t="s">
        <v>979</v>
      </c>
      <c r="G34">
        <v>377070</v>
      </c>
      <c r="H34">
        <v>85</v>
      </c>
      <c r="I34">
        <v>85</v>
      </c>
      <c r="J34">
        <v>19</v>
      </c>
      <c r="K34">
        <v>64</v>
      </c>
      <c r="L34">
        <v>2</v>
      </c>
      <c r="M34">
        <v>0</v>
      </c>
      <c r="N34">
        <v>256</v>
      </c>
      <c r="O34">
        <v>66</v>
      </c>
      <c r="P34">
        <v>2.4</v>
      </c>
      <c r="Q34">
        <v>25.8</v>
      </c>
      <c r="R34" t="s">
        <v>1136</v>
      </c>
      <c r="S34">
        <v>0</v>
      </c>
      <c r="T34">
        <v>25.8</v>
      </c>
      <c r="U34" t="s">
        <v>1136</v>
      </c>
      <c r="W34" s="20" t="str">
        <f t="shared" si="0"/>
        <v>Bixby, Peter</v>
      </c>
      <c r="X34" s="20">
        <f t="shared" si="1"/>
        <v>25.8</v>
      </c>
      <c r="Y34" s="22">
        <f t="shared" si="2"/>
        <v>0</v>
      </c>
      <c r="Z34" s="20" t="str">
        <f t="shared" si="3"/>
        <v>D-</v>
      </c>
    </row>
    <row r="35" spans="1:26" x14ac:dyDescent="0.25">
      <c r="A35" t="s">
        <v>44</v>
      </c>
      <c r="B35" t="s">
        <v>1123</v>
      </c>
      <c r="C35" t="s">
        <v>645</v>
      </c>
      <c r="D35" t="s">
        <v>72</v>
      </c>
      <c r="E35">
        <v>5</v>
      </c>
      <c r="F35" t="s">
        <v>1124</v>
      </c>
      <c r="G35">
        <v>377282</v>
      </c>
      <c r="H35">
        <v>85</v>
      </c>
      <c r="I35">
        <v>85</v>
      </c>
      <c r="J35">
        <v>19</v>
      </c>
      <c r="K35">
        <v>62</v>
      </c>
      <c r="L35">
        <v>4</v>
      </c>
      <c r="M35">
        <v>0</v>
      </c>
      <c r="N35">
        <v>256</v>
      </c>
      <c r="O35">
        <v>70</v>
      </c>
      <c r="P35">
        <v>4.7</v>
      </c>
      <c r="Q35">
        <v>27.3</v>
      </c>
      <c r="R35" t="s">
        <v>645</v>
      </c>
      <c r="S35">
        <v>0</v>
      </c>
      <c r="T35">
        <v>27.3</v>
      </c>
      <c r="U35" t="s">
        <v>645</v>
      </c>
      <c r="W35" s="20" t="str">
        <f t="shared" si="0"/>
        <v>Bordenet, John</v>
      </c>
      <c r="X35" s="20">
        <f t="shared" si="1"/>
        <v>27.3</v>
      </c>
      <c r="Y35" s="22">
        <f t="shared" si="2"/>
        <v>0</v>
      </c>
      <c r="Z35" s="20" t="str">
        <f t="shared" si="3"/>
        <v>D</v>
      </c>
    </row>
    <row r="36" spans="1:26" x14ac:dyDescent="0.25">
      <c r="A36" t="s">
        <v>1068</v>
      </c>
      <c r="B36" t="s">
        <v>1323</v>
      </c>
      <c r="C36" t="s">
        <v>645</v>
      </c>
      <c r="D36" t="s">
        <v>35</v>
      </c>
      <c r="E36">
        <v>12</v>
      </c>
      <c r="F36" t="s">
        <v>242</v>
      </c>
      <c r="G36">
        <v>377283</v>
      </c>
      <c r="H36">
        <v>85</v>
      </c>
      <c r="I36">
        <v>85</v>
      </c>
      <c r="J36">
        <v>16</v>
      </c>
      <c r="K36">
        <v>69</v>
      </c>
      <c r="L36">
        <v>0</v>
      </c>
      <c r="M36">
        <v>0</v>
      </c>
      <c r="N36">
        <v>256</v>
      </c>
      <c r="O36">
        <v>56</v>
      </c>
      <c r="P36">
        <v>0</v>
      </c>
      <c r="Q36">
        <v>21.9</v>
      </c>
      <c r="R36" t="s">
        <v>1136</v>
      </c>
      <c r="S36">
        <v>0.33333334326744002</v>
      </c>
      <c r="T36">
        <v>22</v>
      </c>
      <c r="U36" t="s">
        <v>1136</v>
      </c>
      <c r="W36" s="20" t="str">
        <f t="shared" si="0"/>
        <v>Bouldin, Amanda</v>
      </c>
      <c r="X36" s="20">
        <f t="shared" si="1"/>
        <v>21.9</v>
      </c>
      <c r="Y36" s="22">
        <f t="shared" si="2"/>
        <v>0.33333334326744002</v>
      </c>
      <c r="Z36" s="20" t="str">
        <f t="shared" si="3"/>
        <v>D-</v>
      </c>
    </row>
    <row r="37" spans="1:26" x14ac:dyDescent="0.25">
      <c r="A37" t="s">
        <v>868</v>
      </c>
      <c r="B37" t="s">
        <v>869</v>
      </c>
      <c r="C37" t="s">
        <v>27</v>
      </c>
      <c r="D37" t="s">
        <v>183</v>
      </c>
      <c r="E37">
        <v>2</v>
      </c>
      <c r="F37" t="s">
        <v>870</v>
      </c>
      <c r="G37">
        <v>408290</v>
      </c>
      <c r="H37">
        <v>85</v>
      </c>
      <c r="I37">
        <v>85</v>
      </c>
      <c r="J37">
        <v>24</v>
      </c>
      <c r="K37">
        <v>28</v>
      </c>
      <c r="L37">
        <v>33</v>
      </c>
      <c r="M37">
        <v>0</v>
      </c>
      <c r="N37">
        <v>256</v>
      </c>
      <c r="O37">
        <v>127.5</v>
      </c>
      <c r="P37">
        <v>38.799999999999997</v>
      </c>
      <c r="Q37">
        <v>49.8</v>
      </c>
      <c r="R37" t="s">
        <v>871</v>
      </c>
      <c r="S37">
        <v>0</v>
      </c>
      <c r="T37">
        <v>49.8</v>
      </c>
      <c r="U37" t="s">
        <v>871</v>
      </c>
      <c r="W37" s="20" t="str">
        <f t="shared" si="0"/>
        <v>Boutin, Skylar</v>
      </c>
      <c r="X37" s="20">
        <f t="shared" si="1"/>
        <v>49.8</v>
      </c>
      <c r="Y37" s="22">
        <f t="shared" si="2"/>
        <v>0</v>
      </c>
      <c r="Z37" s="20" t="str">
        <f t="shared" si="3"/>
        <v>C-</v>
      </c>
    </row>
    <row r="38" spans="1:26" x14ac:dyDescent="0.25">
      <c r="A38" t="s">
        <v>884</v>
      </c>
      <c r="B38" t="s">
        <v>885</v>
      </c>
      <c r="C38" t="s">
        <v>27</v>
      </c>
      <c r="D38" t="s">
        <v>56</v>
      </c>
      <c r="E38">
        <v>5</v>
      </c>
      <c r="F38" t="s">
        <v>298</v>
      </c>
      <c r="G38">
        <v>375816</v>
      </c>
      <c r="H38">
        <v>85</v>
      </c>
      <c r="I38">
        <v>85</v>
      </c>
      <c r="J38">
        <v>38</v>
      </c>
      <c r="K38">
        <v>41</v>
      </c>
      <c r="L38">
        <v>6</v>
      </c>
      <c r="M38">
        <v>0</v>
      </c>
      <c r="N38">
        <v>256</v>
      </c>
      <c r="O38">
        <v>125</v>
      </c>
      <c r="P38">
        <v>7.1</v>
      </c>
      <c r="Q38">
        <v>48.8</v>
      </c>
      <c r="R38" t="s">
        <v>871</v>
      </c>
      <c r="S38">
        <v>-1</v>
      </c>
      <c r="T38">
        <v>48.4</v>
      </c>
      <c r="U38" t="s">
        <v>871</v>
      </c>
      <c r="W38" s="20" t="str">
        <f t="shared" si="0"/>
        <v>Bove, Martin</v>
      </c>
      <c r="X38" s="20">
        <f t="shared" si="1"/>
        <v>48.8</v>
      </c>
      <c r="Y38" s="22">
        <f t="shared" si="2"/>
        <v>-1</v>
      </c>
      <c r="Z38" s="20" t="str">
        <f t="shared" si="3"/>
        <v>C-</v>
      </c>
    </row>
    <row r="39" spans="1:26" x14ac:dyDescent="0.25">
      <c r="A39" t="s">
        <v>25</v>
      </c>
      <c r="B39" t="s">
        <v>502</v>
      </c>
      <c r="C39" t="s">
        <v>27</v>
      </c>
      <c r="D39" t="s">
        <v>67</v>
      </c>
      <c r="E39">
        <v>21</v>
      </c>
      <c r="F39" t="s">
        <v>503</v>
      </c>
      <c r="G39">
        <v>377208</v>
      </c>
      <c r="H39">
        <v>85</v>
      </c>
      <c r="I39">
        <v>85</v>
      </c>
      <c r="J39">
        <v>38</v>
      </c>
      <c r="K39">
        <v>4</v>
      </c>
      <c r="L39">
        <v>43</v>
      </c>
      <c r="M39">
        <v>0</v>
      </c>
      <c r="N39">
        <v>256</v>
      </c>
      <c r="O39">
        <v>180</v>
      </c>
      <c r="P39">
        <v>50.6</v>
      </c>
      <c r="Q39">
        <v>70.3</v>
      </c>
      <c r="R39" t="s">
        <v>434</v>
      </c>
      <c r="S39">
        <v>0</v>
      </c>
      <c r="T39">
        <v>70.3</v>
      </c>
      <c r="U39" t="s">
        <v>434</v>
      </c>
      <c r="W39" s="20" t="str">
        <f t="shared" si="0"/>
        <v>Brewster, Michael</v>
      </c>
      <c r="X39" s="20">
        <f t="shared" si="1"/>
        <v>70.3</v>
      </c>
      <c r="Y39" s="22">
        <f t="shared" si="2"/>
        <v>0</v>
      </c>
      <c r="Z39" s="20" t="str">
        <f t="shared" si="3"/>
        <v>Inc</v>
      </c>
    </row>
    <row r="40" spans="1:26" x14ac:dyDescent="0.25">
      <c r="A40" t="s">
        <v>455</v>
      </c>
      <c r="B40" t="s">
        <v>456</v>
      </c>
      <c r="C40" t="s">
        <v>27</v>
      </c>
      <c r="D40" t="s">
        <v>183</v>
      </c>
      <c r="E40">
        <v>16</v>
      </c>
      <c r="F40" t="s">
        <v>457</v>
      </c>
      <c r="G40">
        <v>377210</v>
      </c>
      <c r="H40">
        <v>85</v>
      </c>
      <c r="I40">
        <v>85</v>
      </c>
      <c r="J40">
        <v>49</v>
      </c>
      <c r="K40">
        <v>14</v>
      </c>
      <c r="L40">
        <v>22</v>
      </c>
      <c r="M40">
        <v>0</v>
      </c>
      <c r="N40">
        <v>256</v>
      </c>
      <c r="O40">
        <v>183</v>
      </c>
      <c r="P40">
        <v>25.9</v>
      </c>
      <c r="Q40">
        <v>71.5</v>
      </c>
      <c r="R40" t="s">
        <v>389</v>
      </c>
      <c r="S40">
        <v>0</v>
      </c>
      <c r="T40">
        <v>71.5</v>
      </c>
      <c r="U40" t="s">
        <v>389</v>
      </c>
      <c r="W40" s="20" t="str">
        <f t="shared" si="0"/>
        <v>Brown, Duane</v>
      </c>
      <c r="X40" s="20">
        <f t="shared" si="1"/>
        <v>71.5</v>
      </c>
      <c r="Y40" s="22">
        <f t="shared" si="2"/>
        <v>0</v>
      </c>
      <c r="Z40" s="20" t="str">
        <f t="shared" si="3"/>
        <v>B-</v>
      </c>
    </row>
    <row r="41" spans="1:26" x14ac:dyDescent="0.25">
      <c r="A41" t="s">
        <v>254</v>
      </c>
      <c r="B41" t="s">
        <v>1229</v>
      </c>
      <c r="C41" t="s">
        <v>645</v>
      </c>
      <c r="D41" t="s">
        <v>78</v>
      </c>
      <c r="E41">
        <v>2</v>
      </c>
      <c r="F41" t="s">
        <v>380</v>
      </c>
      <c r="G41">
        <v>376645</v>
      </c>
      <c r="H41">
        <v>85</v>
      </c>
      <c r="I41">
        <v>85</v>
      </c>
      <c r="J41">
        <v>12</v>
      </c>
      <c r="K41">
        <v>58</v>
      </c>
      <c r="L41">
        <v>15</v>
      </c>
      <c r="M41">
        <v>0</v>
      </c>
      <c r="N41">
        <v>256</v>
      </c>
      <c r="O41">
        <v>62</v>
      </c>
      <c r="P41">
        <v>17.600000000000001</v>
      </c>
      <c r="Q41">
        <v>24.2</v>
      </c>
      <c r="R41" t="s">
        <v>1136</v>
      </c>
      <c r="S41">
        <v>0</v>
      </c>
      <c r="T41">
        <v>24.2</v>
      </c>
      <c r="U41" t="s">
        <v>1136</v>
      </c>
      <c r="W41" s="20" t="str">
        <f t="shared" si="0"/>
        <v>Buco, Thomas</v>
      </c>
      <c r="X41" s="20">
        <f t="shared" si="1"/>
        <v>24.2</v>
      </c>
      <c r="Y41" s="22">
        <f t="shared" si="2"/>
        <v>0</v>
      </c>
      <c r="Z41" s="20" t="str">
        <f t="shared" si="3"/>
        <v>D-</v>
      </c>
    </row>
    <row r="42" spans="1:26" x14ac:dyDescent="0.25">
      <c r="A42" t="s">
        <v>625</v>
      </c>
      <c r="B42" t="s">
        <v>626</v>
      </c>
      <c r="C42" t="s">
        <v>27</v>
      </c>
      <c r="D42" t="s">
        <v>35</v>
      </c>
      <c r="E42">
        <v>23</v>
      </c>
      <c r="F42" t="s">
        <v>284</v>
      </c>
      <c r="G42">
        <v>408340</v>
      </c>
      <c r="H42">
        <v>85</v>
      </c>
      <c r="I42">
        <v>85</v>
      </c>
      <c r="J42">
        <v>41</v>
      </c>
      <c r="K42">
        <v>13</v>
      </c>
      <c r="L42">
        <v>31</v>
      </c>
      <c r="M42">
        <v>0</v>
      </c>
      <c r="N42">
        <v>256</v>
      </c>
      <c r="O42">
        <v>164</v>
      </c>
      <c r="P42">
        <v>36.5</v>
      </c>
      <c r="Q42">
        <v>64.099999999999994</v>
      </c>
      <c r="R42" t="s">
        <v>469</v>
      </c>
      <c r="S42">
        <v>0</v>
      </c>
      <c r="T42">
        <v>64.099999999999994</v>
      </c>
      <c r="U42" t="s">
        <v>469</v>
      </c>
      <c r="W42" s="20" t="str">
        <f t="shared" si="0"/>
        <v>Burns, Charlie</v>
      </c>
      <c r="X42" s="20">
        <f t="shared" si="1"/>
        <v>64.099999999999994</v>
      </c>
      <c r="Y42" s="22">
        <f t="shared" si="2"/>
        <v>0</v>
      </c>
      <c r="Z42" s="20" t="str">
        <f t="shared" si="3"/>
        <v>C+</v>
      </c>
    </row>
    <row r="43" spans="1:26" x14ac:dyDescent="0.25">
      <c r="A43" t="s">
        <v>1450</v>
      </c>
      <c r="B43" t="s">
        <v>1451</v>
      </c>
      <c r="C43" t="s">
        <v>645</v>
      </c>
      <c r="D43" t="s">
        <v>72</v>
      </c>
      <c r="E43">
        <v>16</v>
      </c>
      <c r="F43" t="s">
        <v>1013</v>
      </c>
      <c r="G43">
        <v>376669</v>
      </c>
      <c r="H43">
        <v>85</v>
      </c>
      <c r="I43">
        <v>85</v>
      </c>
      <c r="J43">
        <v>14</v>
      </c>
      <c r="K43">
        <v>69</v>
      </c>
      <c r="L43">
        <v>2</v>
      </c>
      <c r="M43">
        <v>0</v>
      </c>
      <c r="N43">
        <v>256</v>
      </c>
      <c r="O43">
        <v>55</v>
      </c>
      <c r="P43">
        <v>2.4</v>
      </c>
      <c r="Q43">
        <v>21.5</v>
      </c>
      <c r="R43" t="s">
        <v>1136</v>
      </c>
      <c r="S43">
        <v>-8</v>
      </c>
      <c r="T43">
        <v>18.399999999999999</v>
      </c>
      <c r="U43" t="s">
        <v>1370</v>
      </c>
      <c r="W43" s="20" t="str">
        <f t="shared" si="0"/>
        <v>Burridge, Delmar</v>
      </c>
      <c r="X43" s="20">
        <f t="shared" si="1"/>
        <v>21.5</v>
      </c>
      <c r="Y43" s="22">
        <f t="shared" si="2"/>
        <v>-8</v>
      </c>
      <c r="Z43" s="20" t="str">
        <f t="shared" si="3"/>
        <v>F</v>
      </c>
    </row>
    <row r="44" spans="1:26" x14ac:dyDescent="0.25">
      <c r="A44" t="s">
        <v>44</v>
      </c>
      <c r="B44" t="s">
        <v>45</v>
      </c>
      <c r="C44" t="s">
        <v>27</v>
      </c>
      <c r="D44" t="s">
        <v>35</v>
      </c>
      <c r="E44">
        <v>39</v>
      </c>
      <c r="F44" t="s">
        <v>46</v>
      </c>
      <c r="G44">
        <v>376912</v>
      </c>
      <c r="H44">
        <v>85</v>
      </c>
      <c r="I44">
        <v>85</v>
      </c>
      <c r="J44">
        <v>85</v>
      </c>
      <c r="K44">
        <v>0</v>
      </c>
      <c r="L44">
        <v>0</v>
      </c>
      <c r="M44">
        <v>0</v>
      </c>
      <c r="N44">
        <v>256</v>
      </c>
      <c r="O44">
        <v>256</v>
      </c>
      <c r="P44">
        <v>0</v>
      </c>
      <c r="Q44">
        <v>100</v>
      </c>
      <c r="R44" t="s">
        <v>30</v>
      </c>
      <c r="S44">
        <v>2.3333335369825301</v>
      </c>
      <c r="T44">
        <v>100.9</v>
      </c>
      <c r="U44" t="s">
        <v>30</v>
      </c>
      <c r="W44" s="20" t="str">
        <f t="shared" si="0"/>
        <v>Burt, John</v>
      </c>
      <c r="X44" s="20">
        <f t="shared" si="1"/>
        <v>100</v>
      </c>
      <c r="Y44" s="22">
        <f t="shared" si="2"/>
        <v>2.3333335369825301</v>
      </c>
      <c r="Z44" s="20" t="str">
        <f t="shared" si="3"/>
        <v>A+</v>
      </c>
    </row>
    <row r="45" spans="1:26" x14ac:dyDescent="0.25">
      <c r="A45" t="s">
        <v>1402</v>
      </c>
      <c r="B45" t="s">
        <v>1565</v>
      </c>
      <c r="C45" t="s">
        <v>645</v>
      </c>
      <c r="D45" t="s">
        <v>104</v>
      </c>
      <c r="E45">
        <v>6</v>
      </c>
      <c r="F45" t="s">
        <v>962</v>
      </c>
      <c r="G45">
        <v>373142</v>
      </c>
      <c r="H45">
        <v>85</v>
      </c>
      <c r="I45">
        <v>85</v>
      </c>
      <c r="J45">
        <v>12</v>
      </c>
      <c r="K45">
        <v>70</v>
      </c>
      <c r="L45">
        <v>3</v>
      </c>
      <c r="M45">
        <v>0</v>
      </c>
      <c r="N45">
        <v>256</v>
      </c>
      <c r="O45">
        <v>41.5</v>
      </c>
      <c r="P45">
        <v>3.5</v>
      </c>
      <c r="Q45">
        <v>16.2</v>
      </c>
      <c r="R45" t="s">
        <v>1370</v>
      </c>
      <c r="S45">
        <v>-8</v>
      </c>
      <c r="T45">
        <v>13.1</v>
      </c>
      <c r="U45" t="s">
        <v>1536</v>
      </c>
      <c r="W45" s="20" t="str">
        <f t="shared" si="0"/>
        <v>Burton, Wayne</v>
      </c>
      <c r="X45" s="20">
        <f t="shared" si="1"/>
        <v>16.2</v>
      </c>
      <c r="Y45" s="22">
        <f t="shared" si="2"/>
        <v>-8</v>
      </c>
      <c r="Z45" s="20" t="str">
        <f t="shared" si="3"/>
        <v>CT</v>
      </c>
    </row>
    <row r="46" spans="1:26" x14ac:dyDescent="0.25">
      <c r="A46" t="s">
        <v>1104</v>
      </c>
      <c r="B46" t="s">
        <v>1105</v>
      </c>
      <c r="C46" t="s">
        <v>645</v>
      </c>
      <c r="D46" t="s">
        <v>78</v>
      </c>
      <c r="E46">
        <v>7</v>
      </c>
      <c r="F46" t="s">
        <v>1106</v>
      </c>
      <c r="G46">
        <v>376662</v>
      </c>
      <c r="H46">
        <v>85</v>
      </c>
      <c r="I46">
        <v>85</v>
      </c>
      <c r="J46">
        <v>13</v>
      </c>
      <c r="K46">
        <v>52</v>
      </c>
      <c r="L46">
        <v>20</v>
      </c>
      <c r="M46">
        <v>0</v>
      </c>
      <c r="N46">
        <v>256</v>
      </c>
      <c r="O46">
        <v>72</v>
      </c>
      <c r="P46">
        <v>23.5</v>
      </c>
      <c r="Q46">
        <v>28.1</v>
      </c>
      <c r="R46" t="s">
        <v>645</v>
      </c>
      <c r="S46">
        <v>0</v>
      </c>
      <c r="T46">
        <v>28.1</v>
      </c>
      <c r="U46" t="s">
        <v>645</v>
      </c>
      <c r="W46" s="20" t="str">
        <f t="shared" si="0"/>
        <v>Butler, Edward</v>
      </c>
      <c r="X46" s="20">
        <f t="shared" si="1"/>
        <v>28.1</v>
      </c>
      <c r="Y46" s="22">
        <f t="shared" si="2"/>
        <v>0</v>
      </c>
      <c r="Z46" s="20" t="str">
        <f t="shared" si="3"/>
        <v>D</v>
      </c>
    </row>
    <row r="47" spans="1:26" x14ac:dyDescent="0.25">
      <c r="A47" t="s">
        <v>361</v>
      </c>
      <c r="B47" t="s">
        <v>657</v>
      </c>
      <c r="C47" t="s">
        <v>27</v>
      </c>
      <c r="D47" t="s">
        <v>35</v>
      </c>
      <c r="E47">
        <v>20</v>
      </c>
      <c r="F47" t="s">
        <v>461</v>
      </c>
      <c r="G47">
        <v>377078</v>
      </c>
      <c r="H47">
        <v>85</v>
      </c>
      <c r="I47">
        <v>85</v>
      </c>
      <c r="J47">
        <v>50</v>
      </c>
      <c r="K47">
        <v>27</v>
      </c>
      <c r="L47">
        <v>8</v>
      </c>
      <c r="M47">
        <v>0</v>
      </c>
      <c r="N47">
        <v>256</v>
      </c>
      <c r="O47">
        <v>162</v>
      </c>
      <c r="P47">
        <v>9.4</v>
      </c>
      <c r="Q47">
        <v>63.3</v>
      </c>
      <c r="R47" t="s">
        <v>469</v>
      </c>
      <c r="S47">
        <v>0</v>
      </c>
      <c r="T47">
        <v>63.3</v>
      </c>
      <c r="U47" t="s">
        <v>469</v>
      </c>
      <c r="W47" s="20" t="str">
        <f t="shared" si="0"/>
        <v>Byron, Frank</v>
      </c>
      <c r="X47" s="20">
        <f t="shared" si="1"/>
        <v>63.3</v>
      </c>
      <c r="Y47" s="22">
        <f t="shared" si="2"/>
        <v>0</v>
      </c>
      <c r="Z47" s="20" t="str">
        <f t="shared" si="3"/>
        <v>C+</v>
      </c>
    </row>
    <row r="48" spans="1:26" x14ac:dyDescent="0.25">
      <c r="A48" t="s">
        <v>25</v>
      </c>
      <c r="B48" t="s">
        <v>1503</v>
      </c>
      <c r="C48" t="s">
        <v>645</v>
      </c>
      <c r="D48" t="s">
        <v>56</v>
      </c>
      <c r="E48">
        <v>17</v>
      </c>
      <c r="F48" t="s">
        <v>1202</v>
      </c>
      <c r="G48">
        <v>377079</v>
      </c>
      <c r="H48">
        <v>85</v>
      </c>
      <c r="I48">
        <v>85</v>
      </c>
      <c r="J48">
        <v>16</v>
      </c>
      <c r="K48">
        <v>69</v>
      </c>
      <c r="L48">
        <v>0</v>
      </c>
      <c r="M48">
        <v>0</v>
      </c>
      <c r="N48">
        <v>256</v>
      </c>
      <c r="O48">
        <v>55</v>
      </c>
      <c r="P48">
        <v>0</v>
      </c>
      <c r="Q48">
        <v>21.5</v>
      </c>
      <c r="R48" t="s">
        <v>1136</v>
      </c>
      <c r="S48">
        <v>-13</v>
      </c>
      <c r="T48">
        <v>16.399999999999999</v>
      </c>
      <c r="U48" t="s">
        <v>1370</v>
      </c>
      <c r="W48" s="20" t="str">
        <f t="shared" si="0"/>
        <v>Cahill, Michael</v>
      </c>
      <c r="X48" s="20">
        <f t="shared" si="1"/>
        <v>21.5</v>
      </c>
      <c r="Y48" s="22">
        <f t="shared" si="2"/>
        <v>-13</v>
      </c>
      <c r="Z48" s="20" t="str">
        <f t="shared" si="3"/>
        <v>F</v>
      </c>
    </row>
    <row r="49" spans="1:26" x14ac:dyDescent="0.25">
      <c r="A49" t="s">
        <v>1332</v>
      </c>
      <c r="B49" t="s">
        <v>1333</v>
      </c>
      <c r="C49" t="s">
        <v>645</v>
      </c>
      <c r="D49" t="s">
        <v>56</v>
      </c>
      <c r="E49">
        <v>30</v>
      </c>
      <c r="F49" t="s">
        <v>1334</v>
      </c>
      <c r="G49">
        <v>376191</v>
      </c>
      <c r="H49">
        <v>85</v>
      </c>
      <c r="I49">
        <v>85</v>
      </c>
      <c r="J49">
        <v>15</v>
      </c>
      <c r="K49">
        <v>70</v>
      </c>
      <c r="L49">
        <v>0</v>
      </c>
      <c r="M49">
        <v>0</v>
      </c>
      <c r="N49">
        <v>256</v>
      </c>
      <c r="O49">
        <v>58</v>
      </c>
      <c r="P49">
        <v>0</v>
      </c>
      <c r="Q49">
        <v>22.7</v>
      </c>
      <c r="R49" t="s">
        <v>1136</v>
      </c>
      <c r="S49">
        <v>-2</v>
      </c>
      <c r="T49">
        <v>21.9</v>
      </c>
      <c r="U49" t="s">
        <v>1136</v>
      </c>
      <c r="W49" s="20" t="str">
        <f t="shared" si="0"/>
        <v>Cali-Pitts, Jacqueline</v>
      </c>
      <c r="X49" s="20">
        <f t="shared" si="1"/>
        <v>22.7</v>
      </c>
      <c r="Y49" s="22">
        <f t="shared" si="2"/>
        <v>-2</v>
      </c>
      <c r="Z49" s="20" t="str">
        <f t="shared" si="3"/>
        <v>D-</v>
      </c>
    </row>
    <row r="50" spans="1:26" x14ac:dyDescent="0.25">
      <c r="A50" t="s">
        <v>1506</v>
      </c>
      <c r="B50" t="s">
        <v>1507</v>
      </c>
      <c r="C50" t="s">
        <v>645</v>
      </c>
      <c r="D50" t="s">
        <v>183</v>
      </c>
      <c r="E50">
        <v>12</v>
      </c>
      <c r="F50" t="s">
        <v>1250</v>
      </c>
      <c r="G50">
        <v>408501</v>
      </c>
      <c r="H50">
        <v>85</v>
      </c>
      <c r="I50">
        <v>85</v>
      </c>
      <c r="J50">
        <v>12</v>
      </c>
      <c r="K50">
        <v>73</v>
      </c>
      <c r="L50">
        <v>0</v>
      </c>
      <c r="M50">
        <v>0</v>
      </c>
      <c r="N50">
        <v>256</v>
      </c>
      <c r="O50">
        <v>45</v>
      </c>
      <c r="P50">
        <v>0</v>
      </c>
      <c r="Q50">
        <v>17.600000000000001</v>
      </c>
      <c r="R50" t="s">
        <v>1370</v>
      </c>
      <c r="S50">
        <v>-3</v>
      </c>
      <c r="T50">
        <v>16.399999999999999</v>
      </c>
      <c r="U50" t="s">
        <v>1370</v>
      </c>
      <c r="W50" s="20" t="str">
        <f t="shared" si="0"/>
        <v>Campion, Polly</v>
      </c>
      <c r="X50" s="20">
        <f t="shared" si="1"/>
        <v>17.600000000000001</v>
      </c>
      <c r="Y50" s="22">
        <f t="shared" si="2"/>
        <v>-3</v>
      </c>
      <c r="Z50" s="20" t="str">
        <f t="shared" si="3"/>
        <v>F</v>
      </c>
    </row>
    <row r="51" spans="1:26" x14ac:dyDescent="0.25">
      <c r="A51" t="s">
        <v>44</v>
      </c>
      <c r="B51" t="s">
        <v>796</v>
      </c>
      <c r="C51" t="s">
        <v>27</v>
      </c>
      <c r="D51" t="s">
        <v>35</v>
      </c>
      <c r="E51">
        <v>26</v>
      </c>
      <c r="F51" t="s">
        <v>109</v>
      </c>
      <c r="G51">
        <v>408345</v>
      </c>
      <c r="H51">
        <v>85</v>
      </c>
      <c r="I51">
        <v>85</v>
      </c>
      <c r="J51">
        <v>26</v>
      </c>
      <c r="K51">
        <v>19</v>
      </c>
      <c r="L51">
        <v>40</v>
      </c>
      <c r="M51">
        <v>0</v>
      </c>
      <c r="N51">
        <v>256</v>
      </c>
      <c r="O51">
        <v>142.5</v>
      </c>
      <c r="P51">
        <v>47.1</v>
      </c>
      <c r="Q51">
        <v>55.7</v>
      </c>
      <c r="R51" t="s">
        <v>721</v>
      </c>
      <c r="S51">
        <v>0</v>
      </c>
      <c r="T51">
        <v>55.7</v>
      </c>
      <c r="U51" t="s">
        <v>721</v>
      </c>
      <c r="W51" s="20" t="str">
        <f t="shared" si="0"/>
        <v>Carr, John</v>
      </c>
      <c r="X51" s="20">
        <f t="shared" si="1"/>
        <v>55.7</v>
      </c>
      <c r="Y51" s="22">
        <f t="shared" si="2"/>
        <v>0</v>
      </c>
      <c r="Z51" s="20" t="str">
        <f t="shared" si="3"/>
        <v>C</v>
      </c>
    </row>
    <row r="52" spans="1:26" x14ac:dyDescent="0.25">
      <c r="A52" t="s">
        <v>1286</v>
      </c>
      <c r="B52" t="s">
        <v>1287</v>
      </c>
      <c r="C52" t="s">
        <v>645</v>
      </c>
      <c r="D52" t="s">
        <v>67</v>
      </c>
      <c r="E52">
        <v>7</v>
      </c>
      <c r="F52" t="s">
        <v>1288</v>
      </c>
      <c r="G52">
        <v>377082</v>
      </c>
      <c r="H52">
        <v>85</v>
      </c>
      <c r="I52">
        <v>85</v>
      </c>
      <c r="J52">
        <v>16</v>
      </c>
      <c r="K52">
        <v>69</v>
      </c>
      <c r="L52">
        <v>0</v>
      </c>
      <c r="M52">
        <v>0</v>
      </c>
      <c r="N52">
        <v>256</v>
      </c>
      <c r="O52">
        <v>58</v>
      </c>
      <c r="P52">
        <v>0</v>
      </c>
      <c r="Q52">
        <v>22.7</v>
      </c>
      <c r="R52" t="s">
        <v>1136</v>
      </c>
      <c r="S52">
        <v>0</v>
      </c>
      <c r="T52">
        <v>22.7</v>
      </c>
      <c r="U52" t="s">
        <v>1136</v>
      </c>
      <c r="W52" s="20" t="str">
        <f t="shared" si="0"/>
        <v>Carson, Clyde</v>
      </c>
      <c r="X52" s="20">
        <f t="shared" si="1"/>
        <v>22.7</v>
      </c>
      <c r="Y52" s="22">
        <f t="shared" si="2"/>
        <v>0</v>
      </c>
      <c r="Z52" s="20" t="str">
        <f t="shared" si="3"/>
        <v>D-</v>
      </c>
    </row>
    <row r="53" spans="1:26" x14ac:dyDescent="0.25">
      <c r="A53" t="s">
        <v>895</v>
      </c>
      <c r="B53" t="s">
        <v>896</v>
      </c>
      <c r="C53" t="s">
        <v>27</v>
      </c>
      <c r="D53" t="s">
        <v>78</v>
      </c>
      <c r="E53">
        <v>1</v>
      </c>
      <c r="F53" t="s">
        <v>897</v>
      </c>
      <c r="G53">
        <v>370346</v>
      </c>
      <c r="H53">
        <v>85</v>
      </c>
      <c r="I53">
        <v>85</v>
      </c>
      <c r="J53">
        <v>0</v>
      </c>
      <c r="K53">
        <v>0</v>
      </c>
      <c r="L53">
        <v>7</v>
      </c>
      <c r="M53">
        <v>78</v>
      </c>
      <c r="N53">
        <v>256</v>
      </c>
      <c r="O53">
        <v>128</v>
      </c>
      <c r="P53">
        <v>8.1999999999999993</v>
      </c>
      <c r="Q53">
        <v>50</v>
      </c>
      <c r="R53" t="s">
        <v>898</v>
      </c>
      <c r="S53">
        <v>-6.5</v>
      </c>
      <c r="T53">
        <v>47.5</v>
      </c>
      <c r="U53" t="s">
        <v>898</v>
      </c>
      <c r="W53" s="20" t="str">
        <f t="shared" si="0"/>
        <v>Chandler, Gene</v>
      </c>
      <c r="X53" s="20">
        <f t="shared" si="1"/>
        <v>50</v>
      </c>
      <c r="Y53" s="22">
        <f t="shared" si="2"/>
        <v>-6.5</v>
      </c>
      <c r="Z53" s="20" t="str">
        <f t="shared" si="3"/>
        <v>Speaker</v>
      </c>
    </row>
    <row r="54" spans="1:26" x14ac:dyDescent="0.25">
      <c r="A54" t="s">
        <v>1539</v>
      </c>
      <c r="B54" t="s">
        <v>1540</v>
      </c>
      <c r="C54" t="s">
        <v>645</v>
      </c>
      <c r="D54" t="s">
        <v>35</v>
      </c>
      <c r="E54">
        <v>22</v>
      </c>
      <c r="F54" t="s">
        <v>482</v>
      </c>
      <c r="G54">
        <v>376802</v>
      </c>
      <c r="H54">
        <v>85</v>
      </c>
      <c r="I54">
        <v>85</v>
      </c>
      <c r="J54">
        <v>11</v>
      </c>
      <c r="K54">
        <v>72</v>
      </c>
      <c r="L54">
        <v>2</v>
      </c>
      <c r="M54">
        <v>0</v>
      </c>
      <c r="N54">
        <v>256</v>
      </c>
      <c r="O54">
        <v>43</v>
      </c>
      <c r="P54">
        <v>2.4</v>
      </c>
      <c r="Q54">
        <v>16.8</v>
      </c>
      <c r="R54" t="s">
        <v>1370</v>
      </c>
      <c r="S54">
        <v>-5.5</v>
      </c>
      <c r="T54">
        <v>14.7</v>
      </c>
      <c r="U54" t="s">
        <v>1536</v>
      </c>
      <c r="W54" s="20" t="str">
        <f t="shared" si="0"/>
        <v>Chandley, Shannon</v>
      </c>
      <c r="X54" s="20">
        <f t="shared" si="1"/>
        <v>16.8</v>
      </c>
      <c r="Y54" s="22">
        <f t="shared" si="2"/>
        <v>-5.5</v>
      </c>
      <c r="Z54" s="20" t="str">
        <f t="shared" si="3"/>
        <v>CT</v>
      </c>
    </row>
    <row r="55" spans="1:26" x14ac:dyDescent="0.25">
      <c r="A55" t="s">
        <v>764</v>
      </c>
      <c r="B55" t="s">
        <v>765</v>
      </c>
      <c r="C55" t="s">
        <v>27</v>
      </c>
      <c r="D55" t="s">
        <v>56</v>
      </c>
      <c r="E55">
        <v>20</v>
      </c>
      <c r="F55" t="s">
        <v>766</v>
      </c>
      <c r="G55">
        <v>377212</v>
      </c>
      <c r="H55">
        <v>85</v>
      </c>
      <c r="I55">
        <v>85</v>
      </c>
      <c r="J55">
        <v>26</v>
      </c>
      <c r="K55">
        <v>17</v>
      </c>
      <c r="L55">
        <v>42</v>
      </c>
      <c r="M55">
        <v>0</v>
      </c>
      <c r="N55">
        <v>256</v>
      </c>
      <c r="O55">
        <v>148</v>
      </c>
      <c r="P55">
        <v>49.4</v>
      </c>
      <c r="Q55">
        <v>57.8</v>
      </c>
      <c r="R55" t="s">
        <v>721</v>
      </c>
      <c r="S55">
        <v>0</v>
      </c>
      <c r="T55">
        <v>57.8</v>
      </c>
      <c r="U55" t="s">
        <v>721</v>
      </c>
      <c r="W55" s="20" t="str">
        <f t="shared" si="0"/>
        <v>Chase, Francis</v>
      </c>
      <c r="X55" s="20">
        <f t="shared" si="1"/>
        <v>57.8</v>
      </c>
      <c r="Y55" s="22">
        <f t="shared" si="2"/>
        <v>0</v>
      </c>
      <c r="Z55" s="20" t="str">
        <f t="shared" si="3"/>
        <v>C</v>
      </c>
    </row>
    <row r="56" spans="1:26" x14ac:dyDescent="0.25">
      <c r="A56" t="s">
        <v>65</v>
      </c>
      <c r="B56" t="s">
        <v>706</v>
      </c>
      <c r="C56" t="s">
        <v>27</v>
      </c>
      <c r="D56" t="s">
        <v>56</v>
      </c>
      <c r="E56">
        <v>6</v>
      </c>
      <c r="F56" t="s">
        <v>363</v>
      </c>
      <c r="G56">
        <v>376917</v>
      </c>
      <c r="H56">
        <v>85</v>
      </c>
      <c r="I56">
        <v>85</v>
      </c>
      <c r="J56">
        <v>31</v>
      </c>
      <c r="K56">
        <v>18</v>
      </c>
      <c r="L56">
        <v>36</v>
      </c>
      <c r="M56">
        <v>0</v>
      </c>
      <c r="N56">
        <v>256</v>
      </c>
      <c r="O56">
        <v>154</v>
      </c>
      <c r="P56">
        <v>42.4</v>
      </c>
      <c r="Q56">
        <v>60.2</v>
      </c>
      <c r="R56" t="s">
        <v>469</v>
      </c>
      <c r="S56">
        <v>0</v>
      </c>
      <c r="T56">
        <v>60.2</v>
      </c>
      <c r="U56" t="s">
        <v>469</v>
      </c>
      <c r="W56" s="20" t="str">
        <f t="shared" si="0"/>
        <v>Chirichiello, Brian</v>
      </c>
      <c r="X56" s="20">
        <f t="shared" si="1"/>
        <v>60.2</v>
      </c>
      <c r="Y56" s="22">
        <f t="shared" si="2"/>
        <v>0</v>
      </c>
      <c r="Z56" s="20" t="str">
        <f t="shared" si="3"/>
        <v>C+</v>
      </c>
    </row>
    <row r="57" spans="1:26" x14ac:dyDescent="0.25">
      <c r="A57" t="s">
        <v>87</v>
      </c>
      <c r="B57" t="s">
        <v>735</v>
      </c>
      <c r="C57" t="s">
        <v>27</v>
      </c>
      <c r="D57" t="s">
        <v>35</v>
      </c>
      <c r="E57">
        <v>21</v>
      </c>
      <c r="F57" t="s">
        <v>138</v>
      </c>
      <c r="G57">
        <v>376314</v>
      </c>
      <c r="H57">
        <v>85</v>
      </c>
      <c r="I57">
        <v>85</v>
      </c>
      <c r="J57">
        <v>41</v>
      </c>
      <c r="K57">
        <v>33</v>
      </c>
      <c r="L57">
        <v>11</v>
      </c>
      <c r="M57">
        <v>0</v>
      </c>
      <c r="N57">
        <v>256</v>
      </c>
      <c r="O57">
        <v>150</v>
      </c>
      <c r="P57">
        <v>12.9</v>
      </c>
      <c r="Q57">
        <v>58.6</v>
      </c>
      <c r="R57" t="s">
        <v>721</v>
      </c>
      <c r="S57">
        <v>0</v>
      </c>
      <c r="T57">
        <v>58.6</v>
      </c>
      <c r="U57" t="s">
        <v>721</v>
      </c>
      <c r="W57" s="20" t="str">
        <f t="shared" si="0"/>
        <v>Christensen, Chris</v>
      </c>
      <c r="X57" s="20">
        <f t="shared" si="1"/>
        <v>58.6</v>
      </c>
      <c r="Y57" s="22">
        <f t="shared" si="2"/>
        <v>0</v>
      </c>
      <c r="Z57" s="20" t="str">
        <f t="shared" si="3"/>
        <v>C</v>
      </c>
    </row>
    <row r="58" spans="1:26" x14ac:dyDescent="0.25">
      <c r="A58" t="s">
        <v>131</v>
      </c>
      <c r="B58" t="s">
        <v>132</v>
      </c>
      <c r="C58" t="s">
        <v>27</v>
      </c>
      <c r="D58" t="s">
        <v>35</v>
      </c>
      <c r="E58">
        <v>6</v>
      </c>
      <c r="F58" t="s">
        <v>133</v>
      </c>
      <c r="G58">
        <v>377214</v>
      </c>
      <c r="H58">
        <v>85</v>
      </c>
      <c r="I58">
        <v>85</v>
      </c>
      <c r="J58">
        <v>79</v>
      </c>
      <c r="K58">
        <v>6</v>
      </c>
      <c r="L58">
        <v>0</v>
      </c>
      <c r="M58">
        <v>0</v>
      </c>
      <c r="N58">
        <v>256</v>
      </c>
      <c r="O58">
        <v>240</v>
      </c>
      <c r="P58">
        <v>0</v>
      </c>
      <c r="Q58">
        <v>93.8</v>
      </c>
      <c r="R58" t="s">
        <v>58</v>
      </c>
      <c r="S58">
        <v>0</v>
      </c>
      <c r="T58">
        <v>93.8</v>
      </c>
      <c r="U58" t="s">
        <v>58</v>
      </c>
      <c r="W58" s="20" t="str">
        <f t="shared" si="0"/>
        <v>Christie, Rick</v>
      </c>
      <c r="X58" s="20">
        <f t="shared" si="1"/>
        <v>93.8</v>
      </c>
      <c r="Y58" s="22">
        <f t="shared" si="2"/>
        <v>0</v>
      </c>
      <c r="Z58" s="20" t="str">
        <f t="shared" si="3"/>
        <v>A</v>
      </c>
    </row>
    <row r="59" spans="1:26" x14ac:dyDescent="0.25">
      <c r="A59" t="s">
        <v>1530</v>
      </c>
      <c r="B59" t="s">
        <v>1531</v>
      </c>
      <c r="C59" t="s">
        <v>645</v>
      </c>
      <c r="D59" t="s">
        <v>104</v>
      </c>
      <c r="E59">
        <v>4</v>
      </c>
      <c r="F59" t="s">
        <v>313</v>
      </c>
      <c r="G59">
        <v>376564</v>
      </c>
      <c r="H59">
        <v>85</v>
      </c>
      <c r="I59">
        <v>85</v>
      </c>
      <c r="J59">
        <v>14</v>
      </c>
      <c r="K59">
        <v>63</v>
      </c>
      <c r="L59">
        <v>8</v>
      </c>
      <c r="M59">
        <v>0</v>
      </c>
      <c r="N59">
        <v>256</v>
      </c>
      <c r="O59">
        <v>60</v>
      </c>
      <c r="P59">
        <v>9.4</v>
      </c>
      <c r="Q59">
        <v>23.4</v>
      </c>
      <c r="R59" t="s">
        <v>1136</v>
      </c>
      <c r="S59">
        <v>-21.5</v>
      </c>
      <c r="T59">
        <v>15</v>
      </c>
      <c r="U59" t="s">
        <v>1370</v>
      </c>
      <c r="W59" s="20" t="str">
        <f t="shared" si="0"/>
        <v>Cilley, Jacalyn</v>
      </c>
      <c r="X59" s="20">
        <f t="shared" si="1"/>
        <v>23.4</v>
      </c>
      <c r="Y59" s="22">
        <f t="shared" si="2"/>
        <v>-21.5</v>
      </c>
      <c r="Z59" s="20" t="str">
        <f t="shared" si="3"/>
        <v>F</v>
      </c>
    </row>
    <row r="60" spans="1:26" x14ac:dyDescent="0.25">
      <c r="A60" t="s">
        <v>405</v>
      </c>
      <c r="B60" t="s">
        <v>1313</v>
      </c>
      <c r="C60" t="s">
        <v>645</v>
      </c>
      <c r="D60" t="s">
        <v>35</v>
      </c>
      <c r="E60">
        <v>35</v>
      </c>
      <c r="F60" t="s">
        <v>1007</v>
      </c>
      <c r="G60">
        <v>408547</v>
      </c>
      <c r="H60">
        <v>85</v>
      </c>
      <c r="I60">
        <v>85</v>
      </c>
      <c r="J60">
        <v>12</v>
      </c>
      <c r="K60">
        <v>60</v>
      </c>
      <c r="L60">
        <v>13</v>
      </c>
      <c r="M60">
        <v>0</v>
      </c>
      <c r="N60">
        <v>256</v>
      </c>
      <c r="O60">
        <v>61.5</v>
      </c>
      <c r="P60">
        <v>15.3</v>
      </c>
      <c r="Q60">
        <v>24</v>
      </c>
      <c r="R60" t="s">
        <v>1136</v>
      </c>
      <c r="S60">
        <v>-4</v>
      </c>
      <c r="T60">
        <v>22.4</v>
      </c>
      <c r="U60" t="s">
        <v>1136</v>
      </c>
      <c r="W60" s="20" t="str">
        <f t="shared" si="0"/>
        <v>Cleaver, Skip</v>
      </c>
      <c r="X60" s="20">
        <f t="shared" si="1"/>
        <v>24</v>
      </c>
      <c r="Y60" s="22">
        <f t="shared" si="2"/>
        <v>-4</v>
      </c>
      <c r="Z60" s="20" t="str">
        <f t="shared" si="3"/>
        <v>D-</v>
      </c>
    </row>
    <row r="61" spans="1:26" x14ac:dyDescent="0.25">
      <c r="A61" t="s">
        <v>44</v>
      </c>
      <c r="B61" t="s">
        <v>1551</v>
      </c>
      <c r="C61" t="s">
        <v>645</v>
      </c>
      <c r="D61" t="s">
        <v>211</v>
      </c>
      <c r="E61">
        <v>10</v>
      </c>
      <c r="F61" t="s">
        <v>1552</v>
      </c>
      <c r="G61">
        <v>375829</v>
      </c>
      <c r="H61">
        <v>85</v>
      </c>
      <c r="I61">
        <v>85</v>
      </c>
      <c r="J61">
        <v>11</v>
      </c>
      <c r="K61">
        <v>74</v>
      </c>
      <c r="L61">
        <v>0</v>
      </c>
      <c r="M61">
        <v>0</v>
      </c>
      <c r="N61">
        <v>256</v>
      </c>
      <c r="O61">
        <v>38</v>
      </c>
      <c r="P61">
        <v>0</v>
      </c>
      <c r="Q61">
        <v>14.8</v>
      </c>
      <c r="R61" t="s">
        <v>1536</v>
      </c>
      <c r="S61">
        <v>-1</v>
      </c>
      <c r="T61">
        <v>14.4</v>
      </c>
      <c r="U61" t="s">
        <v>1536</v>
      </c>
      <c r="W61" s="20" t="str">
        <f t="shared" si="0"/>
        <v>Cloutier, John</v>
      </c>
      <c r="X61" s="20">
        <f t="shared" si="1"/>
        <v>14.8</v>
      </c>
      <c r="Y61" s="22">
        <f t="shared" si="2"/>
        <v>-1</v>
      </c>
      <c r="Z61" s="20" t="str">
        <f t="shared" si="3"/>
        <v>CT</v>
      </c>
    </row>
    <row r="62" spans="1:26" x14ac:dyDescent="0.25">
      <c r="A62" t="s">
        <v>112</v>
      </c>
      <c r="B62" t="s">
        <v>113</v>
      </c>
      <c r="C62" t="s">
        <v>27</v>
      </c>
      <c r="D62" t="s">
        <v>78</v>
      </c>
      <c r="E62">
        <v>5</v>
      </c>
      <c r="F62" t="s">
        <v>79</v>
      </c>
      <c r="G62">
        <v>377215</v>
      </c>
      <c r="H62">
        <v>85</v>
      </c>
      <c r="I62">
        <v>85</v>
      </c>
      <c r="J62">
        <v>77</v>
      </c>
      <c r="K62">
        <v>5</v>
      </c>
      <c r="L62">
        <v>3</v>
      </c>
      <c r="M62">
        <v>0</v>
      </c>
      <c r="N62">
        <v>256</v>
      </c>
      <c r="O62">
        <v>241</v>
      </c>
      <c r="P62">
        <v>3.5</v>
      </c>
      <c r="Q62">
        <v>94.1</v>
      </c>
      <c r="R62" t="s">
        <v>58</v>
      </c>
      <c r="S62">
        <v>1.50000004470348</v>
      </c>
      <c r="T62">
        <v>94.7</v>
      </c>
      <c r="U62" t="s">
        <v>58</v>
      </c>
      <c r="W62" s="20" t="str">
        <f t="shared" si="0"/>
        <v>Comeau, Ed</v>
      </c>
      <c r="X62" s="20">
        <f t="shared" si="1"/>
        <v>94.1</v>
      </c>
      <c r="Y62" s="22">
        <f t="shared" si="2"/>
        <v>1.50000004470348</v>
      </c>
      <c r="Z62" s="20" t="str">
        <f t="shared" si="3"/>
        <v>A</v>
      </c>
    </row>
    <row r="63" spans="1:26" x14ac:dyDescent="0.25">
      <c r="A63" t="s">
        <v>82</v>
      </c>
      <c r="B63" t="s">
        <v>83</v>
      </c>
      <c r="C63" t="s">
        <v>27</v>
      </c>
      <c r="D63" t="s">
        <v>28</v>
      </c>
      <c r="E63">
        <v>7</v>
      </c>
      <c r="F63" t="s">
        <v>84</v>
      </c>
      <c r="G63">
        <v>408274</v>
      </c>
      <c r="H63">
        <v>85</v>
      </c>
      <c r="I63">
        <v>85</v>
      </c>
      <c r="J63">
        <v>79</v>
      </c>
      <c r="K63">
        <v>2</v>
      </c>
      <c r="L63">
        <v>4</v>
      </c>
      <c r="M63">
        <v>0</v>
      </c>
      <c r="N63">
        <v>256</v>
      </c>
      <c r="O63">
        <v>246</v>
      </c>
      <c r="P63">
        <v>4.7</v>
      </c>
      <c r="Q63">
        <v>96.1</v>
      </c>
      <c r="R63" t="s">
        <v>58</v>
      </c>
      <c r="S63">
        <v>0</v>
      </c>
      <c r="T63">
        <v>96.1</v>
      </c>
      <c r="U63" t="s">
        <v>58</v>
      </c>
      <c r="W63" s="20" t="str">
        <f t="shared" si="0"/>
        <v>Comtois, Barbara</v>
      </c>
      <c r="X63" s="20">
        <f t="shared" si="1"/>
        <v>96.1</v>
      </c>
      <c r="Y63" s="22">
        <f t="shared" si="2"/>
        <v>0</v>
      </c>
      <c r="Z63" s="20" t="str">
        <f t="shared" si="3"/>
        <v>A</v>
      </c>
    </row>
    <row r="64" spans="1:26" x14ac:dyDescent="0.25">
      <c r="A64" t="s">
        <v>1000</v>
      </c>
      <c r="B64" t="s">
        <v>1001</v>
      </c>
      <c r="C64" t="s">
        <v>645</v>
      </c>
      <c r="D64" t="s">
        <v>104</v>
      </c>
      <c r="E64">
        <v>13</v>
      </c>
      <c r="F64" t="s">
        <v>1002</v>
      </c>
      <c r="G64">
        <v>408812</v>
      </c>
      <c r="H64">
        <v>85</v>
      </c>
      <c r="I64">
        <v>85</v>
      </c>
      <c r="J64">
        <v>19</v>
      </c>
      <c r="K64">
        <v>52</v>
      </c>
      <c r="L64">
        <v>14</v>
      </c>
      <c r="M64">
        <v>0</v>
      </c>
      <c r="N64">
        <v>256</v>
      </c>
      <c r="O64">
        <v>88.5</v>
      </c>
      <c r="P64">
        <v>16.5</v>
      </c>
      <c r="Q64">
        <v>34.6</v>
      </c>
      <c r="R64" t="s">
        <v>967</v>
      </c>
      <c r="S64">
        <v>0</v>
      </c>
      <c r="T64">
        <v>34.6</v>
      </c>
      <c r="U64" t="s">
        <v>967</v>
      </c>
      <c r="W64" s="20" t="str">
        <f t="shared" si="0"/>
        <v>Conley, Casey</v>
      </c>
      <c r="X64" s="20">
        <f t="shared" si="1"/>
        <v>34.6</v>
      </c>
      <c r="Y64" s="22">
        <f t="shared" si="2"/>
        <v>0</v>
      </c>
      <c r="Z64" s="20" t="str">
        <f t="shared" si="3"/>
        <v>D+</v>
      </c>
    </row>
    <row r="65" spans="1:26" x14ac:dyDescent="0.25">
      <c r="A65" t="s">
        <v>1465</v>
      </c>
      <c r="B65" t="s">
        <v>1466</v>
      </c>
      <c r="C65" t="s">
        <v>645</v>
      </c>
      <c r="D65" t="s">
        <v>35</v>
      </c>
      <c r="E65">
        <v>15</v>
      </c>
      <c r="F65" t="s">
        <v>1467</v>
      </c>
      <c r="G65">
        <v>408814</v>
      </c>
      <c r="H65">
        <v>85</v>
      </c>
      <c r="I65">
        <v>85</v>
      </c>
      <c r="J65">
        <v>15</v>
      </c>
      <c r="K65">
        <v>70</v>
      </c>
      <c r="L65">
        <v>0</v>
      </c>
      <c r="M65">
        <v>0</v>
      </c>
      <c r="N65">
        <v>256</v>
      </c>
      <c r="O65">
        <v>45</v>
      </c>
      <c r="P65">
        <v>0</v>
      </c>
      <c r="Q65">
        <v>17.600000000000001</v>
      </c>
      <c r="R65" t="s">
        <v>1370</v>
      </c>
      <c r="S65">
        <v>0</v>
      </c>
      <c r="T65">
        <v>17.600000000000001</v>
      </c>
      <c r="U65" t="s">
        <v>1370</v>
      </c>
      <c r="W65" s="20" t="str">
        <f t="shared" si="0"/>
        <v>Connors, Erika</v>
      </c>
      <c r="X65" s="20">
        <f t="shared" si="1"/>
        <v>17.600000000000001</v>
      </c>
      <c r="Y65" s="22">
        <f t="shared" si="2"/>
        <v>0</v>
      </c>
      <c r="Z65" s="20" t="str">
        <f t="shared" si="3"/>
        <v>F</v>
      </c>
    </row>
    <row r="66" spans="1:26" x14ac:dyDescent="0.25">
      <c r="A66" t="s">
        <v>396</v>
      </c>
      <c r="B66" t="s">
        <v>397</v>
      </c>
      <c r="C66" t="s">
        <v>27</v>
      </c>
      <c r="D66" t="s">
        <v>56</v>
      </c>
      <c r="E66">
        <v>11</v>
      </c>
      <c r="F66" t="s">
        <v>398</v>
      </c>
      <c r="G66">
        <v>377216</v>
      </c>
      <c r="H66">
        <v>85</v>
      </c>
      <c r="I66">
        <v>85</v>
      </c>
      <c r="J66">
        <v>52</v>
      </c>
      <c r="K66">
        <v>14</v>
      </c>
      <c r="L66">
        <v>19</v>
      </c>
      <c r="M66">
        <v>0</v>
      </c>
      <c r="N66">
        <v>256</v>
      </c>
      <c r="O66">
        <v>188.5</v>
      </c>
      <c r="P66">
        <v>22.4</v>
      </c>
      <c r="Q66">
        <v>73.599999999999994</v>
      </c>
      <c r="R66" t="s">
        <v>345</v>
      </c>
      <c r="S66">
        <v>0</v>
      </c>
      <c r="T66">
        <v>73.599999999999994</v>
      </c>
      <c r="U66" t="s">
        <v>345</v>
      </c>
      <c r="W66" s="20" t="str">
        <f t="shared" ref="W66:W129" si="4">_xlfn.CONCAT(B66,", ", A66)</f>
        <v>Cook, Allen</v>
      </c>
      <c r="X66" s="20">
        <f t="shared" ref="X66:X129" si="5">Q66</f>
        <v>73.599999999999994</v>
      </c>
      <c r="Y66" s="22">
        <f t="shared" ref="Y66:Y129" si="6">S66</f>
        <v>0</v>
      </c>
      <c r="Z66" s="20" t="str">
        <f t="shared" ref="Z66:Z129" si="7">U66</f>
        <v>B</v>
      </c>
    </row>
    <row r="67" spans="1:26" x14ac:dyDescent="0.25">
      <c r="A67" t="s">
        <v>273</v>
      </c>
      <c r="B67" t="s">
        <v>274</v>
      </c>
      <c r="C67" t="s">
        <v>27</v>
      </c>
      <c r="D67" t="s">
        <v>67</v>
      </c>
      <c r="E67">
        <v>1</v>
      </c>
      <c r="F67" t="s">
        <v>275</v>
      </c>
      <c r="G67">
        <v>408750</v>
      </c>
      <c r="H67">
        <v>85</v>
      </c>
      <c r="I67">
        <v>85</v>
      </c>
      <c r="J67">
        <v>67</v>
      </c>
      <c r="K67">
        <v>10</v>
      </c>
      <c r="L67">
        <v>8</v>
      </c>
      <c r="M67">
        <v>0</v>
      </c>
      <c r="N67">
        <v>256</v>
      </c>
      <c r="O67">
        <v>215.5</v>
      </c>
      <c r="P67">
        <v>9.4</v>
      </c>
      <c r="Q67">
        <v>84.2</v>
      </c>
      <c r="R67" t="s">
        <v>190</v>
      </c>
      <c r="S67">
        <v>0</v>
      </c>
      <c r="T67">
        <v>84.2</v>
      </c>
      <c r="U67" t="s">
        <v>190</v>
      </c>
      <c r="W67" s="20" t="str">
        <f t="shared" si="4"/>
        <v>Copp, Anne</v>
      </c>
      <c r="X67" s="20">
        <f t="shared" si="5"/>
        <v>84.2</v>
      </c>
      <c r="Y67" s="22">
        <f t="shared" si="6"/>
        <v>0</v>
      </c>
      <c r="Z67" s="20" t="str">
        <f t="shared" si="7"/>
        <v>B+</v>
      </c>
    </row>
    <row r="68" spans="1:26" x14ac:dyDescent="0.25">
      <c r="A68" t="s">
        <v>264</v>
      </c>
      <c r="B68" t="s">
        <v>265</v>
      </c>
      <c r="C68" t="s">
        <v>27</v>
      </c>
      <c r="D68" t="s">
        <v>78</v>
      </c>
      <c r="E68">
        <v>4</v>
      </c>
      <c r="F68" t="s">
        <v>266</v>
      </c>
      <c r="G68">
        <v>377085</v>
      </c>
      <c r="H68">
        <v>85</v>
      </c>
      <c r="I68">
        <v>85</v>
      </c>
      <c r="J68">
        <v>68</v>
      </c>
      <c r="K68">
        <v>13</v>
      </c>
      <c r="L68">
        <v>4</v>
      </c>
      <c r="M68">
        <v>0</v>
      </c>
      <c r="N68">
        <v>256</v>
      </c>
      <c r="O68">
        <v>214</v>
      </c>
      <c r="P68">
        <v>4.7</v>
      </c>
      <c r="Q68">
        <v>83.6</v>
      </c>
      <c r="R68" t="s">
        <v>190</v>
      </c>
      <c r="S68">
        <v>3.3333333730697601</v>
      </c>
      <c r="T68">
        <v>84.9</v>
      </c>
      <c r="U68" t="s">
        <v>190</v>
      </c>
      <c r="W68" s="20" t="str">
        <f t="shared" si="4"/>
        <v>Cordelli, Glenn</v>
      </c>
      <c r="X68" s="20">
        <f t="shared" si="5"/>
        <v>83.6</v>
      </c>
      <c r="Y68" s="22">
        <f t="shared" si="6"/>
        <v>3.3333333730697601</v>
      </c>
      <c r="Z68" s="20" t="str">
        <f t="shared" si="7"/>
        <v>B+</v>
      </c>
    </row>
    <row r="69" spans="1:26" x14ac:dyDescent="0.25">
      <c r="A69" t="s">
        <v>877</v>
      </c>
      <c r="B69" t="s">
        <v>1410</v>
      </c>
      <c r="C69" t="s">
        <v>645</v>
      </c>
      <c r="D69" t="s">
        <v>35</v>
      </c>
      <c r="E69">
        <v>18</v>
      </c>
      <c r="F69" t="s">
        <v>910</v>
      </c>
      <c r="G69">
        <v>377289</v>
      </c>
      <c r="H69">
        <v>85</v>
      </c>
      <c r="I69">
        <v>85</v>
      </c>
      <c r="J69">
        <v>10</v>
      </c>
      <c r="K69">
        <v>64</v>
      </c>
      <c r="L69">
        <v>11</v>
      </c>
      <c r="M69">
        <v>0</v>
      </c>
      <c r="N69">
        <v>256</v>
      </c>
      <c r="O69">
        <v>50</v>
      </c>
      <c r="P69">
        <v>12.9</v>
      </c>
      <c r="Q69">
        <v>19.5</v>
      </c>
      <c r="R69" t="s">
        <v>1370</v>
      </c>
      <c r="S69">
        <v>0</v>
      </c>
      <c r="T69">
        <v>19.5</v>
      </c>
      <c r="U69" t="s">
        <v>1370</v>
      </c>
      <c r="W69" s="20" t="str">
        <f t="shared" si="4"/>
        <v>Cornell, Patricia</v>
      </c>
      <c r="X69" s="20">
        <f t="shared" si="5"/>
        <v>19.5</v>
      </c>
      <c r="Y69" s="22">
        <f t="shared" si="6"/>
        <v>0</v>
      </c>
      <c r="Z69" s="20" t="str">
        <f t="shared" si="7"/>
        <v>F</v>
      </c>
    </row>
    <row r="70" spans="1:26" x14ac:dyDescent="0.25">
      <c r="A70" t="s">
        <v>25</v>
      </c>
      <c r="B70" t="s">
        <v>177</v>
      </c>
      <c r="C70" t="s">
        <v>27</v>
      </c>
      <c r="D70" t="s">
        <v>56</v>
      </c>
      <c r="E70">
        <v>3</v>
      </c>
      <c r="F70" t="s">
        <v>178</v>
      </c>
      <c r="G70">
        <v>408389</v>
      </c>
      <c r="H70">
        <v>85</v>
      </c>
      <c r="I70">
        <v>85</v>
      </c>
      <c r="J70">
        <v>68</v>
      </c>
      <c r="K70">
        <v>1</v>
      </c>
      <c r="L70">
        <v>16</v>
      </c>
      <c r="M70">
        <v>0</v>
      </c>
      <c r="N70">
        <v>256</v>
      </c>
      <c r="O70">
        <v>228.5</v>
      </c>
      <c r="P70">
        <v>18.8</v>
      </c>
      <c r="Q70">
        <v>89.3</v>
      </c>
      <c r="R70" t="s">
        <v>128</v>
      </c>
      <c r="S70">
        <v>1.6666666269302299</v>
      </c>
      <c r="T70">
        <v>90</v>
      </c>
      <c r="U70" t="s">
        <v>128</v>
      </c>
      <c r="W70" s="20" t="str">
        <f t="shared" si="4"/>
        <v>Costable, Michael</v>
      </c>
      <c r="X70" s="20">
        <f t="shared" si="5"/>
        <v>89.3</v>
      </c>
      <c r="Y70" s="22">
        <f t="shared" si="6"/>
        <v>1.6666666269302299</v>
      </c>
      <c r="Z70" s="20" t="str">
        <f t="shared" si="7"/>
        <v>A-</v>
      </c>
    </row>
    <row r="71" spans="1:26" x14ac:dyDescent="0.25">
      <c r="A71" t="s">
        <v>223</v>
      </c>
      <c r="B71" t="s">
        <v>891</v>
      </c>
      <c r="C71" t="s">
        <v>645</v>
      </c>
      <c r="D71" t="s">
        <v>35</v>
      </c>
      <c r="E71">
        <v>31</v>
      </c>
      <c r="F71" t="s">
        <v>892</v>
      </c>
      <c r="G71">
        <v>374413</v>
      </c>
      <c r="H71">
        <v>85</v>
      </c>
      <c r="I71">
        <v>85</v>
      </c>
      <c r="J71">
        <v>1</v>
      </c>
      <c r="K71">
        <v>6</v>
      </c>
      <c r="L71">
        <v>78</v>
      </c>
      <c r="M71">
        <v>0</v>
      </c>
      <c r="N71">
        <v>256</v>
      </c>
      <c r="O71">
        <v>122</v>
      </c>
      <c r="P71">
        <v>91.8</v>
      </c>
      <c r="Q71">
        <v>47.7</v>
      </c>
      <c r="R71" t="s">
        <v>434</v>
      </c>
      <c r="S71">
        <v>0</v>
      </c>
      <c r="T71">
        <v>47.7</v>
      </c>
      <c r="U71" t="s">
        <v>434</v>
      </c>
      <c r="W71" s="20" t="str">
        <f t="shared" si="4"/>
        <v>Cote, David</v>
      </c>
      <c r="X71" s="20">
        <f t="shared" si="5"/>
        <v>47.7</v>
      </c>
      <c r="Y71" s="22">
        <f t="shared" si="6"/>
        <v>0</v>
      </c>
      <c r="Z71" s="20" t="str">
        <f t="shared" si="7"/>
        <v>Inc</v>
      </c>
    </row>
    <row r="72" spans="1:26" x14ac:dyDescent="0.25">
      <c r="A72" t="s">
        <v>921</v>
      </c>
      <c r="B72" t="s">
        <v>922</v>
      </c>
      <c r="C72" t="s">
        <v>27</v>
      </c>
      <c r="D72" t="s">
        <v>78</v>
      </c>
      <c r="E72">
        <v>4</v>
      </c>
      <c r="F72" t="s">
        <v>266</v>
      </c>
      <c r="G72">
        <v>377087</v>
      </c>
      <c r="H72">
        <v>85</v>
      </c>
      <c r="I72">
        <v>85</v>
      </c>
      <c r="J72">
        <v>24</v>
      </c>
      <c r="K72">
        <v>35</v>
      </c>
      <c r="L72">
        <v>26</v>
      </c>
      <c r="M72">
        <v>0</v>
      </c>
      <c r="N72">
        <v>256</v>
      </c>
      <c r="O72">
        <v>113</v>
      </c>
      <c r="P72">
        <v>30.6</v>
      </c>
      <c r="Q72">
        <v>44.1</v>
      </c>
      <c r="R72" t="s">
        <v>871</v>
      </c>
      <c r="S72">
        <v>-1</v>
      </c>
      <c r="T72">
        <v>43.7</v>
      </c>
      <c r="U72" t="s">
        <v>871</v>
      </c>
      <c r="W72" s="20" t="str">
        <f t="shared" si="4"/>
        <v>Crawford, Karel</v>
      </c>
      <c r="X72" s="20">
        <f t="shared" si="5"/>
        <v>44.1</v>
      </c>
      <c r="Y72" s="22">
        <f t="shared" si="6"/>
        <v>-1</v>
      </c>
      <c r="Z72" s="20" t="str">
        <f t="shared" si="7"/>
        <v>C-</v>
      </c>
    </row>
    <row r="73" spans="1:26" x14ac:dyDescent="0.25">
      <c r="A73" t="s">
        <v>1558</v>
      </c>
      <c r="B73" t="s">
        <v>1559</v>
      </c>
      <c r="C73" t="s">
        <v>645</v>
      </c>
      <c r="D73" t="s">
        <v>56</v>
      </c>
      <c r="E73">
        <v>21</v>
      </c>
      <c r="F73" t="s">
        <v>412</v>
      </c>
      <c r="G73">
        <v>376111</v>
      </c>
      <c r="H73">
        <v>85</v>
      </c>
      <c r="I73">
        <v>85</v>
      </c>
      <c r="J73">
        <v>18</v>
      </c>
      <c r="K73">
        <v>62</v>
      </c>
      <c r="L73">
        <v>5</v>
      </c>
      <c r="M73">
        <v>0</v>
      </c>
      <c r="N73">
        <v>256</v>
      </c>
      <c r="O73">
        <v>68</v>
      </c>
      <c r="P73">
        <v>5.9</v>
      </c>
      <c r="Q73">
        <v>26.6</v>
      </c>
      <c r="R73" t="s">
        <v>1136</v>
      </c>
      <c r="S73">
        <v>-33</v>
      </c>
      <c r="T73">
        <v>13.7</v>
      </c>
      <c r="U73" t="s">
        <v>1536</v>
      </c>
      <c r="W73" s="20" t="str">
        <f t="shared" si="4"/>
        <v>Cushing, Robert Renny</v>
      </c>
      <c r="X73" s="20">
        <f t="shared" si="5"/>
        <v>26.6</v>
      </c>
      <c r="Y73" s="22">
        <f t="shared" si="6"/>
        <v>-33</v>
      </c>
      <c r="Z73" s="20" t="str">
        <f t="shared" si="7"/>
        <v>CT</v>
      </c>
    </row>
    <row r="74" spans="1:26" x14ac:dyDescent="0.25">
      <c r="A74" t="s">
        <v>223</v>
      </c>
      <c r="B74" t="s">
        <v>675</v>
      </c>
      <c r="C74" t="s">
        <v>27</v>
      </c>
      <c r="D74" t="s">
        <v>35</v>
      </c>
      <c r="E74">
        <v>7</v>
      </c>
      <c r="F74" t="s">
        <v>220</v>
      </c>
      <c r="G74">
        <v>377089</v>
      </c>
      <c r="H74">
        <v>85</v>
      </c>
      <c r="I74">
        <v>85</v>
      </c>
      <c r="J74">
        <v>46</v>
      </c>
      <c r="K74">
        <v>32</v>
      </c>
      <c r="L74">
        <v>7</v>
      </c>
      <c r="M74">
        <v>0</v>
      </c>
      <c r="N74">
        <v>256</v>
      </c>
      <c r="O74">
        <v>158.5</v>
      </c>
      <c r="P74">
        <v>8.1999999999999993</v>
      </c>
      <c r="Q74">
        <v>61.9</v>
      </c>
      <c r="R74" t="s">
        <v>469</v>
      </c>
      <c r="S74">
        <v>-0.5</v>
      </c>
      <c r="T74">
        <v>61.7</v>
      </c>
      <c r="U74" t="s">
        <v>469</v>
      </c>
      <c r="W74" s="20" t="str">
        <f t="shared" si="4"/>
        <v>Danielson, David</v>
      </c>
      <c r="X74" s="20">
        <f t="shared" si="5"/>
        <v>61.9</v>
      </c>
      <c r="Y74" s="22">
        <f t="shared" si="6"/>
        <v>-0.5</v>
      </c>
      <c r="Z74" s="20" t="str">
        <f t="shared" si="7"/>
        <v>C+</v>
      </c>
    </row>
    <row r="75" spans="1:26" x14ac:dyDescent="0.25">
      <c r="A75" t="s">
        <v>530</v>
      </c>
      <c r="B75" t="s">
        <v>531</v>
      </c>
      <c r="C75" t="s">
        <v>27</v>
      </c>
      <c r="D75" t="s">
        <v>183</v>
      </c>
      <c r="E75">
        <v>17</v>
      </c>
      <c r="F75" t="s">
        <v>532</v>
      </c>
      <c r="G75">
        <v>377217</v>
      </c>
      <c r="H75">
        <v>85</v>
      </c>
      <c r="I75">
        <v>85</v>
      </c>
      <c r="J75">
        <v>56</v>
      </c>
      <c r="K75">
        <v>28</v>
      </c>
      <c r="L75">
        <v>1</v>
      </c>
      <c r="M75">
        <v>0</v>
      </c>
      <c r="N75">
        <v>256</v>
      </c>
      <c r="O75">
        <v>178</v>
      </c>
      <c r="P75">
        <v>1.2</v>
      </c>
      <c r="Q75">
        <v>69.5</v>
      </c>
      <c r="R75" t="s">
        <v>389</v>
      </c>
      <c r="S75">
        <v>-2.5</v>
      </c>
      <c r="T75">
        <v>68.5</v>
      </c>
      <c r="U75" t="s">
        <v>389</v>
      </c>
      <c r="W75" s="20" t="str">
        <f t="shared" si="4"/>
        <v>Darrow, Stephen</v>
      </c>
      <c r="X75" s="20">
        <f t="shared" si="5"/>
        <v>69.5</v>
      </c>
      <c r="Y75" s="22">
        <f t="shared" si="6"/>
        <v>-2.5</v>
      </c>
      <c r="Z75" s="20" t="str">
        <f t="shared" si="7"/>
        <v>B-</v>
      </c>
    </row>
    <row r="76" spans="1:26" x14ac:dyDescent="0.25">
      <c r="A76" t="s">
        <v>750</v>
      </c>
      <c r="B76" t="s">
        <v>751</v>
      </c>
      <c r="C76" t="s">
        <v>27</v>
      </c>
      <c r="D76" t="s">
        <v>56</v>
      </c>
      <c r="E76">
        <v>32</v>
      </c>
      <c r="F76" t="s">
        <v>752</v>
      </c>
      <c r="G76">
        <v>377284</v>
      </c>
      <c r="H76">
        <v>71</v>
      </c>
      <c r="I76">
        <v>85</v>
      </c>
      <c r="J76">
        <v>15</v>
      </c>
      <c r="K76">
        <v>3</v>
      </c>
      <c r="L76">
        <v>53</v>
      </c>
      <c r="M76">
        <v>0</v>
      </c>
      <c r="N76">
        <v>219</v>
      </c>
      <c r="O76">
        <v>127</v>
      </c>
      <c r="P76">
        <v>78.8</v>
      </c>
      <c r="Q76">
        <v>58</v>
      </c>
      <c r="R76" t="s">
        <v>434</v>
      </c>
      <c r="S76">
        <v>1.0000000298023199</v>
      </c>
      <c r="T76">
        <v>58.4</v>
      </c>
      <c r="U76" t="s">
        <v>434</v>
      </c>
      <c r="W76" s="20" t="str">
        <f t="shared" si="4"/>
        <v>Dean-Bailey, Yvonne</v>
      </c>
      <c r="X76" s="20">
        <f t="shared" si="5"/>
        <v>58</v>
      </c>
      <c r="Y76" s="22">
        <f t="shared" si="6"/>
        <v>1.0000000298023199</v>
      </c>
      <c r="Z76" s="20" t="str">
        <f t="shared" si="7"/>
        <v>Inc</v>
      </c>
    </row>
    <row r="77" spans="1:26" x14ac:dyDescent="0.25">
      <c r="A77" t="s">
        <v>823</v>
      </c>
      <c r="B77" t="s">
        <v>824</v>
      </c>
      <c r="C77" t="s">
        <v>27</v>
      </c>
      <c r="D77" t="s">
        <v>56</v>
      </c>
      <c r="E77">
        <v>14</v>
      </c>
      <c r="F77" t="s">
        <v>152</v>
      </c>
      <c r="G77">
        <v>376807</v>
      </c>
      <c r="H77">
        <v>85</v>
      </c>
      <c r="I77">
        <v>85</v>
      </c>
      <c r="J77">
        <v>26</v>
      </c>
      <c r="K77">
        <v>24</v>
      </c>
      <c r="L77">
        <v>35</v>
      </c>
      <c r="M77">
        <v>0</v>
      </c>
      <c r="N77">
        <v>256</v>
      </c>
      <c r="O77">
        <v>137</v>
      </c>
      <c r="P77">
        <v>41.2</v>
      </c>
      <c r="Q77">
        <v>53.5</v>
      </c>
      <c r="R77" t="s">
        <v>721</v>
      </c>
      <c r="S77">
        <v>0</v>
      </c>
      <c r="T77">
        <v>53.5</v>
      </c>
      <c r="U77" t="s">
        <v>721</v>
      </c>
      <c r="W77" s="20" t="str">
        <f t="shared" si="4"/>
        <v>DeSimone, Debra</v>
      </c>
      <c r="X77" s="20">
        <f t="shared" si="5"/>
        <v>53.5</v>
      </c>
      <c r="Y77" s="22">
        <f t="shared" si="6"/>
        <v>0</v>
      </c>
      <c r="Z77" s="20" t="str">
        <f t="shared" si="7"/>
        <v>C</v>
      </c>
    </row>
    <row r="78" spans="1:26" x14ac:dyDescent="0.25">
      <c r="A78" t="s">
        <v>1253</v>
      </c>
      <c r="B78" t="s">
        <v>1337</v>
      </c>
      <c r="C78" t="s">
        <v>645</v>
      </c>
      <c r="D78" t="s">
        <v>78</v>
      </c>
      <c r="E78">
        <v>6</v>
      </c>
      <c r="F78" t="s">
        <v>684</v>
      </c>
      <c r="G78">
        <v>408807</v>
      </c>
      <c r="H78">
        <v>85</v>
      </c>
      <c r="I78">
        <v>85</v>
      </c>
      <c r="J78">
        <v>16</v>
      </c>
      <c r="K78">
        <v>69</v>
      </c>
      <c r="L78">
        <v>0</v>
      </c>
      <c r="M78">
        <v>0</v>
      </c>
      <c r="N78">
        <v>256</v>
      </c>
      <c r="O78">
        <v>56</v>
      </c>
      <c r="P78">
        <v>0</v>
      </c>
      <c r="Q78">
        <v>21.9</v>
      </c>
      <c r="R78" t="s">
        <v>1136</v>
      </c>
      <c r="S78">
        <v>0</v>
      </c>
      <c r="T78">
        <v>21.9</v>
      </c>
      <c r="U78" t="s">
        <v>1136</v>
      </c>
      <c r="W78" s="20" t="str">
        <f t="shared" si="4"/>
        <v>DesMarais, Edith</v>
      </c>
      <c r="X78" s="20">
        <f t="shared" si="5"/>
        <v>21.9</v>
      </c>
      <c r="Y78" s="22">
        <f t="shared" si="6"/>
        <v>0</v>
      </c>
      <c r="Z78" s="20" t="str">
        <f t="shared" si="7"/>
        <v>D-</v>
      </c>
    </row>
    <row r="79" spans="1:26" x14ac:dyDescent="0.25">
      <c r="A79" t="s">
        <v>39</v>
      </c>
      <c r="B79" t="s">
        <v>40</v>
      </c>
      <c r="C79" t="s">
        <v>27</v>
      </c>
      <c r="D79" t="s">
        <v>35</v>
      </c>
      <c r="E79">
        <v>5</v>
      </c>
      <c r="F79" t="s">
        <v>41</v>
      </c>
      <c r="G79">
        <v>408313</v>
      </c>
      <c r="H79">
        <v>85</v>
      </c>
      <c r="I79">
        <v>85</v>
      </c>
      <c r="J79">
        <v>84</v>
      </c>
      <c r="K79">
        <v>0</v>
      </c>
      <c r="L79">
        <v>1</v>
      </c>
      <c r="M79">
        <v>0</v>
      </c>
      <c r="N79">
        <v>256</v>
      </c>
      <c r="O79">
        <v>255.5</v>
      </c>
      <c r="P79">
        <v>1.2</v>
      </c>
      <c r="Q79">
        <v>99.8</v>
      </c>
      <c r="R79" t="s">
        <v>30</v>
      </c>
      <c r="S79">
        <v>3.3333334326744</v>
      </c>
      <c r="T79">
        <v>101.1</v>
      </c>
      <c r="U79" t="s">
        <v>30</v>
      </c>
      <c r="W79" s="20" t="str">
        <f t="shared" si="4"/>
        <v>Dickey, Glen</v>
      </c>
      <c r="X79" s="20">
        <f t="shared" si="5"/>
        <v>99.8</v>
      </c>
      <c r="Y79" s="22">
        <f t="shared" si="6"/>
        <v>3.3333334326744</v>
      </c>
      <c r="Z79" s="20" t="str">
        <f t="shared" si="7"/>
        <v>A+</v>
      </c>
    </row>
    <row r="80" spans="1:26" x14ac:dyDescent="0.25">
      <c r="A80" t="s">
        <v>1200</v>
      </c>
      <c r="B80" t="s">
        <v>1201</v>
      </c>
      <c r="C80" t="s">
        <v>645</v>
      </c>
      <c r="D80" t="s">
        <v>56</v>
      </c>
      <c r="E80">
        <v>17</v>
      </c>
      <c r="F80" t="s">
        <v>1202</v>
      </c>
      <c r="G80">
        <v>408612</v>
      </c>
      <c r="H80">
        <v>85</v>
      </c>
      <c r="I80">
        <v>85</v>
      </c>
      <c r="J80">
        <v>18</v>
      </c>
      <c r="K80">
        <v>64</v>
      </c>
      <c r="L80">
        <v>3</v>
      </c>
      <c r="M80">
        <v>0</v>
      </c>
      <c r="N80">
        <v>256</v>
      </c>
      <c r="O80">
        <v>70</v>
      </c>
      <c r="P80">
        <v>3.5</v>
      </c>
      <c r="Q80">
        <v>27.3</v>
      </c>
      <c r="R80" t="s">
        <v>645</v>
      </c>
      <c r="S80">
        <v>-6</v>
      </c>
      <c r="T80">
        <v>25</v>
      </c>
      <c r="U80" t="s">
        <v>1136</v>
      </c>
      <c r="W80" s="20" t="str">
        <f t="shared" si="4"/>
        <v>DiLorenzo, Charlotte</v>
      </c>
      <c r="X80" s="20">
        <f t="shared" si="5"/>
        <v>27.3</v>
      </c>
      <c r="Y80" s="22">
        <f t="shared" si="6"/>
        <v>-6</v>
      </c>
      <c r="Z80" s="20" t="str">
        <f t="shared" si="7"/>
        <v>D-</v>
      </c>
    </row>
    <row r="81" spans="1:26" x14ac:dyDescent="0.25">
      <c r="A81" t="s">
        <v>383</v>
      </c>
      <c r="B81" t="s">
        <v>1166</v>
      </c>
      <c r="C81" t="s">
        <v>645</v>
      </c>
      <c r="D81" t="s">
        <v>35</v>
      </c>
      <c r="E81">
        <v>9</v>
      </c>
      <c r="F81" t="s">
        <v>975</v>
      </c>
      <c r="G81">
        <v>377091</v>
      </c>
      <c r="H81">
        <v>85</v>
      </c>
      <c r="I81">
        <v>85</v>
      </c>
      <c r="J81">
        <v>12</v>
      </c>
      <c r="K81">
        <v>59</v>
      </c>
      <c r="L81">
        <v>14</v>
      </c>
      <c r="M81">
        <v>0</v>
      </c>
      <c r="N81">
        <v>256</v>
      </c>
      <c r="O81">
        <v>66.5</v>
      </c>
      <c r="P81">
        <v>16.5</v>
      </c>
      <c r="Q81">
        <v>26</v>
      </c>
      <c r="R81" t="s">
        <v>1136</v>
      </c>
      <c r="S81">
        <v>0</v>
      </c>
      <c r="T81">
        <v>26</v>
      </c>
      <c r="U81" t="s">
        <v>1136</v>
      </c>
      <c r="W81" s="20" t="str">
        <f t="shared" si="4"/>
        <v>DiSilvestro, Linda</v>
      </c>
      <c r="X81" s="20">
        <f t="shared" si="5"/>
        <v>26</v>
      </c>
      <c r="Y81" s="22">
        <f t="shared" si="6"/>
        <v>0</v>
      </c>
      <c r="Z81" s="20" t="str">
        <f t="shared" si="7"/>
        <v>D-</v>
      </c>
    </row>
    <row r="82" spans="1:26" x14ac:dyDescent="0.25">
      <c r="A82" t="s">
        <v>223</v>
      </c>
      <c r="B82" t="s">
        <v>1568</v>
      </c>
      <c r="C82" t="s">
        <v>645</v>
      </c>
      <c r="D82" t="s">
        <v>67</v>
      </c>
      <c r="E82">
        <v>20</v>
      </c>
      <c r="F82" t="s">
        <v>68</v>
      </c>
      <c r="G82">
        <v>377292</v>
      </c>
      <c r="H82">
        <v>85</v>
      </c>
      <c r="I82">
        <v>85</v>
      </c>
      <c r="J82">
        <v>11</v>
      </c>
      <c r="K82">
        <v>74</v>
      </c>
      <c r="L82">
        <v>0</v>
      </c>
      <c r="M82">
        <v>0</v>
      </c>
      <c r="N82">
        <v>256</v>
      </c>
      <c r="O82">
        <v>40</v>
      </c>
      <c r="P82">
        <v>0</v>
      </c>
      <c r="Q82">
        <v>15.6</v>
      </c>
      <c r="R82" t="s">
        <v>1370</v>
      </c>
      <c r="S82">
        <v>-6.5</v>
      </c>
      <c r="T82">
        <v>13.1</v>
      </c>
      <c r="U82" t="s">
        <v>1536</v>
      </c>
      <c r="W82" s="20" t="str">
        <f t="shared" si="4"/>
        <v>Doherty, David</v>
      </c>
      <c r="X82" s="20">
        <f t="shared" si="5"/>
        <v>15.6</v>
      </c>
      <c r="Y82" s="22">
        <f t="shared" si="6"/>
        <v>-6.5</v>
      </c>
      <c r="Z82" s="20" t="str">
        <f t="shared" si="7"/>
        <v>CT</v>
      </c>
    </row>
    <row r="83" spans="1:26" x14ac:dyDescent="0.25">
      <c r="A83" t="s">
        <v>54</v>
      </c>
      <c r="B83" t="s">
        <v>566</v>
      </c>
      <c r="C83" t="s">
        <v>27</v>
      </c>
      <c r="D83" t="s">
        <v>35</v>
      </c>
      <c r="E83">
        <v>2</v>
      </c>
      <c r="F83" t="s">
        <v>289</v>
      </c>
      <c r="G83">
        <v>376932</v>
      </c>
      <c r="H83">
        <v>85</v>
      </c>
      <c r="I83">
        <v>85</v>
      </c>
      <c r="J83">
        <v>55</v>
      </c>
      <c r="K83">
        <v>27</v>
      </c>
      <c r="L83">
        <v>3</v>
      </c>
      <c r="M83">
        <v>0</v>
      </c>
      <c r="N83">
        <v>256</v>
      </c>
      <c r="O83">
        <v>172</v>
      </c>
      <c r="P83">
        <v>3.5</v>
      </c>
      <c r="Q83">
        <v>67.2</v>
      </c>
      <c r="R83" t="s">
        <v>389</v>
      </c>
      <c r="S83">
        <v>0</v>
      </c>
      <c r="T83">
        <v>67.2</v>
      </c>
      <c r="U83" t="s">
        <v>389</v>
      </c>
      <c r="W83" s="20" t="str">
        <f t="shared" si="4"/>
        <v>Donovan, Daniel</v>
      </c>
      <c r="X83" s="20">
        <f t="shared" si="5"/>
        <v>67.2</v>
      </c>
      <c r="Y83" s="22">
        <f t="shared" si="6"/>
        <v>0</v>
      </c>
      <c r="Z83" s="20" t="str">
        <f t="shared" si="7"/>
        <v>B-</v>
      </c>
    </row>
    <row r="84" spans="1:26" x14ac:dyDescent="0.25">
      <c r="A84" t="s">
        <v>970</v>
      </c>
      <c r="B84" t="s">
        <v>1050</v>
      </c>
      <c r="C84" t="s">
        <v>645</v>
      </c>
      <c r="D84" t="s">
        <v>183</v>
      </c>
      <c r="E84">
        <v>10</v>
      </c>
      <c r="F84" t="s">
        <v>1051</v>
      </c>
      <c r="G84">
        <v>408498</v>
      </c>
      <c r="H84">
        <v>85</v>
      </c>
      <c r="I84">
        <v>85</v>
      </c>
      <c r="J84">
        <v>13</v>
      </c>
      <c r="K84">
        <v>50</v>
      </c>
      <c r="L84">
        <v>22</v>
      </c>
      <c r="M84">
        <v>0</v>
      </c>
      <c r="N84">
        <v>256</v>
      </c>
      <c r="O84">
        <v>79</v>
      </c>
      <c r="P84">
        <v>25.9</v>
      </c>
      <c r="Q84">
        <v>30.9</v>
      </c>
      <c r="R84" t="s">
        <v>645</v>
      </c>
      <c r="S84">
        <v>0</v>
      </c>
      <c r="T84">
        <v>30.9</v>
      </c>
      <c r="U84" t="s">
        <v>645</v>
      </c>
      <c r="W84" s="20" t="str">
        <f t="shared" si="4"/>
        <v>Dontonville, Roger</v>
      </c>
      <c r="X84" s="20">
        <f t="shared" si="5"/>
        <v>30.9</v>
      </c>
      <c r="Y84" s="22">
        <f t="shared" si="6"/>
        <v>0</v>
      </c>
      <c r="Z84" s="20" t="str">
        <f t="shared" si="7"/>
        <v>D</v>
      </c>
    </row>
    <row r="85" spans="1:26" x14ac:dyDescent="0.25">
      <c r="A85" t="s">
        <v>877</v>
      </c>
      <c r="B85" t="s">
        <v>878</v>
      </c>
      <c r="C85" t="s">
        <v>27</v>
      </c>
      <c r="D85" t="s">
        <v>56</v>
      </c>
      <c r="E85">
        <v>6</v>
      </c>
      <c r="F85" t="s">
        <v>363</v>
      </c>
      <c r="G85">
        <v>375063</v>
      </c>
      <c r="H85">
        <v>85</v>
      </c>
      <c r="I85">
        <v>85</v>
      </c>
      <c r="J85">
        <v>26</v>
      </c>
      <c r="K85">
        <v>24</v>
      </c>
      <c r="L85">
        <v>35</v>
      </c>
      <c r="M85">
        <v>0</v>
      </c>
      <c r="N85">
        <v>256</v>
      </c>
      <c r="O85">
        <v>127</v>
      </c>
      <c r="P85">
        <v>41.2</v>
      </c>
      <c r="Q85">
        <v>49.6</v>
      </c>
      <c r="R85" t="s">
        <v>871</v>
      </c>
      <c r="S85">
        <v>0</v>
      </c>
      <c r="T85">
        <v>49.6</v>
      </c>
      <c r="U85" t="s">
        <v>871</v>
      </c>
      <c r="W85" s="20" t="str">
        <f t="shared" si="4"/>
        <v>Dowling, Patricia</v>
      </c>
      <c r="X85" s="20">
        <f t="shared" si="5"/>
        <v>49.6</v>
      </c>
      <c r="Y85" s="22">
        <f t="shared" si="6"/>
        <v>0</v>
      </c>
      <c r="Z85" s="20" t="str">
        <f t="shared" si="7"/>
        <v>C-</v>
      </c>
    </row>
    <row r="86" spans="1:26" x14ac:dyDescent="0.25">
      <c r="A86" t="s">
        <v>236</v>
      </c>
      <c r="B86" t="s">
        <v>237</v>
      </c>
      <c r="C86" t="s">
        <v>103</v>
      </c>
      <c r="D86" t="s">
        <v>35</v>
      </c>
      <c r="E86">
        <v>37</v>
      </c>
      <c r="F86" t="s">
        <v>36</v>
      </c>
      <c r="G86">
        <v>408356</v>
      </c>
      <c r="H86">
        <v>85</v>
      </c>
      <c r="I86">
        <v>85</v>
      </c>
      <c r="J86">
        <v>54</v>
      </c>
      <c r="K86">
        <v>1</v>
      </c>
      <c r="L86">
        <v>30</v>
      </c>
      <c r="M86">
        <v>0</v>
      </c>
      <c r="N86">
        <v>256</v>
      </c>
      <c r="O86">
        <v>210</v>
      </c>
      <c r="P86">
        <v>35.299999999999997</v>
      </c>
      <c r="Q86">
        <v>82</v>
      </c>
      <c r="R86" t="s">
        <v>190</v>
      </c>
      <c r="S86">
        <v>11.6666669249534</v>
      </c>
      <c r="T86">
        <v>86.6</v>
      </c>
      <c r="U86" t="s">
        <v>190</v>
      </c>
      <c r="W86" s="20" t="str">
        <f t="shared" si="4"/>
        <v>Dyer, Caleb</v>
      </c>
      <c r="X86" s="20">
        <f t="shared" si="5"/>
        <v>82</v>
      </c>
      <c r="Y86" s="22">
        <f t="shared" si="6"/>
        <v>11.6666669249534</v>
      </c>
      <c r="Z86" s="20" t="str">
        <f t="shared" si="7"/>
        <v>B+</v>
      </c>
    </row>
    <row r="87" spans="1:26" x14ac:dyDescent="0.25">
      <c r="A87" t="s">
        <v>54</v>
      </c>
      <c r="B87" t="s">
        <v>1028</v>
      </c>
      <c r="C87" t="s">
        <v>645</v>
      </c>
      <c r="D87" t="s">
        <v>72</v>
      </c>
      <c r="E87">
        <v>3</v>
      </c>
      <c r="F87" t="s">
        <v>1029</v>
      </c>
      <c r="G87">
        <v>364729</v>
      </c>
      <c r="H87">
        <v>85</v>
      </c>
      <c r="I87">
        <v>85</v>
      </c>
      <c r="J87">
        <v>24</v>
      </c>
      <c r="K87">
        <v>60</v>
      </c>
      <c r="L87">
        <v>1</v>
      </c>
      <c r="M87">
        <v>0</v>
      </c>
      <c r="N87">
        <v>256</v>
      </c>
      <c r="O87">
        <v>82</v>
      </c>
      <c r="P87">
        <v>1.2</v>
      </c>
      <c r="Q87">
        <v>32</v>
      </c>
      <c r="R87" t="s">
        <v>645</v>
      </c>
      <c r="S87">
        <v>0</v>
      </c>
      <c r="T87">
        <v>32</v>
      </c>
      <c r="U87" t="s">
        <v>645</v>
      </c>
      <c r="W87" s="20" t="str">
        <f t="shared" si="4"/>
        <v>Eaton, Daniel</v>
      </c>
      <c r="X87" s="20">
        <f t="shared" si="5"/>
        <v>32</v>
      </c>
      <c r="Y87" s="22">
        <f t="shared" si="6"/>
        <v>0</v>
      </c>
      <c r="Z87" s="20" t="str">
        <f t="shared" si="7"/>
        <v>D</v>
      </c>
    </row>
    <row r="88" spans="1:26" x14ac:dyDescent="0.25">
      <c r="A88" t="s">
        <v>746</v>
      </c>
      <c r="B88" t="s">
        <v>1185</v>
      </c>
      <c r="C88" t="s">
        <v>645</v>
      </c>
      <c r="D88" t="s">
        <v>67</v>
      </c>
      <c r="E88">
        <v>5</v>
      </c>
      <c r="F88" t="s">
        <v>905</v>
      </c>
      <c r="G88">
        <v>377093</v>
      </c>
      <c r="H88">
        <v>85</v>
      </c>
      <c r="I88">
        <v>85</v>
      </c>
      <c r="J88">
        <v>10</v>
      </c>
      <c r="K88">
        <v>58</v>
      </c>
      <c r="L88">
        <v>17</v>
      </c>
      <c r="M88">
        <v>0</v>
      </c>
      <c r="N88">
        <v>256</v>
      </c>
      <c r="O88">
        <v>64.5</v>
      </c>
      <c r="P88">
        <v>20</v>
      </c>
      <c r="Q88">
        <v>25.2</v>
      </c>
      <c r="R88" t="s">
        <v>1136</v>
      </c>
      <c r="S88">
        <v>0</v>
      </c>
      <c r="T88">
        <v>25.2</v>
      </c>
      <c r="U88" t="s">
        <v>1136</v>
      </c>
      <c r="W88" s="20" t="str">
        <f t="shared" si="4"/>
        <v>Ebel, Karen</v>
      </c>
      <c r="X88" s="20">
        <f t="shared" si="5"/>
        <v>25.2</v>
      </c>
      <c r="Y88" s="22">
        <f t="shared" si="6"/>
        <v>0</v>
      </c>
      <c r="Z88" s="20" t="str">
        <f t="shared" si="7"/>
        <v>D-</v>
      </c>
    </row>
    <row r="89" spans="1:26" x14ac:dyDescent="0.25">
      <c r="A89" t="s">
        <v>25</v>
      </c>
      <c r="B89" t="s">
        <v>1388</v>
      </c>
      <c r="C89" t="s">
        <v>645</v>
      </c>
      <c r="D89" t="s">
        <v>56</v>
      </c>
      <c r="E89">
        <v>21</v>
      </c>
      <c r="F89" t="s">
        <v>412</v>
      </c>
      <c r="G89">
        <v>377778</v>
      </c>
      <c r="H89">
        <v>85</v>
      </c>
      <c r="I89">
        <v>85</v>
      </c>
      <c r="J89">
        <v>16</v>
      </c>
      <c r="K89">
        <v>65</v>
      </c>
      <c r="L89">
        <v>4</v>
      </c>
      <c r="M89">
        <v>0</v>
      </c>
      <c r="N89">
        <v>256</v>
      </c>
      <c r="O89">
        <v>63</v>
      </c>
      <c r="P89">
        <v>4.7</v>
      </c>
      <c r="Q89">
        <v>24.6</v>
      </c>
      <c r="R89" t="s">
        <v>1136</v>
      </c>
      <c r="S89">
        <v>-11.5</v>
      </c>
      <c r="T89">
        <v>20.100000000000001</v>
      </c>
      <c r="U89" t="s">
        <v>1136</v>
      </c>
      <c r="W89" s="20" t="str">
        <f t="shared" si="4"/>
        <v>Edgar, Michael</v>
      </c>
      <c r="X89" s="20">
        <f t="shared" si="5"/>
        <v>24.6</v>
      </c>
      <c r="Y89" s="22">
        <f t="shared" si="6"/>
        <v>-11.5</v>
      </c>
      <c r="Z89" s="20" t="str">
        <f t="shared" si="7"/>
        <v>D-</v>
      </c>
    </row>
    <row r="90" spans="1:26" x14ac:dyDescent="0.25">
      <c r="A90" t="s">
        <v>49</v>
      </c>
      <c r="B90" t="s">
        <v>161</v>
      </c>
      <c r="C90" t="s">
        <v>645</v>
      </c>
      <c r="D90" t="s">
        <v>35</v>
      </c>
      <c r="E90">
        <v>11</v>
      </c>
      <c r="F90" t="s">
        <v>646</v>
      </c>
      <c r="G90">
        <v>377294</v>
      </c>
      <c r="H90">
        <v>85</v>
      </c>
      <c r="I90">
        <v>85</v>
      </c>
      <c r="J90">
        <v>33</v>
      </c>
      <c r="K90">
        <v>20</v>
      </c>
      <c r="L90">
        <v>32</v>
      </c>
      <c r="M90">
        <v>0</v>
      </c>
      <c r="N90">
        <v>256</v>
      </c>
      <c r="O90">
        <v>160</v>
      </c>
      <c r="P90">
        <v>37.6</v>
      </c>
      <c r="Q90">
        <v>62.5</v>
      </c>
      <c r="R90" t="s">
        <v>469</v>
      </c>
      <c r="S90">
        <v>3.3333333730697601</v>
      </c>
      <c r="T90">
        <v>63.8</v>
      </c>
      <c r="U90" t="s">
        <v>469</v>
      </c>
      <c r="W90" s="20" t="str">
        <f t="shared" si="4"/>
        <v>Edwards, Elizabeth</v>
      </c>
      <c r="X90" s="20">
        <f t="shared" si="5"/>
        <v>62.5</v>
      </c>
      <c r="Y90" s="22">
        <f t="shared" si="6"/>
        <v>3.3333333730697601</v>
      </c>
      <c r="Z90" s="20" t="str">
        <f t="shared" si="7"/>
        <v>C+</v>
      </c>
    </row>
    <row r="91" spans="1:26" x14ac:dyDescent="0.25">
      <c r="A91" t="s">
        <v>160</v>
      </c>
      <c r="B91" t="s">
        <v>161</v>
      </c>
      <c r="C91" t="s">
        <v>27</v>
      </c>
      <c r="D91" t="s">
        <v>56</v>
      </c>
      <c r="E91">
        <v>4</v>
      </c>
      <c r="F91" t="s">
        <v>88</v>
      </c>
      <c r="G91">
        <v>408392</v>
      </c>
      <c r="H91">
        <v>85</v>
      </c>
      <c r="I91">
        <v>85</v>
      </c>
      <c r="J91">
        <v>75</v>
      </c>
      <c r="K91">
        <v>10</v>
      </c>
      <c r="L91">
        <v>0</v>
      </c>
      <c r="M91">
        <v>0</v>
      </c>
      <c r="N91">
        <v>256</v>
      </c>
      <c r="O91">
        <v>233</v>
      </c>
      <c r="P91">
        <v>0</v>
      </c>
      <c r="Q91">
        <v>91</v>
      </c>
      <c r="R91" t="s">
        <v>128</v>
      </c>
      <c r="S91">
        <v>0.66666668653488104</v>
      </c>
      <c r="T91">
        <v>91.3</v>
      </c>
      <c r="U91" t="s">
        <v>128</v>
      </c>
      <c r="W91" s="20" t="str">
        <f t="shared" si="4"/>
        <v>Edwards, Jess</v>
      </c>
      <c r="X91" s="20">
        <f t="shared" si="5"/>
        <v>91</v>
      </c>
      <c r="Y91" s="22">
        <f t="shared" si="6"/>
        <v>0.66666668653488104</v>
      </c>
      <c r="Z91" s="20" t="str">
        <f t="shared" si="7"/>
        <v>A-</v>
      </c>
    </row>
    <row r="92" spans="1:26" x14ac:dyDescent="0.25">
      <c r="A92" t="s">
        <v>1430</v>
      </c>
      <c r="B92" t="s">
        <v>1431</v>
      </c>
      <c r="C92" t="s">
        <v>645</v>
      </c>
      <c r="D92" t="s">
        <v>35</v>
      </c>
      <c r="E92">
        <v>19</v>
      </c>
      <c r="F92" t="s">
        <v>1423</v>
      </c>
      <c r="G92">
        <v>408519</v>
      </c>
      <c r="H92">
        <v>85</v>
      </c>
      <c r="I92">
        <v>85</v>
      </c>
      <c r="J92">
        <v>12</v>
      </c>
      <c r="K92">
        <v>71</v>
      </c>
      <c r="L92">
        <v>2</v>
      </c>
      <c r="M92">
        <v>0</v>
      </c>
      <c r="N92">
        <v>256</v>
      </c>
      <c r="O92">
        <v>48</v>
      </c>
      <c r="P92">
        <v>2.4</v>
      </c>
      <c r="Q92">
        <v>18.8</v>
      </c>
      <c r="R92" t="s">
        <v>1370</v>
      </c>
      <c r="S92">
        <v>0</v>
      </c>
      <c r="T92">
        <v>18.8</v>
      </c>
      <c r="U92" t="s">
        <v>1370</v>
      </c>
      <c r="W92" s="20" t="str">
        <f t="shared" si="4"/>
        <v>Elber, Joel</v>
      </c>
      <c r="X92" s="20">
        <f t="shared" si="5"/>
        <v>18.8</v>
      </c>
      <c r="Y92" s="22">
        <f t="shared" si="6"/>
        <v>0</v>
      </c>
      <c r="Z92" s="20" t="str">
        <f t="shared" si="7"/>
        <v>F</v>
      </c>
    </row>
    <row r="93" spans="1:26" x14ac:dyDescent="0.25">
      <c r="A93" t="s">
        <v>429</v>
      </c>
      <c r="B93" t="s">
        <v>881</v>
      </c>
      <c r="C93" t="s">
        <v>27</v>
      </c>
      <c r="D93" t="s">
        <v>56</v>
      </c>
      <c r="E93">
        <v>8</v>
      </c>
      <c r="F93" t="s">
        <v>579</v>
      </c>
      <c r="G93">
        <v>376744</v>
      </c>
      <c r="H93">
        <v>85</v>
      </c>
      <c r="I93">
        <v>85</v>
      </c>
      <c r="J93">
        <v>39</v>
      </c>
      <c r="K93">
        <v>38</v>
      </c>
      <c r="L93">
        <v>8</v>
      </c>
      <c r="M93">
        <v>0</v>
      </c>
      <c r="N93">
        <v>256</v>
      </c>
      <c r="O93">
        <v>131</v>
      </c>
      <c r="P93">
        <v>9.4</v>
      </c>
      <c r="Q93">
        <v>51.2</v>
      </c>
      <c r="R93" t="s">
        <v>721</v>
      </c>
      <c r="S93">
        <v>-5</v>
      </c>
      <c r="T93">
        <v>49.2</v>
      </c>
      <c r="U93" t="s">
        <v>871</v>
      </c>
      <c r="W93" s="20" t="str">
        <f t="shared" si="4"/>
        <v>Elliott, Robert</v>
      </c>
      <c r="X93" s="20">
        <f t="shared" si="5"/>
        <v>51.2</v>
      </c>
      <c r="Y93" s="22">
        <f t="shared" si="6"/>
        <v>-5</v>
      </c>
      <c r="Z93" s="20" t="str">
        <f t="shared" si="7"/>
        <v>C-</v>
      </c>
    </row>
    <row r="94" spans="1:26" x14ac:dyDescent="0.25">
      <c r="A94" t="s">
        <v>1188</v>
      </c>
      <c r="B94" t="s">
        <v>1189</v>
      </c>
      <c r="C94" t="s">
        <v>645</v>
      </c>
      <c r="D94" t="s">
        <v>104</v>
      </c>
      <c r="E94">
        <v>8</v>
      </c>
      <c r="F94" t="s">
        <v>1190</v>
      </c>
      <c r="G94">
        <v>408626</v>
      </c>
      <c r="H94">
        <v>85</v>
      </c>
      <c r="I94">
        <v>85</v>
      </c>
      <c r="J94">
        <v>14</v>
      </c>
      <c r="K94">
        <v>59</v>
      </c>
      <c r="L94">
        <v>12</v>
      </c>
      <c r="M94">
        <v>0</v>
      </c>
      <c r="N94">
        <v>256</v>
      </c>
      <c r="O94">
        <v>64.5</v>
      </c>
      <c r="P94">
        <v>14.1</v>
      </c>
      <c r="Q94">
        <v>25.2</v>
      </c>
      <c r="R94" t="s">
        <v>1136</v>
      </c>
      <c r="S94">
        <v>0</v>
      </c>
      <c r="T94">
        <v>25.2</v>
      </c>
      <c r="U94" t="s">
        <v>1136</v>
      </c>
      <c r="W94" s="20" t="str">
        <f t="shared" si="4"/>
        <v>Ellis, Donna</v>
      </c>
      <c r="X94" s="20">
        <f t="shared" si="5"/>
        <v>25.2</v>
      </c>
      <c r="Y94" s="22">
        <f t="shared" si="6"/>
        <v>0</v>
      </c>
      <c r="Z94" s="20" t="str">
        <f t="shared" si="7"/>
        <v>D-</v>
      </c>
    </row>
    <row r="95" spans="1:26" x14ac:dyDescent="0.25">
      <c r="A95" t="s">
        <v>410</v>
      </c>
      <c r="B95" t="s">
        <v>411</v>
      </c>
      <c r="C95" t="s">
        <v>27</v>
      </c>
      <c r="D95" t="s">
        <v>56</v>
      </c>
      <c r="E95">
        <v>21</v>
      </c>
      <c r="F95" t="s">
        <v>412</v>
      </c>
      <c r="G95">
        <v>377094</v>
      </c>
      <c r="H95">
        <v>85</v>
      </c>
      <c r="I95">
        <v>85</v>
      </c>
      <c r="J95">
        <v>62</v>
      </c>
      <c r="K95">
        <v>23</v>
      </c>
      <c r="L95">
        <v>0</v>
      </c>
      <c r="M95">
        <v>0</v>
      </c>
      <c r="N95">
        <v>256</v>
      </c>
      <c r="O95">
        <v>189</v>
      </c>
      <c r="P95">
        <v>0</v>
      </c>
      <c r="Q95">
        <v>73.8</v>
      </c>
      <c r="R95" t="s">
        <v>345</v>
      </c>
      <c r="S95">
        <v>-2</v>
      </c>
      <c r="T95">
        <v>73</v>
      </c>
      <c r="U95" t="s">
        <v>345</v>
      </c>
      <c r="W95" s="20" t="str">
        <f t="shared" si="4"/>
        <v>Emerick, J. Tracy</v>
      </c>
      <c r="X95" s="20">
        <f t="shared" si="5"/>
        <v>73.8</v>
      </c>
      <c r="Y95" s="22">
        <f t="shared" si="6"/>
        <v>-2</v>
      </c>
      <c r="Z95" s="20" t="str">
        <f t="shared" si="7"/>
        <v>B</v>
      </c>
    </row>
    <row r="96" spans="1:26" x14ac:dyDescent="0.25">
      <c r="A96" t="s">
        <v>1495</v>
      </c>
      <c r="B96" t="s">
        <v>1496</v>
      </c>
      <c r="C96" t="s">
        <v>645</v>
      </c>
      <c r="D96" t="s">
        <v>56</v>
      </c>
      <c r="E96">
        <v>18</v>
      </c>
      <c r="F96" t="s">
        <v>1097</v>
      </c>
      <c r="G96">
        <v>408614</v>
      </c>
      <c r="H96">
        <v>85</v>
      </c>
      <c r="I96">
        <v>85</v>
      </c>
      <c r="J96">
        <v>8</v>
      </c>
      <c r="K96">
        <v>70</v>
      </c>
      <c r="L96">
        <v>7</v>
      </c>
      <c r="M96">
        <v>0</v>
      </c>
      <c r="N96">
        <v>256</v>
      </c>
      <c r="O96">
        <v>42.5</v>
      </c>
      <c r="P96">
        <v>8.1999999999999993</v>
      </c>
      <c r="Q96">
        <v>16.600000000000001</v>
      </c>
      <c r="R96" t="s">
        <v>1370</v>
      </c>
      <c r="S96">
        <v>0</v>
      </c>
      <c r="T96">
        <v>16.600000000000001</v>
      </c>
      <c r="U96" t="s">
        <v>1370</v>
      </c>
      <c r="W96" s="20" t="str">
        <f t="shared" si="4"/>
        <v>Farnham, Betsey</v>
      </c>
      <c r="X96" s="20">
        <f t="shared" si="5"/>
        <v>16.600000000000001</v>
      </c>
      <c r="Y96" s="22">
        <f t="shared" si="6"/>
        <v>0</v>
      </c>
      <c r="Z96" s="20" t="str">
        <f t="shared" si="7"/>
        <v>F</v>
      </c>
    </row>
    <row r="97" spans="1:26" x14ac:dyDescent="0.25">
      <c r="A97" t="s">
        <v>772</v>
      </c>
      <c r="B97" t="s">
        <v>1291</v>
      </c>
      <c r="C97" t="s">
        <v>645</v>
      </c>
      <c r="D97" t="s">
        <v>72</v>
      </c>
      <c r="E97">
        <v>12</v>
      </c>
      <c r="F97" t="s">
        <v>251</v>
      </c>
      <c r="G97">
        <v>407628</v>
      </c>
      <c r="H97">
        <v>85</v>
      </c>
      <c r="I97">
        <v>85</v>
      </c>
      <c r="J97">
        <v>16</v>
      </c>
      <c r="K97">
        <v>69</v>
      </c>
      <c r="L97">
        <v>0</v>
      </c>
      <c r="M97">
        <v>0</v>
      </c>
      <c r="N97">
        <v>256</v>
      </c>
      <c r="O97">
        <v>58</v>
      </c>
      <c r="P97">
        <v>0</v>
      </c>
      <c r="Q97">
        <v>22.7</v>
      </c>
      <c r="R97" t="s">
        <v>1136</v>
      </c>
      <c r="S97">
        <v>0</v>
      </c>
      <c r="T97">
        <v>22.7</v>
      </c>
      <c r="U97" t="s">
        <v>1136</v>
      </c>
      <c r="W97" s="20" t="str">
        <f t="shared" si="4"/>
        <v>Faulkner, Barry</v>
      </c>
      <c r="X97" s="20">
        <f t="shared" si="5"/>
        <v>22.7</v>
      </c>
      <c r="Y97" s="22">
        <f t="shared" si="6"/>
        <v>0</v>
      </c>
      <c r="Z97" s="20" t="str">
        <f t="shared" si="7"/>
        <v>D-</v>
      </c>
    </row>
    <row r="98" spans="1:26" x14ac:dyDescent="0.25">
      <c r="A98" t="s">
        <v>542</v>
      </c>
      <c r="B98" t="s">
        <v>543</v>
      </c>
      <c r="C98" t="s">
        <v>27</v>
      </c>
      <c r="D98" t="s">
        <v>35</v>
      </c>
      <c r="E98">
        <v>1</v>
      </c>
      <c r="F98" t="s">
        <v>544</v>
      </c>
      <c r="G98">
        <v>408299</v>
      </c>
      <c r="H98">
        <v>85</v>
      </c>
      <c r="I98">
        <v>85</v>
      </c>
      <c r="J98">
        <v>43</v>
      </c>
      <c r="K98">
        <v>19</v>
      </c>
      <c r="L98">
        <v>23</v>
      </c>
      <c r="M98">
        <v>0</v>
      </c>
      <c r="N98">
        <v>256</v>
      </c>
      <c r="O98">
        <v>174</v>
      </c>
      <c r="P98">
        <v>27.1</v>
      </c>
      <c r="Q98">
        <v>68</v>
      </c>
      <c r="R98" t="s">
        <v>389</v>
      </c>
      <c r="S98">
        <v>0.33333334326744002</v>
      </c>
      <c r="T98">
        <v>68.099999999999994</v>
      </c>
      <c r="U98" t="s">
        <v>389</v>
      </c>
      <c r="W98" s="20" t="str">
        <f t="shared" si="4"/>
        <v>Fedolfi, Jim</v>
      </c>
      <c r="X98" s="20">
        <f t="shared" si="5"/>
        <v>68</v>
      </c>
      <c r="Y98" s="22">
        <f t="shared" si="6"/>
        <v>0.33333334326744002</v>
      </c>
      <c r="Z98" s="20" t="str">
        <f t="shared" si="7"/>
        <v>B-</v>
      </c>
    </row>
    <row r="99" spans="1:26" x14ac:dyDescent="0.25">
      <c r="A99" t="s">
        <v>566</v>
      </c>
      <c r="B99" t="s">
        <v>1083</v>
      </c>
      <c r="C99" t="s">
        <v>645</v>
      </c>
      <c r="D99" t="s">
        <v>72</v>
      </c>
      <c r="E99">
        <v>8</v>
      </c>
      <c r="F99" t="s">
        <v>1084</v>
      </c>
      <c r="G99">
        <v>408482</v>
      </c>
      <c r="H99">
        <v>85</v>
      </c>
      <c r="I99">
        <v>85</v>
      </c>
      <c r="J99">
        <v>13</v>
      </c>
      <c r="K99">
        <v>52</v>
      </c>
      <c r="L99">
        <v>20</v>
      </c>
      <c r="M99">
        <v>0</v>
      </c>
      <c r="N99">
        <v>256</v>
      </c>
      <c r="O99">
        <v>73.5</v>
      </c>
      <c r="P99">
        <v>23.5</v>
      </c>
      <c r="Q99">
        <v>28.7</v>
      </c>
      <c r="R99" t="s">
        <v>645</v>
      </c>
      <c r="S99">
        <v>0</v>
      </c>
      <c r="T99">
        <v>28.7</v>
      </c>
      <c r="U99" t="s">
        <v>645</v>
      </c>
      <c r="W99" s="20" t="str">
        <f t="shared" si="4"/>
        <v>Fenton, Donovan</v>
      </c>
      <c r="X99" s="20">
        <f t="shared" si="5"/>
        <v>28.7</v>
      </c>
      <c r="Y99" s="22">
        <f t="shared" si="6"/>
        <v>0</v>
      </c>
      <c r="Z99" s="20" t="str">
        <f t="shared" si="7"/>
        <v>D</v>
      </c>
    </row>
    <row r="100" spans="1:26" x14ac:dyDescent="0.25">
      <c r="A100" t="s">
        <v>49</v>
      </c>
      <c r="B100" t="s">
        <v>50</v>
      </c>
      <c r="C100" t="s">
        <v>27</v>
      </c>
      <c r="D100" t="s">
        <v>35</v>
      </c>
      <c r="E100">
        <v>28</v>
      </c>
      <c r="F100" t="s">
        <v>51</v>
      </c>
      <c r="G100">
        <v>377224</v>
      </c>
      <c r="H100">
        <v>85</v>
      </c>
      <c r="I100">
        <v>85</v>
      </c>
      <c r="J100">
        <v>82</v>
      </c>
      <c r="K100">
        <v>3</v>
      </c>
      <c r="L100">
        <v>0</v>
      </c>
      <c r="M100">
        <v>0</v>
      </c>
      <c r="N100">
        <v>256</v>
      </c>
      <c r="O100">
        <v>249</v>
      </c>
      <c r="P100">
        <v>0</v>
      </c>
      <c r="Q100">
        <v>97.3</v>
      </c>
      <c r="R100" t="s">
        <v>30</v>
      </c>
      <c r="S100">
        <v>2.3333333432674399</v>
      </c>
      <c r="T100">
        <v>98.2</v>
      </c>
      <c r="U100" t="s">
        <v>30</v>
      </c>
      <c r="W100" s="20" t="str">
        <f t="shared" si="4"/>
        <v>Ferreira, Elizabeth</v>
      </c>
      <c r="X100" s="20">
        <f t="shared" si="5"/>
        <v>97.3</v>
      </c>
      <c r="Y100" s="22">
        <f t="shared" si="6"/>
        <v>2.3333333432674399</v>
      </c>
      <c r="Z100" s="20" t="str">
        <f t="shared" si="7"/>
        <v>A+</v>
      </c>
    </row>
    <row r="101" spans="1:26" x14ac:dyDescent="0.25">
      <c r="A101" t="s">
        <v>429</v>
      </c>
      <c r="B101" t="s">
        <v>430</v>
      </c>
      <c r="C101" t="s">
        <v>27</v>
      </c>
      <c r="D101" t="s">
        <v>56</v>
      </c>
      <c r="E101">
        <v>6</v>
      </c>
      <c r="F101" t="s">
        <v>363</v>
      </c>
      <c r="G101">
        <v>375842</v>
      </c>
      <c r="H101">
        <v>85</v>
      </c>
      <c r="I101">
        <v>85</v>
      </c>
      <c r="J101">
        <v>55</v>
      </c>
      <c r="K101">
        <v>18</v>
      </c>
      <c r="L101">
        <v>12</v>
      </c>
      <c r="M101">
        <v>0</v>
      </c>
      <c r="N101">
        <v>256</v>
      </c>
      <c r="O101">
        <v>185.5</v>
      </c>
      <c r="P101">
        <v>14.1</v>
      </c>
      <c r="Q101">
        <v>72.5</v>
      </c>
      <c r="R101" t="s">
        <v>389</v>
      </c>
      <c r="S101">
        <v>0</v>
      </c>
      <c r="T101">
        <v>72.5</v>
      </c>
      <c r="U101" t="s">
        <v>389</v>
      </c>
      <c r="W101" s="20" t="str">
        <f t="shared" si="4"/>
        <v>Fesh, Robert</v>
      </c>
      <c r="X101" s="20">
        <f t="shared" si="5"/>
        <v>72.5</v>
      </c>
      <c r="Y101" s="22">
        <f t="shared" si="6"/>
        <v>0</v>
      </c>
      <c r="Z101" s="20" t="str">
        <f t="shared" si="7"/>
        <v>B-</v>
      </c>
    </row>
    <row r="102" spans="1:26" x14ac:dyDescent="0.25">
      <c r="A102" t="s">
        <v>301</v>
      </c>
      <c r="B102" t="s">
        <v>789</v>
      </c>
      <c r="C102" t="s">
        <v>27</v>
      </c>
      <c r="D102" t="s">
        <v>28</v>
      </c>
      <c r="E102">
        <v>4</v>
      </c>
      <c r="F102" t="s">
        <v>376</v>
      </c>
      <c r="G102">
        <v>369207</v>
      </c>
      <c r="H102">
        <v>85</v>
      </c>
      <c r="I102">
        <v>85</v>
      </c>
      <c r="J102">
        <v>46</v>
      </c>
      <c r="K102">
        <v>37</v>
      </c>
      <c r="L102">
        <v>2</v>
      </c>
      <c r="M102">
        <v>0</v>
      </c>
      <c r="N102">
        <v>256</v>
      </c>
      <c r="O102">
        <v>143</v>
      </c>
      <c r="P102">
        <v>2.4</v>
      </c>
      <c r="Q102">
        <v>55.9</v>
      </c>
      <c r="R102" t="s">
        <v>721</v>
      </c>
      <c r="S102">
        <v>0</v>
      </c>
      <c r="T102">
        <v>55.9</v>
      </c>
      <c r="U102" t="s">
        <v>721</v>
      </c>
      <c r="W102" s="20" t="str">
        <f t="shared" si="4"/>
        <v>Fields, Dennis</v>
      </c>
      <c r="X102" s="20">
        <f t="shared" si="5"/>
        <v>55.9</v>
      </c>
      <c r="Y102" s="22">
        <f t="shared" si="6"/>
        <v>0</v>
      </c>
      <c r="Z102" s="20" t="str">
        <f t="shared" si="7"/>
        <v>C</v>
      </c>
    </row>
    <row r="103" spans="1:26" x14ac:dyDescent="0.25">
      <c r="A103" t="s">
        <v>374</v>
      </c>
      <c r="B103" t="s">
        <v>1091</v>
      </c>
      <c r="C103" t="s">
        <v>645</v>
      </c>
      <c r="D103" t="s">
        <v>104</v>
      </c>
      <c r="E103">
        <v>7</v>
      </c>
      <c r="F103" t="s">
        <v>1092</v>
      </c>
      <c r="G103">
        <v>408625</v>
      </c>
      <c r="H103">
        <v>85</v>
      </c>
      <c r="I103">
        <v>85</v>
      </c>
      <c r="J103">
        <v>21</v>
      </c>
      <c r="K103">
        <v>56</v>
      </c>
      <c r="L103">
        <v>8</v>
      </c>
      <c r="M103">
        <v>0</v>
      </c>
      <c r="N103">
        <v>256</v>
      </c>
      <c r="O103">
        <v>73</v>
      </c>
      <c r="P103">
        <v>9.4</v>
      </c>
      <c r="Q103">
        <v>28.5</v>
      </c>
      <c r="R103" t="s">
        <v>645</v>
      </c>
      <c r="S103">
        <v>0</v>
      </c>
      <c r="T103">
        <v>28.5</v>
      </c>
      <c r="U103" t="s">
        <v>645</v>
      </c>
      <c r="W103" s="20" t="str">
        <f t="shared" si="4"/>
        <v>Fontneau, Timothy</v>
      </c>
      <c r="X103" s="20">
        <f t="shared" si="5"/>
        <v>28.5</v>
      </c>
      <c r="Y103" s="22">
        <f t="shared" si="6"/>
        <v>0</v>
      </c>
      <c r="Z103" s="20" t="str">
        <f t="shared" si="7"/>
        <v>D</v>
      </c>
    </row>
    <row r="104" spans="1:26" x14ac:dyDescent="0.25">
      <c r="A104" t="s">
        <v>908</v>
      </c>
      <c r="B104" t="s">
        <v>909</v>
      </c>
      <c r="C104" t="s">
        <v>645</v>
      </c>
      <c r="D104" t="s">
        <v>35</v>
      </c>
      <c r="E104">
        <v>18</v>
      </c>
      <c r="F104" t="s">
        <v>910</v>
      </c>
      <c r="G104">
        <v>376705</v>
      </c>
      <c r="H104">
        <v>85</v>
      </c>
      <c r="I104">
        <v>85</v>
      </c>
      <c r="J104">
        <v>4</v>
      </c>
      <c r="K104">
        <v>11</v>
      </c>
      <c r="L104">
        <v>70</v>
      </c>
      <c r="M104">
        <v>0</v>
      </c>
      <c r="N104">
        <v>256</v>
      </c>
      <c r="O104">
        <v>115.5</v>
      </c>
      <c r="P104">
        <v>82.4</v>
      </c>
      <c r="Q104">
        <v>45.1</v>
      </c>
      <c r="R104" t="s">
        <v>434</v>
      </c>
      <c r="S104">
        <v>0</v>
      </c>
      <c r="T104">
        <v>45.1</v>
      </c>
      <c r="U104" t="s">
        <v>434</v>
      </c>
      <c r="W104" s="20" t="str">
        <f t="shared" si="4"/>
        <v>Forest, Armand</v>
      </c>
      <c r="X104" s="20">
        <f t="shared" si="5"/>
        <v>45.1</v>
      </c>
      <c r="Y104" s="22">
        <f t="shared" si="6"/>
        <v>0</v>
      </c>
      <c r="Z104" s="20" t="str">
        <f t="shared" si="7"/>
        <v>Inc</v>
      </c>
    </row>
    <row r="105" spans="1:26" x14ac:dyDescent="0.25">
      <c r="A105" t="s">
        <v>44</v>
      </c>
      <c r="B105" t="s">
        <v>888</v>
      </c>
      <c r="C105" t="s">
        <v>27</v>
      </c>
      <c r="D105" t="s">
        <v>574</v>
      </c>
      <c r="E105">
        <v>1</v>
      </c>
      <c r="F105" t="s">
        <v>845</v>
      </c>
      <c r="G105">
        <v>377226</v>
      </c>
      <c r="H105">
        <v>85</v>
      </c>
      <c r="I105">
        <v>85</v>
      </c>
      <c r="J105">
        <v>42</v>
      </c>
      <c r="K105">
        <v>40</v>
      </c>
      <c r="L105">
        <v>3</v>
      </c>
      <c r="M105">
        <v>0</v>
      </c>
      <c r="N105">
        <v>256</v>
      </c>
      <c r="O105">
        <v>135.5</v>
      </c>
      <c r="P105">
        <v>3.5</v>
      </c>
      <c r="Q105">
        <v>52.9</v>
      </c>
      <c r="R105" t="s">
        <v>721</v>
      </c>
      <c r="S105">
        <v>-12.5</v>
      </c>
      <c r="T105">
        <v>48</v>
      </c>
      <c r="U105" t="s">
        <v>871</v>
      </c>
      <c r="W105" s="20" t="str">
        <f t="shared" si="4"/>
        <v>Fothergill, John</v>
      </c>
      <c r="X105" s="20">
        <f t="shared" si="5"/>
        <v>52.9</v>
      </c>
      <c r="Y105" s="22">
        <f t="shared" si="6"/>
        <v>-12.5</v>
      </c>
      <c r="Z105" s="20" t="str">
        <f t="shared" si="7"/>
        <v>C-</v>
      </c>
    </row>
    <row r="106" spans="1:26" x14ac:dyDescent="0.25">
      <c r="A106" t="s">
        <v>1100</v>
      </c>
      <c r="B106" t="s">
        <v>1101</v>
      </c>
      <c r="C106" t="s">
        <v>645</v>
      </c>
      <c r="D106" t="s">
        <v>56</v>
      </c>
      <c r="E106">
        <v>18</v>
      </c>
      <c r="F106" t="s">
        <v>1097</v>
      </c>
      <c r="G106">
        <v>377295</v>
      </c>
      <c r="H106">
        <v>85</v>
      </c>
      <c r="I106">
        <v>85</v>
      </c>
      <c r="J106">
        <v>6</v>
      </c>
      <c r="K106">
        <v>49</v>
      </c>
      <c r="L106">
        <v>30</v>
      </c>
      <c r="M106">
        <v>0</v>
      </c>
      <c r="N106">
        <v>256</v>
      </c>
      <c r="O106">
        <v>74.5</v>
      </c>
      <c r="P106">
        <v>35.299999999999997</v>
      </c>
      <c r="Q106">
        <v>29.1</v>
      </c>
      <c r="R106" t="s">
        <v>645</v>
      </c>
      <c r="S106">
        <v>-2</v>
      </c>
      <c r="T106">
        <v>28.3</v>
      </c>
      <c r="U106" t="s">
        <v>645</v>
      </c>
      <c r="W106" s="20" t="str">
        <f t="shared" si="4"/>
        <v>Francese, Paula</v>
      </c>
      <c r="X106" s="20">
        <f t="shared" si="5"/>
        <v>29.1</v>
      </c>
      <c r="Y106" s="22">
        <f t="shared" si="6"/>
        <v>-2</v>
      </c>
      <c r="Z106" s="20" t="str">
        <f t="shared" si="7"/>
        <v>D</v>
      </c>
    </row>
    <row r="107" spans="1:26" x14ac:dyDescent="0.25">
      <c r="A107" t="s">
        <v>437</v>
      </c>
      <c r="B107" t="s">
        <v>438</v>
      </c>
      <c r="C107" t="s">
        <v>27</v>
      </c>
      <c r="D107" t="s">
        <v>28</v>
      </c>
      <c r="E107">
        <v>1</v>
      </c>
      <c r="F107" t="s">
        <v>439</v>
      </c>
      <c r="G107">
        <v>377227</v>
      </c>
      <c r="H107">
        <v>85</v>
      </c>
      <c r="I107">
        <v>85</v>
      </c>
      <c r="J107">
        <v>40</v>
      </c>
      <c r="K107">
        <v>8</v>
      </c>
      <c r="L107">
        <v>37</v>
      </c>
      <c r="M107">
        <v>0</v>
      </c>
      <c r="N107">
        <v>256</v>
      </c>
      <c r="O107">
        <v>186</v>
      </c>
      <c r="P107">
        <v>43.5</v>
      </c>
      <c r="Q107">
        <v>72.7</v>
      </c>
      <c r="R107" t="s">
        <v>389</v>
      </c>
      <c r="S107">
        <v>-1.1666666269302299</v>
      </c>
      <c r="T107">
        <v>72.2</v>
      </c>
      <c r="U107" t="s">
        <v>389</v>
      </c>
      <c r="W107" s="20" t="str">
        <f t="shared" si="4"/>
        <v>Fraser, Valerie</v>
      </c>
      <c r="X107" s="20">
        <f t="shared" si="5"/>
        <v>72.7</v>
      </c>
      <c r="Y107" s="22">
        <f t="shared" si="6"/>
        <v>-1.1666666269302299</v>
      </c>
      <c r="Z107" s="20" t="str">
        <f t="shared" si="7"/>
        <v>B-</v>
      </c>
    </row>
    <row r="108" spans="1:26" x14ac:dyDescent="0.25">
      <c r="A108" t="s">
        <v>240</v>
      </c>
      <c r="B108" t="s">
        <v>241</v>
      </c>
      <c r="C108" t="s">
        <v>27</v>
      </c>
      <c r="D108" t="s">
        <v>35</v>
      </c>
      <c r="E108">
        <v>12</v>
      </c>
      <c r="F108" t="s">
        <v>242</v>
      </c>
      <c r="G108">
        <v>408324</v>
      </c>
      <c r="H108">
        <v>85</v>
      </c>
      <c r="I108">
        <v>85</v>
      </c>
      <c r="J108">
        <v>68</v>
      </c>
      <c r="K108">
        <v>13</v>
      </c>
      <c r="L108">
        <v>4</v>
      </c>
      <c r="M108">
        <v>0</v>
      </c>
      <c r="N108">
        <v>256</v>
      </c>
      <c r="O108">
        <v>220.5</v>
      </c>
      <c r="P108">
        <v>4.7</v>
      </c>
      <c r="Q108">
        <v>86.1</v>
      </c>
      <c r="R108" t="s">
        <v>190</v>
      </c>
      <c r="S108">
        <v>0</v>
      </c>
      <c r="T108">
        <v>86.1</v>
      </c>
      <c r="U108" t="s">
        <v>190</v>
      </c>
      <c r="W108" s="20" t="str">
        <f t="shared" si="4"/>
        <v>Freeman, Lisa</v>
      </c>
      <c r="X108" s="20">
        <f t="shared" si="5"/>
        <v>86.1</v>
      </c>
      <c r="Y108" s="22">
        <f t="shared" si="6"/>
        <v>0</v>
      </c>
      <c r="Z108" s="20" t="str">
        <f t="shared" si="7"/>
        <v>B+</v>
      </c>
    </row>
    <row r="109" spans="1:26" x14ac:dyDescent="0.25">
      <c r="A109" t="s">
        <v>629</v>
      </c>
      <c r="B109" t="s">
        <v>1316</v>
      </c>
      <c r="C109" t="s">
        <v>645</v>
      </c>
      <c r="D109" t="s">
        <v>35</v>
      </c>
      <c r="E109">
        <v>14</v>
      </c>
      <c r="F109" t="s">
        <v>1317</v>
      </c>
      <c r="G109">
        <v>377296</v>
      </c>
      <c r="H109">
        <v>85</v>
      </c>
      <c r="I109">
        <v>85</v>
      </c>
      <c r="J109">
        <v>14</v>
      </c>
      <c r="K109">
        <v>64</v>
      </c>
      <c r="L109">
        <v>7</v>
      </c>
      <c r="M109">
        <v>0</v>
      </c>
      <c r="N109">
        <v>256</v>
      </c>
      <c r="O109">
        <v>59</v>
      </c>
      <c r="P109">
        <v>8.1999999999999993</v>
      </c>
      <c r="Q109">
        <v>23</v>
      </c>
      <c r="R109" t="s">
        <v>1136</v>
      </c>
      <c r="S109">
        <v>-1.6666666567325501</v>
      </c>
      <c r="T109">
        <v>22.3</v>
      </c>
      <c r="U109" t="s">
        <v>1136</v>
      </c>
      <c r="W109" s="20" t="str">
        <f t="shared" si="4"/>
        <v>Freitas, Mary</v>
      </c>
      <c r="X109" s="20">
        <f t="shared" si="5"/>
        <v>23</v>
      </c>
      <c r="Y109" s="22">
        <f t="shared" si="6"/>
        <v>-1.6666666567325501</v>
      </c>
      <c r="Z109" s="20" t="str">
        <f t="shared" si="7"/>
        <v>D-</v>
      </c>
    </row>
    <row r="110" spans="1:26" x14ac:dyDescent="0.25">
      <c r="A110" t="s">
        <v>724</v>
      </c>
      <c r="B110" t="s">
        <v>728</v>
      </c>
      <c r="C110" t="s">
        <v>27</v>
      </c>
      <c r="D110" t="s">
        <v>56</v>
      </c>
      <c r="E110">
        <v>14</v>
      </c>
      <c r="F110" t="s">
        <v>152</v>
      </c>
      <c r="G110">
        <v>377099</v>
      </c>
      <c r="H110">
        <v>85</v>
      </c>
      <c r="I110">
        <v>85</v>
      </c>
      <c r="J110">
        <v>32</v>
      </c>
      <c r="K110">
        <v>22</v>
      </c>
      <c r="L110">
        <v>31</v>
      </c>
      <c r="M110">
        <v>0</v>
      </c>
      <c r="N110">
        <v>256</v>
      </c>
      <c r="O110">
        <v>150.5</v>
      </c>
      <c r="P110">
        <v>36.5</v>
      </c>
      <c r="Q110">
        <v>58.8</v>
      </c>
      <c r="R110" t="s">
        <v>721</v>
      </c>
      <c r="S110">
        <v>0</v>
      </c>
      <c r="T110">
        <v>58.8</v>
      </c>
      <c r="U110" t="s">
        <v>721</v>
      </c>
      <c r="W110" s="20" t="str">
        <f t="shared" si="4"/>
        <v>Friel, William</v>
      </c>
      <c r="X110" s="20">
        <f t="shared" si="5"/>
        <v>58.8</v>
      </c>
      <c r="Y110" s="22">
        <f t="shared" si="6"/>
        <v>0</v>
      </c>
      <c r="Z110" s="20" t="str">
        <f t="shared" si="7"/>
        <v>C</v>
      </c>
    </row>
    <row r="111" spans="1:26" x14ac:dyDescent="0.25">
      <c r="A111" t="s">
        <v>392</v>
      </c>
      <c r="B111" t="s">
        <v>393</v>
      </c>
      <c r="C111" t="s">
        <v>27</v>
      </c>
      <c r="D111" t="s">
        <v>35</v>
      </c>
      <c r="E111">
        <v>7</v>
      </c>
      <c r="F111" t="s">
        <v>220</v>
      </c>
      <c r="G111">
        <v>377229</v>
      </c>
      <c r="H111">
        <v>85</v>
      </c>
      <c r="I111">
        <v>85</v>
      </c>
      <c r="J111">
        <v>43</v>
      </c>
      <c r="K111">
        <v>2</v>
      </c>
      <c r="L111">
        <v>40</v>
      </c>
      <c r="M111">
        <v>0</v>
      </c>
      <c r="N111">
        <v>256</v>
      </c>
      <c r="O111">
        <v>192</v>
      </c>
      <c r="P111">
        <v>47.1</v>
      </c>
      <c r="Q111">
        <v>75</v>
      </c>
      <c r="R111" t="s">
        <v>345</v>
      </c>
      <c r="S111">
        <v>0</v>
      </c>
      <c r="T111">
        <v>75</v>
      </c>
      <c r="U111" t="s">
        <v>345</v>
      </c>
      <c r="W111" s="20" t="str">
        <f t="shared" si="4"/>
        <v>Fromuth, Bart</v>
      </c>
      <c r="X111" s="20">
        <f t="shared" si="5"/>
        <v>75</v>
      </c>
      <c r="Y111" s="22">
        <f t="shared" si="6"/>
        <v>0</v>
      </c>
      <c r="Z111" s="20" t="str">
        <f t="shared" si="7"/>
        <v>B</v>
      </c>
    </row>
    <row r="112" spans="1:26" x14ac:dyDescent="0.25">
      <c r="A112" t="s">
        <v>1032</v>
      </c>
      <c r="B112" t="s">
        <v>1033</v>
      </c>
      <c r="C112" t="s">
        <v>645</v>
      </c>
      <c r="D112" t="s">
        <v>104</v>
      </c>
      <c r="E112">
        <v>16</v>
      </c>
      <c r="F112" t="s">
        <v>1034</v>
      </c>
      <c r="G112">
        <v>408631</v>
      </c>
      <c r="H112">
        <v>85</v>
      </c>
      <c r="I112">
        <v>85</v>
      </c>
      <c r="J112">
        <v>11</v>
      </c>
      <c r="K112">
        <v>44</v>
      </c>
      <c r="L112">
        <v>30</v>
      </c>
      <c r="M112">
        <v>0</v>
      </c>
      <c r="N112">
        <v>256</v>
      </c>
      <c r="O112">
        <v>81.5</v>
      </c>
      <c r="P112">
        <v>35.299999999999997</v>
      </c>
      <c r="Q112">
        <v>31.8</v>
      </c>
      <c r="R112" t="s">
        <v>645</v>
      </c>
      <c r="S112">
        <v>0</v>
      </c>
      <c r="T112">
        <v>31.8</v>
      </c>
      <c r="U112" t="s">
        <v>645</v>
      </c>
      <c r="W112" s="20" t="str">
        <f t="shared" si="4"/>
        <v>Frost, Sherry</v>
      </c>
      <c r="X112" s="20">
        <f t="shared" si="5"/>
        <v>31.8</v>
      </c>
      <c r="Y112" s="22">
        <f t="shared" si="6"/>
        <v>0</v>
      </c>
      <c r="Z112" s="20" t="str">
        <f t="shared" si="7"/>
        <v>D</v>
      </c>
    </row>
    <row r="113" spans="1:26" x14ac:dyDescent="0.25">
      <c r="A113" t="s">
        <v>424</v>
      </c>
      <c r="B113" t="s">
        <v>425</v>
      </c>
      <c r="C113" t="s">
        <v>27</v>
      </c>
      <c r="D113" t="s">
        <v>35</v>
      </c>
      <c r="E113">
        <v>13</v>
      </c>
      <c r="F113" t="s">
        <v>426</v>
      </c>
      <c r="G113">
        <v>376814</v>
      </c>
      <c r="H113">
        <v>85</v>
      </c>
      <c r="I113">
        <v>85</v>
      </c>
      <c r="J113">
        <v>60</v>
      </c>
      <c r="K113">
        <v>25</v>
      </c>
      <c r="L113">
        <v>0</v>
      </c>
      <c r="M113">
        <v>0</v>
      </c>
      <c r="N113">
        <v>256</v>
      </c>
      <c r="O113">
        <v>184</v>
      </c>
      <c r="P113">
        <v>0</v>
      </c>
      <c r="Q113">
        <v>71.900000000000006</v>
      </c>
      <c r="R113" t="s">
        <v>389</v>
      </c>
      <c r="S113">
        <v>1.6666666269302299</v>
      </c>
      <c r="T113">
        <v>72.599999999999994</v>
      </c>
      <c r="U113" t="s">
        <v>389</v>
      </c>
      <c r="W113" s="20" t="str">
        <f t="shared" si="4"/>
        <v>Gagne, Larry</v>
      </c>
      <c r="X113" s="20">
        <f t="shared" si="5"/>
        <v>71.900000000000006</v>
      </c>
      <c r="Y113" s="22">
        <f t="shared" si="6"/>
        <v>1.6666666269302299</v>
      </c>
      <c r="Z113" s="20" t="str">
        <f t="shared" si="7"/>
        <v>B-</v>
      </c>
    </row>
    <row r="114" spans="1:26" x14ac:dyDescent="0.25">
      <c r="A114" t="s">
        <v>173</v>
      </c>
      <c r="B114" t="s">
        <v>1225</v>
      </c>
      <c r="C114" t="s">
        <v>645</v>
      </c>
      <c r="D114" t="s">
        <v>211</v>
      </c>
      <c r="E114">
        <v>5</v>
      </c>
      <c r="F114" t="s">
        <v>1226</v>
      </c>
      <c r="G114">
        <v>376781</v>
      </c>
      <c r="H114">
        <v>85</v>
      </c>
      <c r="I114">
        <v>85</v>
      </c>
      <c r="J114">
        <v>9</v>
      </c>
      <c r="K114">
        <v>58</v>
      </c>
      <c r="L114">
        <v>18</v>
      </c>
      <c r="M114">
        <v>0</v>
      </c>
      <c r="N114">
        <v>256</v>
      </c>
      <c r="O114">
        <v>62.5</v>
      </c>
      <c r="P114">
        <v>21.2</v>
      </c>
      <c r="Q114">
        <v>24.4</v>
      </c>
      <c r="R114" t="s">
        <v>1136</v>
      </c>
      <c r="S114">
        <v>0</v>
      </c>
      <c r="T114">
        <v>24.4</v>
      </c>
      <c r="U114" t="s">
        <v>1136</v>
      </c>
      <c r="W114" s="20" t="str">
        <f t="shared" si="4"/>
        <v>Gagnon, Raymond</v>
      </c>
      <c r="X114" s="20">
        <f t="shared" si="5"/>
        <v>24.4</v>
      </c>
      <c r="Y114" s="22">
        <f t="shared" si="6"/>
        <v>0</v>
      </c>
      <c r="Z114" s="20" t="str">
        <f t="shared" si="7"/>
        <v>D-</v>
      </c>
    </row>
    <row r="115" spans="1:26" x14ac:dyDescent="0.25">
      <c r="A115" t="s">
        <v>282</v>
      </c>
      <c r="B115" t="s">
        <v>929</v>
      </c>
      <c r="C115" t="s">
        <v>27</v>
      </c>
      <c r="D115" t="s">
        <v>35</v>
      </c>
      <c r="E115">
        <v>27</v>
      </c>
      <c r="F115" t="s">
        <v>563</v>
      </c>
      <c r="G115">
        <v>376336</v>
      </c>
      <c r="H115">
        <v>85</v>
      </c>
      <c r="I115">
        <v>85</v>
      </c>
      <c r="J115">
        <v>31</v>
      </c>
      <c r="K115">
        <v>38</v>
      </c>
      <c r="L115">
        <v>16</v>
      </c>
      <c r="M115">
        <v>0</v>
      </c>
      <c r="N115">
        <v>256</v>
      </c>
      <c r="O115">
        <v>122.5</v>
      </c>
      <c r="P115">
        <v>18.8</v>
      </c>
      <c r="Q115">
        <v>47.9</v>
      </c>
      <c r="R115" t="s">
        <v>871</v>
      </c>
      <c r="S115">
        <v>-12.5</v>
      </c>
      <c r="T115">
        <v>43</v>
      </c>
      <c r="U115" t="s">
        <v>871</v>
      </c>
      <c r="W115" s="20" t="str">
        <f t="shared" si="4"/>
        <v>Gargasz, Carolyn</v>
      </c>
      <c r="X115" s="20">
        <f t="shared" si="5"/>
        <v>47.9</v>
      </c>
      <c r="Y115" s="22">
        <f t="shared" si="6"/>
        <v>-12.5</v>
      </c>
      <c r="Z115" s="20" t="str">
        <f t="shared" si="7"/>
        <v>C-</v>
      </c>
    </row>
    <row r="116" spans="1:26" x14ac:dyDescent="0.25">
      <c r="A116" t="s">
        <v>764</v>
      </c>
      <c r="B116" t="s">
        <v>778</v>
      </c>
      <c r="C116" t="s">
        <v>27</v>
      </c>
      <c r="D116" t="s">
        <v>211</v>
      </c>
      <c r="E116">
        <v>3</v>
      </c>
      <c r="F116" t="s">
        <v>779</v>
      </c>
      <c r="G116">
        <v>408451</v>
      </c>
      <c r="H116">
        <v>85</v>
      </c>
      <c r="I116">
        <v>85</v>
      </c>
      <c r="J116">
        <v>17</v>
      </c>
      <c r="K116">
        <v>3</v>
      </c>
      <c r="L116">
        <v>65</v>
      </c>
      <c r="M116">
        <v>0</v>
      </c>
      <c r="N116">
        <v>256</v>
      </c>
      <c r="O116">
        <v>146</v>
      </c>
      <c r="P116">
        <v>76.5</v>
      </c>
      <c r="Q116">
        <v>57</v>
      </c>
      <c r="R116" t="s">
        <v>434</v>
      </c>
      <c r="S116">
        <v>0</v>
      </c>
      <c r="T116">
        <v>57</v>
      </c>
      <c r="U116" t="s">
        <v>434</v>
      </c>
      <c r="W116" s="20" t="str">
        <f t="shared" si="4"/>
        <v>Gauthier, Francis</v>
      </c>
      <c r="X116" s="20">
        <f t="shared" si="5"/>
        <v>57</v>
      </c>
      <c r="Y116" s="22">
        <f t="shared" si="6"/>
        <v>0</v>
      </c>
      <c r="Z116" s="20" t="str">
        <f t="shared" si="7"/>
        <v>Inc</v>
      </c>
    </row>
    <row r="117" spans="1:26" x14ac:dyDescent="0.25">
      <c r="A117" t="s">
        <v>738</v>
      </c>
      <c r="B117" t="s">
        <v>739</v>
      </c>
      <c r="C117" t="s">
        <v>27</v>
      </c>
      <c r="D117" t="s">
        <v>56</v>
      </c>
      <c r="E117">
        <v>8</v>
      </c>
      <c r="F117" t="s">
        <v>579</v>
      </c>
      <c r="G117">
        <v>408411</v>
      </c>
      <c r="H117">
        <v>85</v>
      </c>
      <c r="I117">
        <v>85</v>
      </c>
      <c r="J117">
        <v>47</v>
      </c>
      <c r="K117">
        <v>38</v>
      </c>
      <c r="L117">
        <v>0</v>
      </c>
      <c r="M117">
        <v>0</v>
      </c>
      <c r="N117">
        <v>256</v>
      </c>
      <c r="O117">
        <v>150</v>
      </c>
      <c r="P117">
        <v>0</v>
      </c>
      <c r="Q117">
        <v>58.6</v>
      </c>
      <c r="R117" t="s">
        <v>721</v>
      </c>
      <c r="S117">
        <v>0</v>
      </c>
      <c r="T117">
        <v>58.6</v>
      </c>
      <c r="U117" t="s">
        <v>721</v>
      </c>
      <c r="W117" s="20" t="str">
        <f t="shared" si="4"/>
        <v>Gay, Betty</v>
      </c>
      <c r="X117" s="20">
        <f t="shared" si="5"/>
        <v>58.6</v>
      </c>
      <c r="Y117" s="22">
        <f t="shared" si="6"/>
        <v>0</v>
      </c>
      <c r="Z117" s="20" t="str">
        <f t="shared" si="7"/>
        <v>C</v>
      </c>
    </row>
    <row r="118" spans="1:26" x14ac:dyDescent="0.25">
      <c r="A118" t="s">
        <v>514</v>
      </c>
      <c r="B118" t="s">
        <v>1131</v>
      </c>
      <c r="C118" t="s">
        <v>645</v>
      </c>
      <c r="D118" t="s">
        <v>35</v>
      </c>
      <c r="E118">
        <v>33</v>
      </c>
      <c r="F118" t="s">
        <v>189</v>
      </c>
      <c r="G118">
        <v>376816</v>
      </c>
      <c r="H118">
        <v>85</v>
      </c>
      <c r="I118">
        <v>85</v>
      </c>
      <c r="J118">
        <v>3</v>
      </c>
      <c r="K118">
        <v>45</v>
      </c>
      <c r="L118">
        <v>37</v>
      </c>
      <c r="M118">
        <v>0</v>
      </c>
      <c r="N118">
        <v>256</v>
      </c>
      <c r="O118">
        <v>70</v>
      </c>
      <c r="P118">
        <v>43.5</v>
      </c>
      <c r="Q118">
        <v>27.3</v>
      </c>
      <c r="R118" t="s">
        <v>645</v>
      </c>
      <c r="S118">
        <v>-0.5</v>
      </c>
      <c r="T118">
        <v>27.1</v>
      </c>
      <c r="U118" t="s">
        <v>645</v>
      </c>
      <c r="W118" s="20" t="str">
        <f t="shared" si="4"/>
        <v>Gidge, Kenneth</v>
      </c>
      <c r="X118" s="20">
        <f t="shared" si="5"/>
        <v>27.3</v>
      </c>
      <c r="Y118" s="22">
        <f t="shared" si="6"/>
        <v>-0.5</v>
      </c>
      <c r="Z118" s="20" t="str">
        <f t="shared" si="7"/>
        <v>D</v>
      </c>
    </row>
    <row r="119" spans="1:26" x14ac:dyDescent="0.25">
      <c r="A119" t="s">
        <v>629</v>
      </c>
      <c r="B119" t="s">
        <v>1593</v>
      </c>
      <c r="C119" t="s">
        <v>645</v>
      </c>
      <c r="D119" t="s">
        <v>67</v>
      </c>
      <c r="E119">
        <v>27</v>
      </c>
      <c r="F119" t="s">
        <v>1594</v>
      </c>
      <c r="G119">
        <v>376123</v>
      </c>
      <c r="H119">
        <v>85</v>
      </c>
      <c r="I119">
        <v>85</v>
      </c>
      <c r="J119">
        <v>10</v>
      </c>
      <c r="K119">
        <v>68</v>
      </c>
      <c r="L119">
        <v>7</v>
      </c>
      <c r="M119">
        <v>0</v>
      </c>
      <c r="N119">
        <v>256</v>
      </c>
      <c r="O119">
        <v>47.5</v>
      </c>
      <c r="P119">
        <v>8.1999999999999993</v>
      </c>
      <c r="Q119">
        <v>18.600000000000001</v>
      </c>
      <c r="R119" t="s">
        <v>1370</v>
      </c>
      <c r="S119">
        <v>-42</v>
      </c>
      <c r="T119">
        <v>2.2000000000000002</v>
      </c>
      <c r="U119" t="s">
        <v>1536</v>
      </c>
      <c r="W119" s="20" t="str">
        <f t="shared" si="4"/>
        <v>Gile, Mary</v>
      </c>
      <c r="X119" s="20">
        <f t="shared" si="5"/>
        <v>18.600000000000001</v>
      </c>
      <c r="Y119" s="22">
        <f t="shared" si="6"/>
        <v>-42</v>
      </c>
      <c r="Z119" s="20" t="str">
        <f t="shared" si="7"/>
        <v>CT</v>
      </c>
    </row>
    <row r="120" spans="1:26" x14ac:dyDescent="0.25">
      <c r="A120" t="s">
        <v>1095</v>
      </c>
      <c r="B120" t="s">
        <v>1096</v>
      </c>
      <c r="C120" t="s">
        <v>645</v>
      </c>
      <c r="D120" t="s">
        <v>56</v>
      </c>
      <c r="E120">
        <v>18</v>
      </c>
      <c r="F120" t="s">
        <v>1097</v>
      </c>
      <c r="G120">
        <v>408615</v>
      </c>
      <c r="H120">
        <v>85</v>
      </c>
      <c r="I120">
        <v>85</v>
      </c>
      <c r="J120">
        <v>20</v>
      </c>
      <c r="K120">
        <v>59</v>
      </c>
      <c r="L120">
        <v>6</v>
      </c>
      <c r="M120">
        <v>0</v>
      </c>
      <c r="N120">
        <v>256</v>
      </c>
      <c r="O120">
        <v>73</v>
      </c>
      <c r="P120">
        <v>7.1</v>
      </c>
      <c r="Q120">
        <v>28.5</v>
      </c>
      <c r="R120" t="s">
        <v>645</v>
      </c>
      <c r="S120">
        <v>0</v>
      </c>
      <c r="T120">
        <v>28.5</v>
      </c>
      <c r="U120" t="s">
        <v>645</v>
      </c>
      <c r="W120" s="20" t="str">
        <f t="shared" si="4"/>
        <v>Gilman, Julie</v>
      </c>
      <c r="X120" s="20">
        <f t="shared" si="5"/>
        <v>28.5</v>
      </c>
      <c r="Y120" s="22">
        <f t="shared" si="6"/>
        <v>0</v>
      </c>
      <c r="Z120" s="20" t="str">
        <f t="shared" si="7"/>
        <v>D</v>
      </c>
    </row>
    <row r="121" spans="1:26" x14ac:dyDescent="0.25">
      <c r="A121" t="s">
        <v>1037</v>
      </c>
      <c r="B121" t="s">
        <v>1562</v>
      </c>
      <c r="C121" t="s">
        <v>645</v>
      </c>
      <c r="D121" t="s">
        <v>35</v>
      </c>
      <c r="E121">
        <v>8</v>
      </c>
      <c r="F121" t="s">
        <v>1298</v>
      </c>
      <c r="G121">
        <v>376227</v>
      </c>
      <c r="H121">
        <v>85</v>
      </c>
      <c r="I121">
        <v>85</v>
      </c>
      <c r="J121">
        <v>11</v>
      </c>
      <c r="K121">
        <v>73</v>
      </c>
      <c r="L121">
        <v>1</v>
      </c>
      <c r="M121">
        <v>0</v>
      </c>
      <c r="N121">
        <v>256</v>
      </c>
      <c r="O121">
        <v>37</v>
      </c>
      <c r="P121">
        <v>1.2</v>
      </c>
      <c r="Q121">
        <v>14.5</v>
      </c>
      <c r="R121" t="s">
        <v>1536</v>
      </c>
      <c r="S121">
        <v>-2</v>
      </c>
      <c r="T121">
        <v>13.7</v>
      </c>
      <c r="U121" t="s">
        <v>1536</v>
      </c>
      <c r="W121" s="20" t="str">
        <f t="shared" si="4"/>
        <v>Goley, Jeffrey</v>
      </c>
      <c r="X121" s="20">
        <f t="shared" si="5"/>
        <v>14.5</v>
      </c>
      <c r="Y121" s="22">
        <f t="shared" si="6"/>
        <v>-2</v>
      </c>
      <c r="Z121" s="20" t="str">
        <f t="shared" si="7"/>
        <v>CT</v>
      </c>
    </row>
    <row r="122" spans="1:26" x14ac:dyDescent="0.25">
      <c r="A122" t="s">
        <v>1205</v>
      </c>
      <c r="B122" t="s">
        <v>319</v>
      </c>
      <c r="C122" t="s">
        <v>645</v>
      </c>
      <c r="D122" t="s">
        <v>56</v>
      </c>
      <c r="E122">
        <v>29</v>
      </c>
      <c r="F122" t="s">
        <v>1206</v>
      </c>
      <c r="G122">
        <v>377298</v>
      </c>
      <c r="H122">
        <v>85</v>
      </c>
      <c r="I122">
        <v>85</v>
      </c>
      <c r="J122">
        <v>15</v>
      </c>
      <c r="K122">
        <v>63</v>
      </c>
      <c r="L122">
        <v>7</v>
      </c>
      <c r="M122">
        <v>0</v>
      </c>
      <c r="N122">
        <v>256</v>
      </c>
      <c r="O122">
        <v>65</v>
      </c>
      <c r="P122">
        <v>8.1999999999999993</v>
      </c>
      <c r="Q122">
        <v>25.4</v>
      </c>
      <c r="R122" t="s">
        <v>1136</v>
      </c>
      <c r="S122">
        <v>-1</v>
      </c>
      <c r="T122">
        <v>25</v>
      </c>
      <c r="U122" t="s">
        <v>1136</v>
      </c>
      <c r="W122" s="20" t="str">
        <f t="shared" si="4"/>
        <v>Gordon, Pamela</v>
      </c>
      <c r="X122" s="20">
        <f t="shared" si="5"/>
        <v>25.4</v>
      </c>
      <c r="Y122" s="22">
        <f t="shared" si="6"/>
        <v>-1</v>
      </c>
      <c r="Z122" s="20" t="str">
        <f t="shared" si="7"/>
        <v>D-</v>
      </c>
    </row>
    <row r="123" spans="1:26" x14ac:dyDescent="0.25">
      <c r="A123" t="s">
        <v>120</v>
      </c>
      <c r="B123" t="s">
        <v>319</v>
      </c>
      <c r="C123" t="s">
        <v>27</v>
      </c>
      <c r="D123" t="s">
        <v>56</v>
      </c>
      <c r="E123">
        <v>35</v>
      </c>
      <c r="F123" t="s">
        <v>320</v>
      </c>
      <c r="G123">
        <v>377104</v>
      </c>
      <c r="H123">
        <v>85</v>
      </c>
      <c r="I123">
        <v>85</v>
      </c>
      <c r="J123">
        <v>65</v>
      </c>
      <c r="K123">
        <v>12</v>
      </c>
      <c r="L123">
        <v>8</v>
      </c>
      <c r="M123">
        <v>0</v>
      </c>
      <c r="N123">
        <v>256</v>
      </c>
      <c r="O123">
        <v>209.5</v>
      </c>
      <c r="P123">
        <v>9.4</v>
      </c>
      <c r="Q123">
        <v>81.8</v>
      </c>
      <c r="R123" t="s">
        <v>190</v>
      </c>
      <c r="S123">
        <v>0</v>
      </c>
      <c r="T123">
        <v>81.8</v>
      </c>
      <c r="U123" t="s">
        <v>190</v>
      </c>
      <c r="W123" s="20" t="str">
        <f t="shared" si="4"/>
        <v>Gordon, Richard</v>
      </c>
      <c r="X123" s="20">
        <f t="shared" si="5"/>
        <v>81.8</v>
      </c>
      <c r="Y123" s="22">
        <f t="shared" si="6"/>
        <v>0</v>
      </c>
      <c r="Z123" s="20" t="str">
        <f t="shared" si="7"/>
        <v>B+</v>
      </c>
    </row>
    <row r="124" spans="1:26" x14ac:dyDescent="0.25">
      <c r="A124" t="s">
        <v>1383</v>
      </c>
      <c r="B124" t="s">
        <v>1384</v>
      </c>
      <c r="C124" t="s">
        <v>645</v>
      </c>
      <c r="D124" t="s">
        <v>211</v>
      </c>
      <c r="E124">
        <v>2</v>
      </c>
      <c r="F124" t="s">
        <v>1385</v>
      </c>
      <c r="G124">
        <v>376780</v>
      </c>
      <c r="H124">
        <v>85</v>
      </c>
      <c r="I124">
        <v>85</v>
      </c>
      <c r="J124">
        <v>11</v>
      </c>
      <c r="K124">
        <v>65</v>
      </c>
      <c r="L124">
        <v>9</v>
      </c>
      <c r="M124">
        <v>0</v>
      </c>
      <c r="N124">
        <v>256</v>
      </c>
      <c r="O124">
        <v>52.5</v>
      </c>
      <c r="P124">
        <v>10.6</v>
      </c>
      <c r="Q124">
        <v>20.5</v>
      </c>
      <c r="R124" t="s">
        <v>1136</v>
      </c>
      <c r="S124">
        <v>0</v>
      </c>
      <c r="T124">
        <v>20.5</v>
      </c>
      <c r="U124" t="s">
        <v>1136</v>
      </c>
      <c r="W124" s="20" t="str">
        <f t="shared" si="4"/>
        <v>Gottling, Suzanne</v>
      </c>
      <c r="X124" s="20">
        <f t="shared" si="5"/>
        <v>20.5</v>
      </c>
      <c r="Y124" s="22">
        <f t="shared" si="6"/>
        <v>0</v>
      </c>
      <c r="Z124" s="20" t="str">
        <f t="shared" si="7"/>
        <v>D-</v>
      </c>
    </row>
    <row r="125" spans="1:26" x14ac:dyDescent="0.25">
      <c r="A125" t="s">
        <v>383</v>
      </c>
      <c r="B125" t="s">
        <v>384</v>
      </c>
      <c r="C125" t="s">
        <v>27</v>
      </c>
      <c r="D125" t="s">
        <v>35</v>
      </c>
      <c r="E125">
        <v>7</v>
      </c>
      <c r="F125" t="s">
        <v>220</v>
      </c>
      <c r="G125">
        <v>377299</v>
      </c>
      <c r="H125">
        <v>85</v>
      </c>
      <c r="I125">
        <v>85</v>
      </c>
      <c r="J125">
        <v>62</v>
      </c>
      <c r="K125">
        <v>17</v>
      </c>
      <c r="L125">
        <v>6</v>
      </c>
      <c r="M125">
        <v>0</v>
      </c>
      <c r="N125">
        <v>256</v>
      </c>
      <c r="O125">
        <v>194</v>
      </c>
      <c r="P125">
        <v>7.1</v>
      </c>
      <c r="Q125">
        <v>75.8</v>
      </c>
      <c r="R125" t="s">
        <v>345</v>
      </c>
      <c r="S125">
        <v>-0.66666665673255898</v>
      </c>
      <c r="T125">
        <v>75.5</v>
      </c>
      <c r="U125" t="s">
        <v>345</v>
      </c>
      <c r="W125" s="20" t="str">
        <f t="shared" si="4"/>
        <v>Gould, Linda</v>
      </c>
      <c r="X125" s="20">
        <f t="shared" si="5"/>
        <v>75.8</v>
      </c>
      <c r="Y125" s="22">
        <f t="shared" si="6"/>
        <v>-0.66666665673255898</v>
      </c>
      <c r="Z125" s="20" t="str">
        <f t="shared" si="7"/>
        <v>B</v>
      </c>
    </row>
    <row r="126" spans="1:26" x14ac:dyDescent="0.25">
      <c r="A126" t="s">
        <v>1068</v>
      </c>
      <c r="B126" t="s">
        <v>1069</v>
      </c>
      <c r="C126" t="s">
        <v>645</v>
      </c>
      <c r="D126" t="s">
        <v>104</v>
      </c>
      <c r="E126">
        <v>25</v>
      </c>
      <c r="F126" t="s">
        <v>1070</v>
      </c>
      <c r="G126">
        <v>408635</v>
      </c>
      <c r="H126">
        <v>85</v>
      </c>
      <c r="I126">
        <v>85</v>
      </c>
      <c r="J126">
        <v>15</v>
      </c>
      <c r="K126">
        <v>53</v>
      </c>
      <c r="L126">
        <v>17</v>
      </c>
      <c r="M126">
        <v>0</v>
      </c>
      <c r="N126">
        <v>256</v>
      </c>
      <c r="O126">
        <v>76</v>
      </c>
      <c r="P126">
        <v>20</v>
      </c>
      <c r="Q126">
        <v>29.7</v>
      </c>
      <c r="R126" t="s">
        <v>645</v>
      </c>
      <c r="S126">
        <v>0</v>
      </c>
      <c r="T126">
        <v>29.7</v>
      </c>
      <c r="U126" t="s">
        <v>645</v>
      </c>
      <c r="W126" s="20" t="str">
        <f t="shared" si="4"/>
        <v>Gourgue, Amanda</v>
      </c>
      <c r="X126" s="20">
        <f t="shared" si="5"/>
        <v>29.7</v>
      </c>
      <c r="Y126" s="22">
        <f t="shared" si="6"/>
        <v>0</v>
      </c>
      <c r="Z126" s="20" t="str">
        <f t="shared" si="7"/>
        <v>D</v>
      </c>
    </row>
    <row r="127" spans="1:26" x14ac:dyDescent="0.25">
      <c r="A127" t="s">
        <v>44</v>
      </c>
      <c r="B127" t="s">
        <v>615</v>
      </c>
      <c r="C127" t="s">
        <v>27</v>
      </c>
      <c r="D127" t="s">
        <v>35</v>
      </c>
      <c r="E127">
        <v>7</v>
      </c>
      <c r="F127" t="s">
        <v>220</v>
      </c>
      <c r="G127">
        <v>376343</v>
      </c>
      <c r="H127">
        <v>85</v>
      </c>
      <c r="I127">
        <v>85</v>
      </c>
      <c r="J127">
        <v>53</v>
      </c>
      <c r="K127">
        <v>31</v>
      </c>
      <c r="L127">
        <v>1</v>
      </c>
      <c r="M127">
        <v>0</v>
      </c>
      <c r="N127">
        <v>256</v>
      </c>
      <c r="O127">
        <v>161</v>
      </c>
      <c r="P127">
        <v>1.2</v>
      </c>
      <c r="Q127">
        <v>62.9</v>
      </c>
      <c r="R127" t="s">
        <v>469</v>
      </c>
      <c r="S127">
        <v>1.3333333730697601</v>
      </c>
      <c r="T127">
        <v>63.4</v>
      </c>
      <c r="U127" t="s">
        <v>469</v>
      </c>
      <c r="W127" s="20" t="str">
        <f t="shared" si="4"/>
        <v>Graham, John</v>
      </c>
      <c r="X127" s="20">
        <f t="shared" si="5"/>
        <v>62.9</v>
      </c>
      <c r="Y127" s="22">
        <f t="shared" si="6"/>
        <v>1.3333333730697601</v>
      </c>
      <c r="Z127" s="20" t="str">
        <f t="shared" si="7"/>
        <v>C+</v>
      </c>
    </row>
    <row r="128" spans="1:26" x14ac:dyDescent="0.25">
      <c r="A128" t="s">
        <v>429</v>
      </c>
      <c r="B128" t="s">
        <v>615</v>
      </c>
      <c r="C128" t="s">
        <v>27</v>
      </c>
      <c r="D128" t="s">
        <v>104</v>
      </c>
      <c r="E128">
        <v>1</v>
      </c>
      <c r="F128" t="s">
        <v>583</v>
      </c>
      <c r="G128">
        <v>377324</v>
      </c>
      <c r="H128">
        <v>85</v>
      </c>
      <c r="I128">
        <v>85</v>
      </c>
      <c r="J128">
        <v>47</v>
      </c>
      <c r="K128">
        <v>26</v>
      </c>
      <c r="L128">
        <v>12</v>
      </c>
      <c r="M128">
        <v>0</v>
      </c>
      <c r="N128">
        <v>256</v>
      </c>
      <c r="O128">
        <v>166.5</v>
      </c>
      <c r="P128">
        <v>14.1</v>
      </c>
      <c r="Q128">
        <v>65</v>
      </c>
      <c r="R128" t="s">
        <v>469</v>
      </c>
      <c r="S128">
        <v>0</v>
      </c>
      <c r="T128">
        <v>65</v>
      </c>
      <c r="U128" t="s">
        <v>469</v>
      </c>
      <c r="W128" s="20" t="str">
        <f t="shared" si="4"/>
        <v>Graham, Robert</v>
      </c>
      <c r="X128" s="20">
        <f t="shared" si="5"/>
        <v>65</v>
      </c>
      <c r="Y128" s="22">
        <f t="shared" si="6"/>
        <v>0</v>
      </c>
      <c r="Z128" s="20" t="str">
        <f t="shared" si="7"/>
        <v>C+</v>
      </c>
    </row>
    <row r="129" spans="1:26" x14ac:dyDescent="0.25">
      <c r="A129" t="s">
        <v>1340</v>
      </c>
      <c r="B129" t="s">
        <v>1341</v>
      </c>
      <c r="C129" t="s">
        <v>645</v>
      </c>
      <c r="D129" t="s">
        <v>104</v>
      </c>
      <c r="E129">
        <v>11</v>
      </c>
      <c r="F129" t="s">
        <v>1342</v>
      </c>
      <c r="G129">
        <v>408725</v>
      </c>
      <c r="H129">
        <v>85</v>
      </c>
      <c r="I129">
        <v>85</v>
      </c>
      <c r="J129">
        <v>17</v>
      </c>
      <c r="K129">
        <v>68</v>
      </c>
      <c r="L129">
        <v>0</v>
      </c>
      <c r="M129">
        <v>0</v>
      </c>
      <c r="N129">
        <v>256</v>
      </c>
      <c r="O129">
        <v>57</v>
      </c>
      <c r="P129">
        <v>0</v>
      </c>
      <c r="Q129">
        <v>22.3</v>
      </c>
      <c r="R129" t="s">
        <v>1136</v>
      </c>
      <c r="S129">
        <v>-1</v>
      </c>
      <c r="T129">
        <v>21.9</v>
      </c>
      <c r="U129" t="s">
        <v>1136</v>
      </c>
      <c r="W129" s="20" t="str">
        <f t="shared" si="4"/>
        <v>Grassie, Chuck</v>
      </c>
      <c r="X129" s="20">
        <f t="shared" si="5"/>
        <v>22.3</v>
      </c>
      <c r="Y129" s="22">
        <f t="shared" si="6"/>
        <v>-1</v>
      </c>
      <c r="Z129" s="20" t="str">
        <f t="shared" si="7"/>
        <v>D-</v>
      </c>
    </row>
    <row r="130" spans="1:26" x14ac:dyDescent="0.25">
      <c r="A130" t="s">
        <v>301</v>
      </c>
      <c r="B130" t="s">
        <v>302</v>
      </c>
      <c r="C130" t="s">
        <v>27</v>
      </c>
      <c r="D130" t="s">
        <v>56</v>
      </c>
      <c r="E130">
        <v>13</v>
      </c>
      <c r="F130" t="s">
        <v>303</v>
      </c>
      <c r="G130">
        <v>377777</v>
      </c>
      <c r="H130">
        <v>85</v>
      </c>
      <c r="I130">
        <v>85</v>
      </c>
      <c r="J130">
        <v>71</v>
      </c>
      <c r="K130">
        <v>13</v>
      </c>
      <c r="L130">
        <v>1</v>
      </c>
      <c r="M130">
        <v>0</v>
      </c>
      <c r="N130">
        <v>256</v>
      </c>
      <c r="O130">
        <v>212</v>
      </c>
      <c r="P130">
        <v>1.2</v>
      </c>
      <c r="Q130">
        <v>82.8</v>
      </c>
      <c r="R130" t="s">
        <v>190</v>
      </c>
      <c r="S130">
        <v>1.3333333730697601</v>
      </c>
      <c r="T130">
        <v>83.3</v>
      </c>
      <c r="U130" t="s">
        <v>190</v>
      </c>
      <c r="W130" s="20" t="str">
        <f t="shared" ref="W130:W193" si="8">_xlfn.CONCAT(B130,", ", A130)</f>
        <v>Green, Dennis</v>
      </c>
      <c r="X130" s="20">
        <f t="shared" ref="X130:X193" si="9">Q130</f>
        <v>82.8</v>
      </c>
      <c r="Y130" s="22">
        <f t="shared" ref="Y130:Y193" si="10">S130</f>
        <v>1.3333333730697601</v>
      </c>
      <c r="Z130" s="20" t="str">
        <f t="shared" ref="Z130:Z193" si="11">U130</f>
        <v>B+</v>
      </c>
    </row>
    <row r="131" spans="1:26" x14ac:dyDescent="0.25">
      <c r="A131" t="s">
        <v>249</v>
      </c>
      <c r="B131" t="s">
        <v>913</v>
      </c>
      <c r="C131" t="s">
        <v>27</v>
      </c>
      <c r="D131" t="s">
        <v>211</v>
      </c>
      <c r="E131">
        <v>7</v>
      </c>
      <c r="F131" t="s">
        <v>914</v>
      </c>
      <c r="G131">
        <v>377108</v>
      </c>
      <c r="H131">
        <v>85</v>
      </c>
      <c r="I131">
        <v>85</v>
      </c>
      <c r="J131">
        <v>35</v>
      </c>
      <c r="K131">
        <v>43</v>
      </c>
      <c r="L131">
        <v>7</v>
      </c>
      <c r="M131">
        <v>0</v>
      </c>
      <c r="N131">
        <v>256</v>
      </c>
      <c r="O131">
        <v>117.5</v>
      </c>
      <c r="P131">
        <v>8.1999999999999993</v>
      </c>
      <c r="Q131">
        <v>45.9</v>
      </c>
      <c r="R131" t="s">
        <v>871</v>
      </c>
      <c r="S131">
        <v>-2</v>
      </c>
      <c r="T131">
        <v>45.1</v>
      </c>
      <c r="U131" t="s">
        <v>871</v>
      </c>
      <c r="W131" s="20" t="str">
        <f t="shared" si="8"/>
        <v>Grenier, James</v>
      </c>
      <c r="X131" s="20">
        <f t="shared" si="9"/>
        <v>45.9</v>
      </c>
      <c r="Y131" s="22">
        <f t="shared" si="10"/>
        <v>-2</v>
      </c>
      <c r="Z131" s="20" t="str">
        <f t="shared" si="11"/>
        <v>C-</v>
      </c>
    </row>
    <row r="132" spans="1:26" x14ac:dyDescent="0.25">
      <c r="A132" t="s">
        <v>82</v>
      </c>
      <c r="B132" t="s">
        <v>147</v>
      </c>
      <c r="C132" t="s">
        <v>27</v>
      </c>
      <c r="D132" t="s">
        <v>35</v>
      </c>
      <c r="E132">
        <v>6</v>
      </c>
      <c r="F132" t="s">
        <v>133</v>
      </c>
      <c r="G132">
        <v>377233</v>
      </c>
      <c r="H132">
        <v>85</v>
      </c>
      <c r="I132">
        <v>85</v>
      </c>
      <c r="J132">
        <v>46</v>
      </c>
      <c r="K132">
        <v>25</v>
      </c>
      <c r="L132">
        <v>14</v>
      </c>
      <c r="M132">
        <v>0</v>
      </c>
      <c r="N132">
        <v>256</v>
      </c>
      <c r="O132">
        <v>159</v>
      </c>
      <c r="P132">
        <v>16.5</v>
      </c>
      <c r="Q132">
        <v>62.1</v>
      </c>
      <c r="R132" t="s">
        <v>469</v>
      </c>
      <c r="S132">
        <v>0</v>
      </c>
      <c r="T132">
        <v>62.1</v>
      </c>
      <c r="U132" t="s">
        <v>469</v>
      </c>
      <c r="W132" s="20" t="str">
        <f t="shared" si="8"/>
        <v>Griffin, Barbara</v>
      </c>
      <c r="X132" s="20">
        <f t="shared" si="9"/>
        <v>62.1</v>
      </c>
      <c r="Y132" s="22">
        <f t="shared" si="10"/>
        <v>0</v>
      </c>
      <c r="Z132" s="20" t="str">
        <f t="shared" si="11"/>
        <v>C+</v>
      </c>
    </row>
    <row r="133" spans="1:26" x14ac:dyDescent="0.25">
      <c r="A133" t="s">
        <v>146</v>
      </c>
      <c r="B133" t="s">
        <v>147</v>
      </c>
      <c r="C133" t="s">
        <v>27</v>
      </c>
      <c r="D133" t="s">
        <v>35</v>
      </c>
      <c r="E133">
        <v>5</v>
      </c>
      <c r="F133" t="s">
        <v>41</v>
      </c>
      <c r="G133">
        <v>408314</v>
      </c>
      <c r="H133">
        <v>85</v>
      </c>
      <c r="I133">
        <v>85</v>
      </c>
      <c r="J133">
        <v>78</v>
      </c>
      <c r="K133">
        <v>7</v>
      </c>
      <c r="L133">
        <v>0</v>
      </c>
      <c r="M133">
        <v>0</v>
      </c>
      <c r="N133">
        <v>256</v>
      </c>
      <c r="O133">
        <v>235</v>
      </c>
      <c r="P133">
        <v>0</v>
      </c>
      <c r="Q133">
        <v>91.8</v>
      </c>
      <c r="R133" t="s">
        <v>128</v>
      </c>
      <c r="S133">
        <v>0</v>
      </c>
      <c r="T133">
        <v>91.8</v>
      </c>
      <c r="U133" t="s">
        <v>128</v>
      </c>
      <c r="W133" s="20" t="str">
        <f t="shared" si="8"/>
        <v>Griffin, Gerald</v>
      </c>
      <c r="X133" s="20">
        <f t="shared" si="9"/>
        <v>91.8</v>
      </c>
      <c r="Y133" s="22">
        <f t="shared" si="10"/>
        <v>0</v>
      </c>
      <c r="Z133" s="20" t="str">
        <f t="shared" si="11"/>
        <v>A-</v>
      </c>
    </row>
    <row r="134" spans="1:26" x14ac:dyDescent="0.25">
      <c r="A134" t="s">
        <v>629</v>
      </c>
      <c r="B134" t="s">
        <v>147</v>
      </c>
      <c r="C134" t="s">
        <v>27</v>
      </c>
      <c r="D134" t="s">
        <v>56</v>
      </c>
      <c r="E134">
        <v>7</v>
      </c>
      <c r="F134" t="s">
        <v>225</v>
      </c>
      <c r="G134">
        <v>376126</v>
      </c>
      <c r="H134">
        <v>85</v>
      </c>
      <c r="I134">
        <v>85</v>
      </c>
      <c r="J134">
        <v>53</v>
      </c>
      <c r="K134">
        <v>32</v>
      </c>
      <c r="L134">
        <v>0</v>
      </c>
      <c r="M134">
        <v>0</v>
      </c>
      <c r="N134">
        <v>256</v>
      </c>
      <c r="O134">
        <v>164</v>
      </c>
      <c r="P134">
        <v>0</v>
      </c>
      <c r="Q134">
        <v>64.099999999999994</v>
      </c>
      <c r="R134" t="s">
        <v>469</v>
      </c>
      <c r="S134">
        <v>0</v>
      </c>
      <c r="T134">
        <v>64.099999999999994</v>
      </c>
      <c r="U134" t="s">
        <v>469</v>
      </c>
      <c r="W134" s="20" t="str">
        <f t="shared" si="8"/>
        <v>Griffin, Mary</v>
      </c>
      <c r="X134" s="20">
        <f t="shared" si="9"/>
        <v>64.099999999999994</v>
      </c>
      <c r="Y134" s="22">
        <f t="shared" si="10"/>
        <v>0</v>
      </c>
      <c r="Z134" s="20" t="str">
        <f t="shared" si="11"/>
        <v>C+</v>
      </c>
    </row>
    <row r="135" spans="1:26" x14ac:dyDescent="0.25">
      <c r="A135" t="s">
        <v>259</v>
      </c>
      <c r="B135" t="s">
        <v>840</v>
      </c>
      <c r="C135" t="s">
        <v>27</v>
      </c>
      <c r="D135" t="s">
        <v>56</v>
      </c>
      <c r="E135">
        <v>13</v>
      </c>
      <c r="F135" t="s">
        <v>303</v>
      </c>
      <c r="G135">
        <v>376127</v>
      </c>
      <c r="H135">
        <v>85</v>
      </c>
      <c r="I135">
        <v>85</v>
      </c>
      <c r="J135">
        <v>39</v>
      </c>
      <c r="K135">
        <v>38</v>
      </c>
      <c r="L135">
        <v>8</v>
      </c>
      <c r="M135">
        <v>0</v>
      </c>
      <c r="N135">
        <v>256</v>
      </c>
      <c r="O135">
        <v>133</v>
      </c>
      <c r="P135">
        <v>9.4</v>
      </c>
      <c r="Q135">
        <v>52</v>
      </c>
      <c r="R135" t="s">
        <v>721</v>
      </c>
      <c r="S135">
        <v>0</v>
      </c>
      <c r="T135">
        <v>52</v>
      </c>
      <c r="U135" t="s">
        <v>721</v>
      </c>
      <c r="W135" s="20" t="str">
        <f t="shared" si="8"/>
        <v>Guthrie, Joseph</v>
      </c>
      <c r="X135" s="20">
        <f t="shared" si="9"/>
        <v>52</v>
      </c>
      <c r="Y135" s="22">
        <f t="shared" si="10"/>
        <v>0</v>
      </c>
      <c r="Z135" s="20" t="str">
        <f t="shared" si="11"/>
        <v>C</v>
      </c>
    </row>
    <row r="136" spans="1:26" x14ac:dyDescent="0.25">
      <c r="A136" t="s">
        <v>259</v>
      </c>
      <c r="B136" t="s">
        <v>468</v>
      </c>
      <c r="C136" t="s">
        <v>27</v>
      </c>
      <c r="D136" t="s">
        <v>56</v>
      </c>
      <c r="E136">
        <v>4</v>
      </c>
      <c r="F136" t="s">
        <v>88</v>
      </c>
      <c r="G136">
        <v>376819</v>
      </c>
      <c r="H136">
        <v>85</v>
      </c>
      <c r="I136">
        <v>85</v>
      </c>
      <c r="J136">
        <v>53</v>
      </c>
      <c r="K136">
        <v>29</v>
      </c>
      <c r="L136">
        <v>3</v>
      </c>
      <c r="M136">
        <v>0</v>
      </c>
      <c r="N136">
        <v>256</v>
      </c>
      <c r="O136">
        <v>167</v>
      </c>
      <c r="P136">
        <v>3.5</v>
      </c>
      <c r="Q136">
        <v>65.2</v>
      </c>
      <c r="R136" t="s">
        <v>469</v>
      </c>
      <c r="S136">
        <v>16</v>
      </c>
      <c r="T136">
        <v>71.400000000000006</v>
      </c>
      <c r="U136" t="s">
        <v>389</v>
      </c>
      <c r="W136" s="20" t="str">
        <f t="shared" si="8"/>
        <v>Hagan, Joseph</v>
      </c>
      <c r="X136" s="20">
        <f t="shared" si="9"/>
        <v>65.2</v>
      </c>
      <c r="Y136" s="22">
        <f t="shared" si="10"/>
        <v>16</v>
      </c>
      <c r="Z136" s="20" t="str">
        <f t="shared" si="11"/>
        <v>B-</v>
      </c>
    </row>
    <row r="137" spans="1:26" x14ac:dyDescent="0.25">
      <c r="A137" t="s">
        <v>282</v>
      </c>
      <c r="B137" t="s">
        <v>283</v>
      </c>
      <c r="C137" t="s">
        <v>27</v>
      </c>
      <c r="D137" t="s">
        <v>35</v>
      </c>
      <c r="E137">
        <v>23</v>
      </c>
      <c r="F137" t="s">
        <v>284</v>
      </c>
      <c r="G137">
        <v>377301</v>
      </c>
      <c r="H137">
        <v>85</v>
      </c>
      <c r="I137">
        <v>85</v>
      </c>
      <c r="J137">
        <v>58</v>
      </c>
      <c r="K137">
        <v>4</v>
      </c>
      <c r="L137">
        <v>23</v>
      </c>
      <c r="M137">
        <v>0</v>
      </c>
      <c r="N137">
        <v>256</v>
      </c>
      <c r="O137">
        <v>214</v>
      </c>
      <c r="P137">
        <v>27.1</v>
      </c>
      <c r="Q137">
        <v>83.6</v>
      </c>
      <c r="R137" t="s">
        <v>190</v>
      </c>
      <c r="S137">
        <v>0</v>
      </c>
      <c r="T137">
        <v>83.6</v>
      </c>
      <c r="U137" t="s">
        <v>190</v>
      </c>
      <c r="W137" s="20" t="str">
        <f t="shared" si="8"/>
        <v>Halstead, Carolyn</v>
      </c>
      <c r="X137" s="20">
        <f t="shared" si="9"/>
        <v>83.6</v>
      </c>
      <c r="Y137" s="22">
        <f t="shared" si="10"/>
        <v>0</v>
      </c>
      <c r="Z137" s="20" t="str">
        <f t="shared" si="11"/>
        <v>B+</v>
      </c>
    </row>
    <row r="138" spans="1:26" x14ac:dyDescent="0.25">
      <c r="A138" t="s">
        <v>810</v>
      </c>
      <c r="B138" t="s">
        <v>811</v>
      </c>
      <c r="C138" t="s">
        <v>27</v>
      </c>
      <c r="D138" t="s">
        <v>183</v>
      </c>
      <c r="E138">
        <v>5</v>
      </c>
      <c r="F138" t="s">
        <v>812</v>
      </c>
      <c r="G138">
        <v>375853</v>
      </c>
      <c r="H138">
        <v>85</v>
      </c>
      <c r="I138">
        <v>85</v>
      </c>
      <c r="J138">
        <v>36</v>
      </c>
      <c r="K138">
        <v>32</v>
      </c>
      <c r="L138">
        <v>17</v>
      </c>
      <c r="M138">
        <v>0</v>
      </c>
      <c r="N138">
        <v>256</v>
      </c>
      <c r="O138">
        <v>142</v>
      </c>
      <c r="P138">
        <v>20</v>
      </c>
      <c r="Q138">
        <v>55.5</v>
      </c>
      <c r="R138" t="s">
        <v>721</v>
      </c>
      <c r="S138">
        <v>0</v>
      </c>
      <c r="T138">
        <v>55.5</v>
      </c>
      <c r="U138" t="s">
        <v>721</v>
      </c>
      <c r="W138" s="20" t="str">
        <f t="shared" si="8"/>
        <v>Ham, Bonnie</v>
      </c>
      <c r="X138" s="20">
        <f t="shared" si="9"/>
        <v>55.5</v>
      </c>
      <c r="Y138" s="22">
        <f t="shared" si="10"/>
        <v>0</v>
      </c>
      <c r="Z138" s="20" t="str">
        <f t="shared" si="11"/>
        <v>C</v>
      </c>
    </row>
    <row r="139" spans="1:26" x14ac:dyDescent="0.25">
      <c r="A139" t="s">
        <v>150</v>
      </c>
      <c r="B139" t="s">
        <v>496</v>
      </c>
      <c r="C139" t="s">
        <v>27</v>
      </c>
      <c r="D139" t="s">
        <v>35</v>
      </c>
      <c r="E139">
        <v>22</v>
      </c>
      <c r="F139" t="s">
        <v>482</v>
      </c>
      <c r="G139">
        <v>376944</v>
      </c>
      <c r="H139">
        <v>85</v>
      </c>
      <c r="I139">
        <v>85</v>
      </c>
      <c r="J139">
        <v>54</v>
      </c>
      <c r="K139">
        <v>20</v>
      </c>
      <c r="L139">
        <v>11</v>
      </c>
      <c r="M139">
        <v>0</v>
      </c>
      <c r="N139">
        <v>256</v>
      </c>
      <c r="O139">
        <v>180.5</v>
      </c>
      <c r="P139">
        <v>12.9</v>
      </c>
      <c r="Q139">
        <v>70.5</v>
      </c>
      <c r="R139" t="s">
        <v>389</v>
      </c>
      <c r="S139">
        <v>0</v>
      </c>
      <c r="T139">
        <v>70.5</v>
      </c>
      <c r="U139" t="s">
        <v>389</v>
      </c>
      <c r="W139" s="20" t="str">
        <f t="shared" si="8"/>
        <v>Hansen, Peter</v>
      </c>
      <c r="X139" s="20">
        <f t="shared" si="9"/>
        <v>70.5</v>
      </c>
      <c r="Y139" s="22">
        <f t="shared" si="10"/>
        <v>0</v>
      </c>
      <c r="Z139" s="20" t="str">
        <f t="shared" si="11"/>
        <v>B-</v>
      </c>
    </row>
    <row r="140" spans="1:26" x14ac:dyDescent="0.25">
      <c r="A140" t="s">
        <v>25</v>
      </c>
      <c r="B140" t="s">
        <v>116</v>
      </c>
      <c r="C140" t="s">
        <v>27</v>
      </c>
      <c r="D140" t="s">
        <v>104</v>
      </c>
      <c r="E140">
        <v>3</v>
      </c>
      <c r="F140" t="s">
        <v>117</v>
      </c>
      <c r="G140">
        <v>376347</v>
      </c>
      <c r="H140">
        <v>85</v>
      </c>
      <c r="I140">
        <v>85</v>
      </c>
      <c r="J140">
        <v>74</v>
      </c>
      <c r="K140">
        <v>0</v>
      </c>
      <c r="L140">
        <v>11</v>
      </c>
      <c r="M140">
        <v>0</v>
      </c>
      <c r="N140">
        <v>256</v>
      </c>
      <c r="O140">
        <v>239.5</v>
      </c>
      <c r="P140">
        <v>12.9</v>
      </c>
      <c r="Q140">
        <v>93.6</v>
      </c>
      <c r="R140" t="s">
        <v>58</v>
      </c>
      <c r="S140">
        <v>2.6666666865348798</v>
      </c>
      <c r="T140">
        <v>94.6</v>
      </c>
      <c r="U140" t="s">
        <v>58</v>
      </c>
      <c r="W140" s="20" t="str">
        <f t="shared" si="8"/>
        <v>Harrington, Michael</v>
      </c>
      <c r="X140" s="20">
        <f t="shared" si="9"/>
        <v>93.6</v>
      </c>
      <c r="Y140" s="22">
        <f t="shared" si="10"/>
        <v>2.6666666865348798</v>
      </c>
      <c r="Z140" s="20" t="str">
        <f t="shared" si="11"/>
        <v>A</v>
      </c>
    </row>
    <row r="141" spans="1:26" x14ac:dyDescent="0.25">
      <c r="A141" t="s">
        <v>1172</v>
      </c>
      <c r="B141" t="s">
        <v>1173</v>
      </c>
      <c r="C141" t="s">
        <v>645</v>
      </c>
      <c r="D141" t="s">
        <v>72</v>
      </c>
      <c r="E141">
        <v>1</v>
      </c>
      <c r="F141" t="s">
        <v>1174</v>
      </c>
      <c r="G141">
        <v>408479</v>
      </c>
      <c r="H141">
        <v>85</v>
      </c>
      <c r="I141">
        <v>85</v>
      </c>
      <c r="J141">
        <v>21</v>
      </c>
      <c r="K141">
        <v>64</v>
      </c>
      <c r="L141">
        <v>0</v>
      </c>
      <c r="M141">
        <v>0</v>
      </c>
      <c r="N141">
        <v>256</v>
      </c>
      <c r="O141">
        <v>66</v>
      </c>
      <c r="P141">
        <v>0</v>
      </c>
      <c r="Q141">
        <v>25.8</v>
      </c>
      <c r="R141" t="s">
        <v>1136</v>
      </c>
      <c r="S141">
        <v>0</v>
      </c>
      <c r="T141">
        <v>25.8</v>
      </c>
      <c r="U141" t="s">
        <v>1136</v>
      </c>
      <c r="W141" s="20" t="str">
        <f t="shared" si="8"/>
        <v>Harvey, Cathryn</v>
      </c>
      <c r="X141" s="20">
        <f t="shared" si="9"/>
        <v>25.8</v>
      </c>
      <c r="Y141" s="22">
        <f t="shared" si="10"/>
        <v>0</v>
      </c>
      <c r="Z141" s="20" t="str">
        <f t="shared" si="11"/>
        <v>D-</v>
      </c>
    </row>
    <row r="142" spans="1:26" x14ac:dyDescent="0.25">
      <c r="A142" t="s">
        <v>1383</v>
      </c>
      <c r="B142" t="s">
        <v>1173</v>
      </c>
      <c r="C142" t="s">
        <v>645</v>
      </c>
      <c r="D142" t="s">
        <v>35</v>
      </c>
      <c r="E142">
        <v>29</v>
      </c>
      <c r="F142" t="s">
        <v>945</v>
      </c>
      <c r="G142">
        <v>376584</v>
      </c>
      <c r="H142">
        <v>85</v>
      </c>
      <c r="I142">
        <v>85</v>
      </c>
      <c r="J142">
        <v>13</v>
      </c>
      <c r="K142">
        <v>70</v>
      </c>
      <c r="L142">
        <v>2</v>
      </c>
      <c r="M142">
        <v>0</v>
      </c>
      <c r="N142">
        <v>256</v>
      </c>
      <c r="O142">
        <v>45</v>
      </c>
      <c r="P142">
        <v>2.4</v>
      </c>
      <c r="Q142">
        <v>17.600000000000001</v>
      </c>
      <c r="R142" t="s">
        <v>1370</v>
      </c>
      <c r="S142">
        <v>0</v>
      </c>
      <c r="T142">
        <v>17.600000000000001</v>
      </c>
      <c r="U142" t="s">
        <v>1370</v>
      </c>
      <c r="W142" s="20" t="str">
        <f t="shared" si="8"/>
        <v>Harvey, Suzanne</v>
      </c>
      <c r="X142" s="20">
        <f t="shared" si="9"/>
        <v>17.600000000000001</v>
      </c>
      <c r="Y142" s="22">
        <f t="shared" si="10"/>
        <v>0</v>
      </c>
      <c r="Z142" s="20" t="str">
        <f t="shared" si="11"/>
        <v>F</v>
      </c>
    </row>
    <row r="143" spans="1:26" x14ac:dyDescent="0.25">
      <c r="A143" t="s">
        <v>724</v>
      </c>
      <c r="B143" t="s">
        <v>1020</v>
      </c>
      <c r="C143" t="s">
        <v>645</v>
      </c>
      <c r="D143" t="s">
        <v>574</v>
      </c>
      <c r="E143">
        <v>6</v>
      </c>
      <c r="F143" t="s">
        <v>1021</v>
      </c>
      <c r="G143">
        <v>376674</v>
      </c>
      <c r="H143">
        <v>85</v>
      </c>
      <c r="I143">
        <v>85</v>
      </c>
      <c r="J143">
        <v>13</v>
      </c>
      <c r="K143">
        <v>49</v>
      </c>
      <c r="L143">
        <v>23</v>
      </c>
      <c r="M143">
        <v>0</v>
      </c>
      <c r="N143">
        <v>256</v>
      </c>
      <c r="O143">
        <v>83.5</v>
      </c>
      <c r="P143">
        <v>27.1</v>
      </c>
      <c r="Q143">
        <v>32.6</v>
      </c>
      <c r="R143" t="s">
        <v>645</v>
      </c>
      <c r="S143">
        <v>0</v>
      </c>
      <c r="T143">
        <v>32.6</v>
      </c>
      <c r="U143" t="s">
        <v>645</v>
      </c>
      <c r="W143" s="20" t="str">
        <f t="shared" si="8"/>
        <v>Hatch, William</v>
      </c>
      <c r="X143" s="20">
        <f t="shared" si="9"/>
        <v>32.6</v>
      </c>
      <c r="Y143" s="22">
        <f t="shared" si="10"/>
        <v>0</v>
      </c>
      <c r="Z143" s="20" t="str">
        <f t="shared" si="11"/>
        <v>D</v>
      </c>
    </row>
    <row r="144" spans="1:26" x14ac:dyDescent="0.25">
      <c r="A144" t="s">
        <v>629</v>
      </c>
      <c r="B144" t="s">
        <v>1486</v>
      </c>
      <c r="C144" t="s">
        <v>645</v>
      </c>
      <c r="D144" t="s">
        <v>35</v>
      </c>
      <c r="E144">
        <v>14</v>
      </c>
      <c r="F144" t="s">
        <v>1317</v>
      </c>
      <c r="G144">
        <v>377199</v>
      </c>
      <c r="H144">
        <v>85</v>
      </c>
      <c r="I144">
        <v>85</v>
      </c>
      <c r="J144">
        <v>12</v>
      </c>
      <c r="K144">
        <v>70</v>
      </c>
      <c r="L144">
        <v>3</v>
      </c>
      <c r="M144">
        <v>0</v>
      </c>
      <c r="N144">
        <v>256</v>
      </c>
      <c r="O144">
        <v>49</v>
      </c>
      <c r="P144">
        <v>3.5</v>
      </c>
      <c r="Q144">
        <v>19.100000000000001</v>
      </c>
      <c r="R144" t="s">
        <v>1370</v>
      </c>
      <c r="S144">
        <v>-5.5</v>
      </c>
      <c r="T144">
        <v>17</v>
      </c>
      <c r="U144" t="s">
        <v>1370</v>
      </c>
      <c r="W144" s="20" t="str">
        <f t="shared" si="8"/>
        <v>Heath, Mary</v>
      </c>
      <c r="X144" s="20">
        <f t="shared" si="9"/>
        <v>19.100000000000001</v>
      </c>
      <c r="Y144" s="22">
        <f t="shared" si="10"/>
        <v>-5.5</v>
      </c>
      <c r="Z144" s="20" t="str">
        <f t="shared" si="11"/>
        <v>F</v>
      </c>
    </row>
    <row r="145" spans="1:26" x14ac:dyDescent="0.25">
      <c r="A145" t="s">
        <v>306</v>
      </c>
      <c r="B145" t="s">
        <v>499</v>
      </c>
      <c r="C145" t="s">
        <v>27</v>
      </c>
      <c r="D145" t="s">
        <v>35</v>
      </c>
      <c r="E145">
        <v>37</v>
      </c>
      <c r="F145" t="s">
        <v>36</v>
      </c>
      <c r="G145">
        <v>376647</v>
      </c>
      <c r="H145">
        <v>85</v>
      </c>
      <c r="I145">
        <v>85</v>
      </c>
      <c r="J145">
        <v>38</v>
      </c>
      <c r="K145">
        <v>0</v>
      </c>
      <c r="L145">
        <v>47</v>
      </c>
      <c r="M145">
        <v>0</v>
      </c>
      <c r="N145">
        <v>256</v>
      </c>
      <c r="O145">
        <v>180</v>
      </c>
      <c r="P145">
        <v>55.3</v>
      </c>
      <c r="Q145">
        <v>70.3</v>
      </c>
      <c r="R145" t="s">
        <v>434</v>
      </c>
      <c r="S145">
        <v>0.5</v>
      </c>
      <c r="T145">
        <v>70.5</v>
      </c>
      <c r="U145" t="s">
        <v>434</v>
      </c>
      <c r="W145" s="20" t="str">
        <f t="shared" si="8"/>
        <v>Hellwig, Steve</v>
      </c>
      <c r="X145" s="20">
        <f t="shared" si="9"/>
        <v>70.3</v>
      </c>
      <c r="Y145" s="22">
        <f t="shared" si="10"/>
        <v>0.5</v>
      </c>
      <c r="Z145" s="20" t="str">
        <f t="shared" si="11"/>
        <v>Inc</v>
      </c>
    </row>
    <row r="146" spans="1:26" x14ac:dyDescent="0.25">
      <c r="A146" t="s">
        <v>547</v>
      </c>
      <c r="B146" t="s">
        <v>1148</v>
      </c>
      <c r="C146" t="s">
        <v>645</v>
      </c>
      <c r="D146" t="s">
        <v>67</v>
      </c>
      <c r="E146">
        <v>12</v>
      </c>
      <c r="F146" t="s">
        <v>1149</v>
      </c>
      <c r="G146">
        <v>377119</v>
      </c>
      <c r="H146">
        <v>85</v>
      </c>
      <c r="I146">
        <v>85</v>
      </c>
      <c r="J146">
        <v>17</v>
      </c>
      <c r="K146">
        <v>57</v>
      </c>
      <c r="L146">
        <v>11</v>
      </c>
      <c r="M146">
        <v>0</v>
      </c>
      <c r="N146">
        <v>256</v>
      </c>
      <c r="O146">
        <v>67.5</v>
      </c>
      <c r="P146">
        <v>12.9</v>
      </c>
      <c r="Q146">
        <v>26.4</v>
      </c>
      <c r="R146" t="s">
        <v>1136</v>
      </c>
      <c r="S146">
        <v>0</v>
      </c>
      <c r="T146">
        <v>26.4</v>
      </c>
      <c r="U146" t="s">
        <v>1136</v>
      </c>
      <c r="W146" s="20" t="str">
        <f t="shared" si="8"/>
        <v>Henle, Paul</v>
      </c>
      <c r="X146" s="20">
        <f t="shared" si="9"/>
        <v>26.4</v>
      </c>
      <c r="Y146" s="22">
        <f t="shared" si="10"/>
        <v>0</v>
      </c>
      <c r="Z146" s="20" t="str">
        <f t="shared" si="11"/>
        <v>D-</v>
      </c>
    </row>
    <row r="147" spans="1:26" x14ac:dyDescent="0.25">
      <c r="A147" t="s">
        <v>678</v>
      </c>
      <c r="B147" t="s">
        <v>679</v>
      </c>
      <c r="C147" t="s">
        <v>27</v>
      </c>
      <c r="D147" t="s">
        <v>183</v>
      </c>
      <c r="E147">
        <v>1</v>
      </c>
      <c r="F147" t="s">
        <v>680</v>
      </c>
      <c r="G147">
        <v>377235</v>
      </c>
      <c r="H147">
        <v>85</v>
      </c>
      <c r="I147">
        <v>85</v>
      </c>
      <c r="J147">
        <v>48</v>
      </c>
      <c r="K147">
        <v>31</v>
      </c>
      <c r="L147">
        <v>6</v>
      </c>
      <c r="M147">
        <v>0</v>
      </c>
      <c r="N147">
        <v>256</v>
      </c>
      <c r="O147">
        <v>158</v>
      </c>
      <c r="P147">
        <v>7.1</v>
      </c>
      <c r="Q147">
        <v>61.7</v>
      </c>
      <c r="R147" t="s">
        <v>469</v>
      </c>
      <c r="S147">
        <v>0</v>
      </c>
      <c r="T147">
        <v>61.7</v>
      </c>
      <c r="U147" t="s">
        <v>469</v>
      </c>
      <c r="W147" s="20" t="str">
        <f t="shared" si="8"/>
        <v>Hennessey, Erin</v>
      </c>
      <c r="X147" s="20">
        <f t="shared" si="9"/>
        <v>61.7</v>
      </c>
      <c r="Y147" s="22">
        <f t="shared" si="10"/>
        <v>0</v>
      </c>
      <c r="Z147" s="20" t="str">
        <f t="shared" si="11"/>
        <v>C+</v>
      </c>
    </row>
    <row r="148" spans="1:26" x14ac:dyDescent="0.25">
      <c r="A148" t="s">
        <v>1320</v>
      </c>
      <c r="B148" t="s">
        <v>228</v>
      </c>
      <c r="C148" t="s">
        <v>645</v>
      </c>
      <c r="D148" t="s">
        <v>35</v>
      </c>
      <c r="E148">
        <v>43</v>
      </c>
      <c r="F148" t="s">
        <v>444</v>
      </c>
      <c r="G148">
        <v>377303</v>
      </c>
      <c r="H148">
        <v>85</v>
      </c>
      <c r="I148">
        <v>85</v>
      </c>
      <c r="J148">
        <v>11</v>
      </c>
      <c r="K148">
        <v>59</v>
      </c>
      <c r="L148">
        <v>15</v>
      </c>
      <c r="M148">
        <v>0</v>
      </c>
      <c r="N148">
        <v>256</v>
      </c>
      <c r="O148">
        <v>56.5</v>
      </c>
      <c r="P148">
        <v>17.600000000000001</v>
      </c>
      <c r="Q148">
        <v>22.1</v>
      </c>
      <c r="R148" t="s">
        <v>1136</v>
      </c>
      <c r="S148">
        <v>0</v>
      </c>
      <c r="T148">
        <v>22.1</v>
      </c>
      <c r="U148" t="s">
        <v>1136</v>
      </c>
      <c r="W148" s="20" t="str">
        <f t="shared" si="8"/>
        <v>Herbert, Christopher</v>
      </c>
      <c r="X148" s="20">
        <f t="shared" si="9"/>
        <v>22.1</v>
      </c>
      <c r="Y148" s="22">
        <f t="shared" si="10"/>
        <v>0</v>
      </c>
      <c r="Z148" s="20" t="str">
        <f t="shared" si="11"/>
        <v>D-</v>
      </c>
    </row>
    <row r="149" spans="1:26" x14ac:dyDescent="0.25">
      <c r="A149" t="s">
        <v>877</v>
      </c>
      <c r="B149" t="s">
        <v>1434</v>
      </c>
      <c r="C149" t="s">
        <v>645</v>
      </c>
      <c r="D149" t="s">
        <v>183</v>
      </c>
      <c r="E149">
        <v>12</v>
      </c>
      <c r="F149" t="s">
        <v>1250</v>
      </c>
      <c r="G149">
        <v>377120</v>
      </c>
      <c r="H149">
        <v>85</v>
      </c>
      <c r="I149">
        <v>85</v>
      </c>
      <c r="J149">
        <v>10</v>
      </c>
      <c r="K149">
        <v>66</v>
      </c>
      <c r="L149">
        <v>9</v>
      </c>
      <c r="M149">
        <v>0</v>
      </c>
      <c r="N149">
        <v>256</v>
      </c>
      <c r="O149">
        <v>52</v>
      </c>
      <c r="P149">
        <v>10.6</v>
      </c>
      <c r="Q149">
        <v>20.3</v>
      </c>
      <c r="R149" t="s">
        <v>1136</v>
      </c>
      <c r="S149">
        <v>-4</v>
      </c>
      <c r="T149">
        <v>18.7</v>
      </c>
      <c r="U149" t="s">
        <v>1370</v>
      </c>
      <c r="W149" s="20" t="str">
        <f t="shared" si="8"/>
        <v>Higgins, Patricia</v>
      </c>
      <c r="X149" s="20">
        <f t="shared" si="9"/>
        <v>20.3</v>
      </c>
      <c r="Y149" s="22">
        <f t="shared" si="10"/>
        <v>-4</v>
      </c>
      <c r="Z149" s="20" t="str">
        <f t="shared" si="11"/>
        <v>F</v>
      </c>
    </row>
    <row r="150" spans="1:26" x14ac:dyDescent="0.25">
      <c r="A150" t="s">
        <v>329</v>
      </c>
      <c r="B150" t="s">
        <v>330</v>
      </c>
      <c r="C150" t="s">
        <v>27</v>
      </c>
      <c r="D150" t="s">
        <v>67</v>
      </c>
      <c r="E150">
        <v>3</v>
      </c>
      <c r="F150" t="s">
        <v>331</v>
      </c>
      <c r="G150">
        <v>376948</v>
      </c>
      <c r="H150">
        <v>85</v>
      </c>
      <c r="I150">
        <v>85</v>
      </c>
      <c r="J150">
        <v>67</v>
      </c>
      <c r="K150">
        <v>17</v>
      </c>
      <c r="L150">
        <v>1</v>
      </c>
      <c r="M150">
        <v>0</v>
      </c>
      <c r="N150">
        <v>256</v>
      </c>
      <c r="O150">
        <v>205</v>
      </c>
      <c r="P150">
        <v>1.2</v>
      </c>
      <c r="Q150">
        <v>80.099999999999994</v>
      </c>
      <c r="R150" t="s">
        <v>190</v>
      </c>
      <c r="S150">
        <v>3.1666667461395201</v>
      </c>
      <c r="T150">
        <v>81.3</v>
      </c>
      <c r="U150" t="s">
        <v>190</v>
      </c>
      <c r="W150" s="20" t="str">
        <f t="shared" si="8"/>
        <v>Hill, Gregory</v>
      </c>
      <c r="X150" s="20">
        <f t="shared" si="9"/>
        <v>80.099999999999994</v>
      </c>
      <c r="Y150" s="22">
        <f t="shared" si="10"/>
        <v>3.1666667461395201</v>
      </c>
      <c r="Z150" s="20" t="str">
        <f t="shared" si="11"/>
        <v>B+</v>
      </c>
    </row>
    <row r="151" spans="1:26" x14ac:dyDescent="0.25">
      <c r="A151" t="s">
        <v>120</v>
      </c>
      <c r="B151" t="s">
        <v>667</v>
      </c>
      <c r="C151" t="s">
        <v>27</v>
      </c>
      <c r="D151" t="s">
        <v>35</v>
      </c>
      <c r="E151">
        <v>21</v>
      </c>
      <c r="F151" t="s">
        <v>138</v>
      </c>
      <c r="G151">
        <v>376823</v>
      </c>
      <c r="H151">
        <v>85</v>
      </c>
      <c r="I151">
        <v>85</v>
      </c>
      <c r="J151">
        <v>52</v>
      </c>
      <c r="K151">
        <v>33</v>
      </c>
      <c r="L151">
        <v>0</v>
      </c>
      <c r="M151">
        <v>0</v>
      </c>
      <c r="N151">
        <v>256</v>
      </c>
      <c r="O151">
        <v>161</v>
      </c>
      <c r="P151">
        <v>0</v>
      </c>
      <c r="Q151">
        <v>62.9</v>
      </c>
      <c r="R151" t="s">
        <v>469</v>
      </c>
      <c r="S151">
        <v>-0.83333331346511796</v>
      </c>
      <c r="T151">
        <v>62.6</v>
      </c>
      <c r="U151" t="s">
        <v>469</v>
      </c>
      <c r="W151" s="20" t="str">
        <f t="shared" si="8"/>
        <v>Hinch, Richard</v>
      </c>
      <c r="X151" s="20">
        <f t="shared" si="9"/>
        <v>62.9</v>
      </c>
      <c r="Y151" s="22">
        <f t="shared" si="10"/>
        <v>-0.83333331346511796</v>
      </c>
      <c r="Z151" s="20" t="str">
        <f t="shared" si="11"/>
        <v>C+</v>
      </c>
    </row>
    <row r="152" spans="1:26" x14ac:dyDescent="0.25">
      <c r="A152" t="s">
        <v>125</v>
      </c>
      <c r="B152" t="s">
        <v>126</v>
      </c>
      <c r="C152" t="s">
        <v>27</v>
      </c>
      <c r="D152" t="s">
        <v>67</v>
      </c>
      <c r="E152">
        <v>23</v>
      </c>
      <c r="F152" t="s">
        <v>127</v>
      </c>
      <c r="G152">
        <v>376949</v>
      </c>
      <c r="H152">
        <v>85</v>
      </c>
      <c r="I152">
        <v>85</v>
      </c>
      <c r="J152">
        <v>67</v>
      </c>
      <c r="K152">
        <v>1</v>
      </c>
      <c r="L152">
        <v>17</v>
      </c>
      <c r="M152">
        <v>0</v>
      </c>
      <c r="N152">
        <v>256</v>
      </c>
      <c r="O152">
        <v>229.5</v>
      </c>
      <c r="P152">
        <v>20</v>
      </c>
      <c r="Q152">
        <v>89.6</v>
      </c>
      <c r="R152" t="s">
        <v>128</v>
      </c>
      <c r="S152">
        <v>11.333333656191799</v>
      </c>
      <c r="T152">
        <v>94</v>
      </c>
      <c r="U152" t="s">
        <v>58</v>
      </c>
      <c r="W152" s="20" t="str">
        <f t="shared" si="8"/>
        <v>Hoell, J.R.</v>
      </c>
      <c r="X152" s="20">
        <f t="shared" si="9"/>
        <v>89.6</v>
      </c>
      <c r="Y152" s="22">
        <f t="shared" si="10"/>
        <v>11.333333656191799</v>
      </c>
      <c r="Z152" s="20" t="str">
        <f t="shared" si="11"/>
        <v>A</v>
      </c>
    </row>
    <row r="153" spans="1:26" x14ac:dyDescent="0.25">
      <c r="A153" t="s">
        <v>442</v>
      </c>
      <c r="B153" t="s">
        <v>618</v>
      </c>
      <c r="C153" t="s">
        <v>27</v>
      </c>
      <c r="D153" t="s">
        <v>56</v>
      </c>
      <c r="E153">
        <v>3</v>
      </c>
      <c r="F153" t="s">
        <v>178</v>
      </c>
      <c r="G153">
        <v>373860</v>
      </c>
      <c r="H153">
        <v>85</v>
      </c>
      <c r="I153">
        <v>85</v>
      </c>
      <c r="J153">
        <v>54</v>
      </c>
      <c r="K153">
        <v>31</v>
      </c>
      <c r="L153">
        <v>0</v>
      </c>
      <c r="M153">
        <v>0</v>
      </c>
      <c r="N153">
        <v>256</v>
      </c>
      <c r="O153">
        <v>166</v>
      </c>
      <c r="P153">
        <v>0</v>
      </c>
      <c r="Q153">
        <v>64.8</v>
      </c>
      <c r="R153" t="s">
        <v>469</v>
      </c>
      <c r="S153">
        <v>0</v>
      </c>
      <c r="T153">
        <v>64.8</v>
      </c>
      <c r="U153" t="s">
        <v>469</v>
      </c>
      <c r="W153" s="20" t="str">
        <f t="shared" si="8"/>
        <v>Hoelzel, Kathleen</v>
      </c>
      <c r="X153" s="20">
        <f t="shared" si="9"/>
        <v>64.8</v>
      </c>
      <c r="Y153" s="22">
        <f t="shared" si="10"/>
        <v>0</v>
      </c>
      <c r="Z153" s="20" t="str">
        <f t="shared" si="11"/>
        <v>C+</v>
      </c>
    </row>
    <row r="154" spans="1:26" x14ac:dyDescent="0.25">
      <c r="A154" t="s">
        <v>287</v>
      </c>
      <c r="B154" t="s">
        <v>288</v>
      </c>
      <c r="C154" t="s">
        <v>27</v>
      </c>
      <c r="D154" t="s">
        <v>35</v>
      </c>
      <c r="E154">
        <v>2</v>
      </c>
      <c r="F154" t="s">
        <v>289</v>
      </c>
      <c r="G154">
        <v>376353</v>
      </c>
      <c r="H154">
        <v>85</v>
      </c>
      <c r="I154">
        <v>85</v>
      </c>
      <c r="J154">
        <v>62</v>
      </c>
      <c r="K154">
        <v>12</v>
      </c>
      <c r="L154">
        <v>11</v>
      </c>
      <c r="M154">
        <v>0</v>
      </c>
      <c r="N154">
        <v>256</v>
      </c>
      <c r="O154">
        <v>214</v>
      </c>
      <c r="P154">
        <v>12.9</v>
      </c>
      <c r="Q154">
        <v>83.6</v>
      </c>
      <c r="R154" t="s">
        <v>190</v>
      </c>
      <c r="S154">
        <v>0</v>
      </c>
      <c r="T154">
        <v>83.6</v>
      </c>
      <c r="U154" t="s">
        <v>190</v>
      </c>
      <c r="W154" s="20" t="str">
        <f t="shared" si="8"/>
        <v>Hopper, Gary</v>
      </c>
      <c r="X154" s="20">
        <f t="shared" si="9"/>
        <v>83.6</v>
      </c>
      <c r="Y154" s="22">
        <f t="shared" si="10"/>
        <v>0</v>
      </c>
      <c r="Z154" s="20" t="str">
        <f t="shared" si="11"/>
        <v>B+</v>
      </c>
    </row>
    <row r="155" spans="1:26" x14ac:dyDescent="0.25">
      <c r="A155" t="s">
        <v>249</v>
      </c>
      <c r="B155" t="s">
        <v>649</v>
      </c>
      <c r="C155" t="s">
        <v>27</v>
      </c>
      <c r="D155" t="s">
        <v>104</v>
      </c>
      <c r="E155">
        <v>2</v>
      </c>
      <c r="F155" t="s">
        <v>261</v>
      </c>
      <c r="G155">
        <v>408434</v>
      </c>
      <c r="H155">
        <v>85</v>
      </c>
      <c r="I155">
        <v>85</v>
      </c>
      <c r="J155">
        <v>41</v>
      </c>
      <c r="K155">
        <v>20</v>
      </c>
      <c r="L155">
        <v>24</v>
      </c>
      <c r="M155">
        <v>0</v>
      </c>
      <c r="N155">
        <v>256</v>
      </c>
      <c r="O155">
        <v>163</v>
      </c>
      <c r="P155">
        <v>28.2</v>
      </c>
      <c r="Q155">
        <v>63.7</v>
      </c>
      <c r="R155" t="s">
        <v>469</v>
      </c>
      <c r="S155">
        <v>0</v>
      </c>
      <c r="T155">
        <v>63.7</v>
      </c>
      <c r="U155" t="s">
        <v>469</v>
      </c>
      <c r="W155" s="20" t="str">
        <f t="shared" si="8"/>
        <v>Horgan, James</v>
      </c>
      <c r="X155" s="20">
        <f t="shared" si="9"/>
        <v>63.7</v>
      </c>
      <c r="Y155" s="22">
        <f t="shared" si="10"/>
        <v>0</v>
      </c>
      <c r="Z155" s="20" t="str">
        <f t="shared" si="11"/>
        <v>C+</v>
      </c>
    </row>
    <row r="156" spans="1:26" x14ac:dyDescent="0.25">
      <c r="A156" t="s">
        <v>415</v>
      </c>
      <c r="B156" t="s">
        <v>416</v>
      </c>
      <c r="C156" t="s">
        <v>27</v>
      </c>
      <c r="D156" t="s">
        <v>67</v>
      </c>
      <c r="E156">
        <v>2</v>
      </c>
      <c r="F156" t="s">
        <v>417</v>
      </c>
      <c r="G156">
        <v>377236</v>
      </c>
      <c r="H156">
        <v>85</v>
      </c>
      <c r="I156">
        <v>85</v>
      </c>
      <c r="J156">
        <v>57</v>
      </c>
      <c r="K156">
        <v>25</v>
      </c>
      <c r="L156">
        <v>3</v>
      </c>
      <c r="M156">
        <v>0</v>
      </c>
      <c r="N156">
        <v>256</v>
      </c>
      <c r="O156">
        <v>185</v>
      </c>
      <c r="P156">
        <v>3.5</v>
      </c>
      <c r="Q156">
        <v>72.3</v>
      </c>
      <c r="R156" t="s">
        <v>389</v>
      </c>
      <c r="S156">
        <v>1.1666667163372</v>
      </c>
      <c r="T156">
        <v>72.8</v>
      </c>
      <c r="U156" t="s">
        <v>389</v>
      </c>
      <c r="W156" s="20" t="str">
        <f t="shared" si="8"/>
        <v>Horn, Werner</v>
      </c>
      <c r="X156" s="20">
        <f t="shared" si="9"/>
        <v>72.3</v>
      </c>
      <c r="Y156" s="22">
        <f t="shared" si="10"/>
        <v>1.1666667163372</v>
      </c>
      <c r="Z156" s="20" t="str">
        <f t="shared" si="11"/>
        <v>B-</v>
      </c>
    </row>
    <row r="157" spans="1:26" x14ac:dyDescent="0.25">
      <c r="A157" t="s">
        <v>374</v>
      </c>
      <c r="B157" t="s">
        <v>1301</v>
      </c>
      <c r="C157" t="s">
        <v>645</v>
      </c>
      <c r="D157" t="s">
        <v>104</v>
      </c>
      <c r="E157">
        <v>6</v>
      </c>
      <c r="F157" t="s">
        <v>962</v>
      </c>
      <c r="G157">
        <v>376826</v>
      </c>
      <c r="H157">
        <v>85</v>
      </c>
      <c r="I157">
        <v>85</v>
      </c>
      <c r="J157">
        <v>18</v>
      </c>
      <c r="K157">
        <v>67</v>
      </c>
      <c r="L157">
        <v>0</v>
      </c>
      <c r="M157">
        <v>0</v>
      </c>
      <c r="N157">
        <v>256</v>
      </c>
      <c r="O157">
        <v>63</v>
      </c>
      <c r="P157">
        <v>0</v>
      </c>
      <c r="Q157">
        <v>24.6</v>
      </c>
      <c r="R157" t="s">
        <v>1136</v>
      </c>
      <c r="S157">
        <v>-5.5</v>
      </c>
      <c r="T157">
        <v>22.5</v>
      </c>
      <c r="U157" t="s">
        <v>1136</v>
      </c>
      <c r="W157" s="20" t="str">
        <f t="shared" si="8"/>
        <v>Horrigan, Timothy</v>
      </c>
      <c r="X157" s="20">
        <f t="shared" si="9"/>
        <v>24.6</v>
      </c>
      <c r="Y157" s="22">
        <f t="shared" si="10"/>
        <v>-5.5</v>
      </c>
      <c r="Z157" s="20" t="str">
        <f t="shared" si="11"/>
        <v>D-</v>
      </c>
    </row>
    <row r="158" spans="1:26" x14ac:dyDescent="0.25">
      <c r="A158" t="s">
        <v>173</v>
      </c>
      <c r="B158" t="s">
        <v>155</v>
      </c>
      <c r="C158" t="s">
        <v>27</v>
      </c>
      <c r="D158" t="s">
        <v>28</v>
      </c>
      <c r="E158">
        <v>8</v>
      </c>
      <c r="F158" t="s">
        <v>174</v>
      </c>
      <c r="G158">
        <v>377237</v>
      </c>
      <c r="H158">
        <v>85</v>
      </c>
      <c r="I158">
        <v>85</v>
      </c>
      <c r="J158">
        <v>70</v>
      </c>
      <c r="K158">
        <v>3</v>
      </c>
      <c r="L158">
        <v>12</v>
      </c>
      <c r="M158">
        <v>0</v>
      </c>
      <c r="N158">
        <v>256</v>
      </c>
      <c r="O158">
        <v>233.5</v>
      </c>
      <c r="P158">
        <v>14.1</v>
      </c>
      <c r="Q158">
        <v>91.2</v>
      </c>
      <c r="R158" t="s">
        <v>128</v>
      </c>
      <c r="S158">
        <v>-2.5</v>
      </c>
      <c r="T158">
        <v>90.2</v>
      </c>
      <c r="U158" t="s">
        <v>128</v>
      </c>
      <c r="W158" s="20" t="str">
        <f t="shared" si="8"/>
        <v>Howard, Raymond</v>
      </c>
      <c r="X158" s="20">
        <f t="shared" si="9"/>
        <v>91.2</v>
      </c>
      <c r="Y158" s="22">
        <f t="shared" si="10"/>
        <v>-2.5</v>
      </c>
      <c r="Z158" s="20" t="str">
        <f t="shared" si="11"/>
        <v>A-</v>
      </c>
    </row>
    <row r="159" spans="1:26" x14ac:dyDescent="0.25">
      <c r="A159" t="s">
        <v>429</v>
      </c>
      <c r="B159" t="s">
        <v>863</v>
      </c>
      <c r="C159" t="s">
        <v>27</v>
      </c>
      <c r="D159" t="s">
        <v>183</v>
      </c>
      <c r="E159">
        <v>9</v>
      </c>
      <c r="F159" t="s">
        <v>757</v>
      </c>
      <c r="G159">
        <v>377239</v>
      </c>
      <c r="H159">
        <v>85</v>
      </c>
      <c r="I159">
        <v>85</v>
      </c>
      <c r="J159">
        <v>0</v>
      </c>
      <c r="K159">
        <v>0</v>
      </c>
      <c r="L159">
        <v>85</v>
      </c>
      <c r="M159">
        <v>0</v>
      </c>
      <c r="N159">
        <v>256</v>
      </c>
      <c r="O159">
        <v>128</v>
      </c>
      <c r="P159">
        <v>100</v>
      </c>
      <c r="Q159">
        <v>50</v>
      </c>
      <c r="R159" t="s">
        <v>434</v>
      </c>
      <c r="S159">
        <v>0</v>
      </c>
      <c r="T159">
        <v>50</v>
      </c>
      <c r="U159" t="s">
        <v>434</v>
      </c>
      <c r="W159" s="20" t="str">
        <f t="shared" si="8"/>
        <v>Hull, Robert</v>
      </c>
      <c r="X159" s="20">
        <f t="shared" si="9"/>
        <v>50</v>
      </c>
      <c r="Y159" s="22">
        <f t="shared" si="10"/>
        <v>0</v>
      </c>
      <c r="Z159" s="20" t="str">
        <f t="shared" si="11"/>
        <v>Inc</v>
      </c>
    </row>
    <row r="160" spans="1:26" x14ac:dyDescent="0.25">
      <c r="A160" t="s">
        <v>44</v>
      </c>
      <c r="B160" t="s">
        <v>569</v>
      </c>
      <c r="C160" t="s">
        <v>27</v>
      </c>
      <c r="D160" t="s">
        <v>72</v>
      </c>
      <c r="E160">
        <v>11</v>
      </c>
      <c r="F160" t="s">
        <v>73</v>
      </c>
      <c r="G160">
        <v>372375</v>
      </c>
      <c r="H160">
        <v>85</v>
      </c>
      <c r="I160">
        <v>85</v>
      </c>
      <c r="J160">
        <v>55</v>
      </c>
      <c r="K160">
        <v>30</v>
      </c>
      <c r="L160">
        <v>0</v>
      </c>
      <c r="M160">
        <v>0</v>
      </c>
      <c r="N160">
        <v>256</v>
      </c>
      <c r="O160">
        <v>172</v>
      </c>
      <c r="P160">
        <v>0</v>
      </c>
      <c r="Q160">
        <v>67.2</v>
      </c>
      <c r="R160" t="s">
        <v>389</v>
      </c>
      <c r="S160">
        <v>0</v>
      </c>
      <c r="T160">
        <v>67.2</v>
      </c>
      <c r="U160" t="s">
        <v>389</v>
      </c>
      <c r="W160" s="20" t="str">
        <f t="shared" si="8"/>
        <v>Hunt, John</v>
      </c>
      <c r="X160" s="20">
        <f t="shared" si="9"/>
        <v>67.2</v>
      </c>
      <c r="Y160" s="22">
        <f t="shared" si="10"/>
        <v>0</v>
      </c>
      <c r="Z160" s="20" t="str">
        <f t="shared" si="11"/>
        <v>B-</v>
      </c>
    </row>
    <row r="161" spans="1:26" x14ac:dyDescent="0.25">
      <c r="A161" t="s">
        <v>223</v>
      </c>
      <c r="B161" t="s">
        <v>986</v>
      </c>
      <c r="C161" t="s">
        <v>645</v>
      </c>
      <c r="D161" t="s">
        <v>28</v>
      </c>
      <c r="E161">
        <v>3</v>
      </c>
      <c r="F161" t="s">
        <v>605</v>
      </c>
      <c r="G161">
        <v>377125</v>
      </c>
      <c r="H161">
        <v>85</v>
      </c>
      <c r="I161">
        <v>85</v>
      </c>
      <c r="J161">
        <v>17</v>
      </c>
      <c r="K161">
        <v>46</v>
      </c>
      <c r="L161">
        <v>22</v>
      </c>
      <c r="M161">
        <v>0</v>
      </c>
      <c r="N161">
        <v>256</v>
      </c>
      <c r="O161">
        <v>94.5</v>
      </c>
      <c r="P161">
        <v>25.9</v>
      </c>
      <c r="Q161">
        <v>36.9</v>
      </c>
      <c r="R161" t="s">
        <v>967</v>
      </c>
      <c r="S161">
        <v>0</v>
      </c>
      <c r="T161">
        <v>36.9</v>
      </c>
      <c r="U161" t="s">
        <v>967</v>
      </c>
      <c r="W161" s="20" t="str">
        <f t="shared" si="8"/>
        <v>Huot, David</v>
      </c>
      <c r="X161" s="20">
        <f t="shared" si="9"/>
        <v>36.9</v>
      </c>
      <c r="Y161" s="22">
        <f t="shared" si="10"/>
        <v>0</v>
      </c>
      <c r="Z161" s="20" t="str">
        <f t="shared" si="11"/>
        <v>D+</v>
      </c>
    </row>
    <row r="162" spans="1:26" x14ac:dyDescent="0.25">
      <c r="A162" t="s">
        <v>136</v>
      </c>
      <c r="B162" t="s">
        <v>137</v>
      </c>
      <c r="C162" t="s">
        <v>27</v>
      </c>
      <c r="D162" t="s">
        <v>35</v>
      </c>
      <c r="E162">
        <v>21</v>
      </c>
      <c r="F162" t="s">
        <v>138</v>
      </c>
      <c r="G162">
        <v>408333</v>
      </c>
      <c r="H162">
        <v>85</v>
      </c>
      <c r="I162">
        <v>85</v>
      </c>
      <c r="J162">
        <v>64</v>
      </c>
      <c r="K162">
        <v>0</v>
      </c>
      <c r="L162">
        <v>21</v>
      </c>
      <c r="M162">
        <v>0</v>
      </c>
      <c r="N162">
        <v>256</v>
      </c>
      <c r="O162">
        <v>230</v>
      </c>
      <c r="P162">
        <v>24.7</v>
      </c>
      <c r="Q162">
        <v>89.8</v>
      </c>
      <c r="R162" t="s">
        <v>128</v>
      </c>
      <c r="S162">
        <v>8.8333335369825292</v>
      </c>
      <c r="T162">
        <v>93.3</v>
      </c>
      <c r="U162" t="s">
        <v>58</v>
      </c>
      <c r="W162" s="20" t="str">
        <f t="shared" si="8"/>
        <v>Hynes, Dan</v>
      </c>
      <c r="X162" s="20">
        <f t="shared" si="9"/>
        <v>89.8</v>
      </c>
      <c r="Y162" s="22">
        <f t="shared" si="10"/>
        <v>8.8333335369825292</v>
      </c>
      <c r="Z162" s="20" t="str">
        <f t="shared" si="11"/>
        <v>A</v>
      </c>
    </row>
    <row r="163" spans="1:26" x14ac:dyDescent="0.25">
      <c r="A163" t="s">
        <v>1042</v>
      </c>
      <c r="B163" t="s">
        <v>1043</v>
      </c>
      <c r="C163" t="s">
        <v>645</v>
      </c>
      <c r="D163" t="s">
        <v>211</v>
      </c>
      <c r="E163">
        <v>6</v>
      </c>
      <c r="F163" t="s">
        <v>407</v>
      </c>
      <c r="G163">
        <v>377057</v>
      </c>
      <c r="H163">
        <v>85</v>
      </c>
      <c r="I163">
        <v>85</v>
      </c>
      <c r="J163">
        <v>16</v>
      </c>
      <c r="K163">
        <v>48</v>
      </c>
      <c r="L163">
        <v>21</v>
      </c>
      <c r="M163">
        <v>0</v>
      </c>
      <c r="N163">
        <v>256</v>
      </c>
      <c r="O163">
        <v>81</v>
      </c>
      <c r="P163">
        <v>24.7</v>
      </c>
      <c r="Q163">
        <v>31.6</v>
      </c>
      <c r="R163" t="s">
        <v>645</v>
      </c>
      <c r="S163">
        <v>0</v>
      </c>
      <c r="T163">
        <v>31.6</v>
      </c>
      <c r="U163" t="s">
        <v>645</v>
      </c>
      <c r="W163" s="20" t="str">
        <f t="shared" si="8"/>
        <v>Irwin, Virginia</v>
      </c>
      <c r="X163" s="20">
        <f t="shared" si="9"/>
        <v>31.6</v>
      </c>
      <c r="Y163" s="22">
        <f t="shared" si="10"/>
        <v>0</v>
      </c>
      <c r="Z163" s="20" t="str">
        <f t="shared" si="11"/>
        <v>D</v>
      </c>
    </row>
    <row r="164" spans="1:26" x14ac:dyDescent="0.25">
      <c r="A164" t="s">
        <v>54</v>
      </c>
      <c r="B164" t="s">
        <v>55</v>
      </c>
      <c r="C164" t="s">
        <v>27</v>
      </c>
      <c r="D164" t="s">
        <v>56</v>
      </c>
      <c r="E164">
        <v>10</v>
      </c>
      <c r="F164" t="s">
        <v>57</v>
      </c>
      <c r="G164">
        <v>376357</v>
      </c>
      <c r="H164">
        <v>85</v>
      </c>
      <c r="I164">
        <v>85</v>
      </c>
      <c r="J164">
        <v>77</v>
      </c>
      <c r="K164">
        <v>1</v>
      </c>
      <c r="L164">
        <v>7</v>
      </c>
      <c r="M164">
        <v>0</v>
      </c>
      <c r="N164">
        <v>256</v>
      </c>
      <c r="O164">
        <v>241.5</v>
      </c>
      <c r="P164">
        <v>8.1999999999999993</v>
      </c>
      <c r="Q164">
        <v>94.3</v>
      </c>
      <c r="R164" t="s">
        <v>58</v>
      </c>
      <c r="S164">
        <v>9.1666669398546201</v>
      </c>
      <c r="T164">
        <v>97.9</v>
      </c>
      <c r="U164" t="s">
        <v>30</v>
      </c>
      <c r="W164" s="20" t="str">
        <f t="shared" si="8"/>
        <v>Itse, Daniel</v>
      </c>
      <c r="X164" s="20">
        <f t="shared" si="9"/>
        <v>94.3</v>
      </c>
      <c r="Y164" s="22">
        <f t="shared" si="10"/>
        <v>9.1666669398546201</v>
      </c>
      <c r="Z164" s="20" t="str">
        <f t="shared" si="11"/>
        <v>A+</v>
      </c>
    </row>
    <row r="165" spans="1:26" x14ac:dyDescent="0.25">
      <c r="A165" t="s">
        <v>884</v>
      </c>
      <c r="B165" t="s">
        <v>1109</v>
      </c>
      <c r="C165" t="s">
        <v>645</v>
      </c>
      <c r="D165" t="s">
        <v>35</v>
      </c>
      <c r="E165">
        <v>36</v>
      </c>
      <c r="F165" t="s">
        <v>388</v>
      </c>
      <c r="G165">
        <v>377126</v>
      </c>
      <c r="H165">
        <v>85</v>
      </c>
      <c r="I165">
        <v>85</v>
      </c>
      <c r="J165">
        <v>21</v>
      </c>
      <c r="K165">
        <v>64</v>
      </c>
      <c r="L165">
        <v>0</v>
      </c>
      <c r="M165">
        <v>0</v>
      </c>
      <c r="N165">
        <v>256</v>
      </c>
      <c r="O165">
        <v>72</v>
      </c>
      <c r="P165">
        <v>0</v>
      </c>
      <c r="Q165">
        <v>28.1</v>
      </c>
      <c r="R165" t="s">
        <v>645</v>
      </c>
      <c r="S165">
        <v>0</v>
      </c>
      <c r="T165">
        <v>28.1</v>
      </c>
      <c r="U165" t="s">
        <v>645</v>
      </c>
      <c r="W165" s="20" t="str">
        <f t="shared" si="8"/>
        <v>Jack, Martin</v>
      </c>
      <c r="X165" s="20">
        <f t="shared" si="9"/>
        <v>28.1</v>
      </c>
      <c r="Y165" s="22">
        <f t="shared" si="10"/>
        <v>0</v>
      </c>
      <c r="Z165" s="20" t="str">
        <f t="shared" si="11"/>
        <v>D</v>
      </c>
    </row>
    <row r="166" spans="1:26" x14ac:dyDescent="0.25">
      <c r="A166" t="s">
        <v>44</v>
      </c>
      <c r="B166" t="s">
        <v>660</v>
      </c>
      <c r="C166" t="s">
        <v>27</v>
      </c>
      <c r="D166" t="s">
        <v>56</v>
      </c>
      <c r="E166">
        <v>8</v>
      </c>
      <c r="F166" t="s">
        <v>579</v>
      </c>
      <c r="G166">
        <v>408412</v>
      </c>
      <c r="H166">
        <v>85</v>
      </c>
      <c r="I166">
        <v>85</v>
      </c>
      <c r="J166">
        <v>47</v>
      </c>
      <c r="K166">
        <v>26</v>
      </c>
      <c r="L166">
        <v>12</v>
      </c>
      <c r="M166">
        <v>0</v>
      </c>
      <c r="N166">
        <v>256</v>
      </c>
      <c r="O166">
        <v>162</v>
      </c>
      <c r="P166">
        <v>14.1</v>
      </c>
      <c r="Q166">
        <v>63.3</v>
      </c>
      <c r="R166" t="s">
        <v>469</v>
      </c>
      <c r="S166">
        <v>0</v>
      </c>
      <c r="T166">
        <v>63.3</v>
      </c>
      <c r="U166" t="s">
        <v>469</v>
      </c>
      <c r="W166" s="20" t="str">
        <f t="shared" si="8"/>
        <v>Janigian, John</v>
      </c>
      <c r="X166" s="20">
        <f t="shared" si="9"/>
        <v>63.3</v>
      </c>
      <c r="Y166" s="22">
        <f t="shared" si="10"/>
        <v>0</v>
      </c>
      <c r="Z166" s="20" t="str">
        <f t="shared" si="11"/>
        <v>C+</v>
      </c>
    </row>
    <row r="167" spans="1:26" x14ac:dyDescent="0.25">
      <c r="A167" t="s">
        <v>269</v>
      </c>
      <c r="B167" t="s">
        <v>874</v>
      </c>
      <c r="C167" t="s">
        <v>27</v>
      </c>
      <c r="D167" t="s">
        <v>56</v>
      </c>
      <c r="E167">
        <v>20</v>
      </c>
      <c r="F167" t="s">
        <v>766</v>
      </c>
      <c r="G167">
        <v>408422</v>
      </c>
      <c r="H167">
        <v>85</v>
      </c>
      <c r="I167">
        <v>85</v>
      </c>
      <c r="J167">
        <v>32</v>
      </c>
      <c r="K167">
        <v>38</v>
      </c>
      <c r="L167">
        <v>15</v>
      </c>
      <c r="M167">
        <v>0</v>
      </c>
      <c r="N167">
        <v>256</v>
      </c>
      <c r="O167">
        <v>127.5</v>
      </c>
      <c r="P167">
        <v>17.600000000000001</v>
      </c>
      <c r="Q167">
        <v>49.8</v>
      </c>
      <c r="R167" t="s">
        <v>871</v>
      </c>
      <c r="S167">
        <v>0</v>
      </c>
      <c r="T167">
        <v>49.8</v>
      </c>
      <c r="U167" t="s">
        <v>871</v>
      </c>
      <c r="W167" s="20" t="str">
        <f t="shared" si="8"/>
        <v>Janvrin, Jason</v>
      </c>
      <c r="X167" s="20">
        <f t="shared" si="9"/>
        <v>49.8</v>
      </c>
      <c r="Y167" s="22">
        <f t="shared" si="10"/>
        <v>0</v>
      </c>
      <c r="Z167" s="20" t="str">
        <f t="shared" si="11"/>
        <v>C-</v>
      </c>
    </row>
    <row r="168" spans="1:26" x14ac:dyDescent="0.25">
      <c r="A168" t="s">
        <v>1143</v>
      </c>
      <c r="B168" t="s">
        <v>1144</v>
      </c>
      <c r="C168" t="s">
        <v>645</v>
      </c>
      <c r="D168" t="s">
        <v>35</v>
      </c>
      <c r="E168">
        <v>10</v>
      </c>
      <c r="F168" t="s">
        <v>1145</v>
      </c>
      <c r="G168">
        <v>376657</v>
      </c>
      <c r="H168">
        <v>85</v>
      </c>
      <c r="I168">
        <v>85</v>
      </c>
      <c r="J168">
        <v>13</v>
      </c>
      <c r="K168">
        <v>57</v>
      </c>
      <c r="L168">
        <v>15</v>
      </c>
      <c r="M168">
        <v>0</v>
      </c>
      <c r="N168">
        <v>256</v>
      </c>
      <c r="O168">
        <v>68</v>
      </c>
      <c r="P168">
        <v>17.600000000000001</v>
      </c>
      <c r="Q168">
        <v>26.6</v>
      </c>
      <c r="R168" t="s">
        <v>1136</v>
      </c>
      <c r="S168">
        <v>0</v>
      </c>
      <c r="T168">
        <v>26.6</v>
      </c>
      <c r="U168" t="s">
        <v>1136</v>
      </c>
      <c r="W168" s="20" t="str">
        <f t="shared" si="8"/>
        <v>Jeudy, Jean</v>
      </c>
      <c r="X168" s="20">
        <f t="shared" si="9"/>
        <v>26.6</v>
      </c>
      <c r="Y168" s="22">
        <f t="shared" si="10"/>
        <v>0</v>
      </c>
      <c r="Z168" s="20" t="str">
        <f t="shared" si="11"/>
        <v>D-</v>
      </c>
    </row>
    <row r="169" spans="1:26" x14ac:dyDescent="0.25">
      <c r="A169" t="s">
        <v>1264</v>
      </c>
      <c r="B169" t="s">
        <v>1265</v>
      </c>
      <c r="C169" t="s">
        <v>645</v>
      </c>
      <c r="D169" t="s">
        <v>72</v>
      </c>
      <c r="E169">
        <v>7</v>
      </c>
      <c r="F169" t="s">
        <v>1266</v>
      </c>
      <c r="G169">
        <v>376954</v>
      </c>
      <c r="H169">
        <v>85</v>
      </c>
      <c r="I169">
        <v>85</v>
      </c>
      <c r="J169">
        <v>10</v>
      </c>
      <c r="K169">
        <v>57</v>
      </c>
      <c r="L169">
        <v>18</v>
      </c>
      <c r="M169">
        <v>0</v>
      </c>
      <c r="N169">
        <v>256</v>
      </c>
      <c r="O169">
        <v>58.5</v>
      </c>
      <c r="P169">
        <v>21.2</v>
      </c>
      <c r="Q169">
        <v>22.9</v>
      </c>
      <c r="R169" t="s">
        <v>1136</v>
      </c>
      <c r="S169">
        <v>0</v>
      </c>
      <c r="T169">
        <v>22.9</v>
      </c>
      <c r="U169" t="s">
        <v>1136</v>
      </c>
      <c r="W169" s="20" t="str">
        <f t="shared" si="8"/>
        <v>Johnsen, Gladys</v>
      </c>
      <c r="X169" s="20">
        <f t="shared" si="9"/>
        <v>22.9</v>
      </c>
      <c r="Y169" s="22">
        <f t="shared" si="10"/>
        <v>0</v>
      </c>
      <c r="Z169" s="20" t="str">
        <f t="shared" si="11"/>
        <v>D-</v>
      </c>
    </row>
    <row r="170" spans="1:26" x14ac:dyDescent="0.25">
      <c r="A170" t="s">
        <v>181</v>
      </c>
      <c r="B170" t="s">
        <v>182</v>
      </c>
      <c r="C170" t="s">
        <v>27</v>
      </c>
      <c r="D170" t="s">
        <v>183</v>
      </c>
      <c r="E170">
        <v>7</v>
      </c>
      <c r="F170" t="s">
        <v>184</v>
      </c>
      <c r="G170">
        <v>408293</v>
      </c>
      <c r="H170">
        <v>85</v>
      </c>
      <c r="I170">
        <v>85</v>
      </c>
      <c r="J170">
        <v>74</v>
      </c>
      <c r="K170">
        <v>5</v>
      </c>
      <c r="L170">
        <v>6</v>
      </c>
      <c r="M170">
        <v>0</v>
      </c>
      <c r="N170">
        <v>256</v>
      </c>
      <c r="O170">
        <v>230</v>
      </c>
      <c r="P170">
        <v>7.1</v>
      </c>
      <c r="Q170">
        <v>89.8</v>
      </c>
      <c r="R170" t="s">
        <v>128</v>
      </c>
      <c r="S170">
        <v>0</v>
      </c>
      <c r="T170">
        <v>89.8</v>
      </c>
      <c r="U170" t="s">
        <v>128</v>
      </c>
      <c r="W170" s="20" t="str">
        <f t="shared" si="8"/>
        <v>Johnson, Tiffany</v>
      </c>
      <c r="X170" s="20">
        <f t="shared" si="9"/>
        <v>89.8</v>
      </c>
      <c r="Y170" s="22">
        <f t="shared" si="10"/>
        <v>0</v>
      </c>
      <c r="Z170" s="20" t="str">
        <f t="shared" si="11"/>
        <v>A-</v>
      </c>
    </row>
    <row r="171" spans="1:26" x14ac:dyDescent="0.25">
      <c r="A171" t="s">
        <v>374</v>
      </c>
      <c r="B171" t="s">
        <v>1134</v>
      </c>
      <c r="C171" t="s">
        <v>645</v>
      </c>
      <c r="D171" t="s">
        <v>183</v>
      </c>
      <c r="E171">
        <v>11</v>
      </c>
      <c r="F171" t="s">
        <v>1135</v>
      </c>
      <c r="G171">
        <v>408500</v>
      </c>
      <c r="H171">
        <v>85</v>
      </c>
      <c r="I171">
        <v>85</v>
      </c>
      <c r="J171">
        <v>17</v>
      </c>
      <c r="K171">
        <v>63</v>
      </c>
      <c r="L171">
        <v>5</v>
      </c>
      <c r="M171">
        <v>0</v>
      </c>
      <c r="N171">
        <v>256</v>
      </c>
      <c r="O171">
        <v>67.5</v>
      </c>
      <c r="P171">
        <v>5.9</v>
      </c>
      <c r="Q171">
        <v>26.4</v>
      </c>
      <c r="R171" t="s">
        <v>1136</v>
      </c>
      <c r="S171">
        <v>1.3333333730697601</v>
      </c>
      <c r="T171">
        <v>26.9</v>
      </c>
      <c r="U171" t="s">
        <v>1136</v>
      </c>
      <c r="W171" s="20" t="str">
        <f t="shared" si="8"/>
        <v>Josephson, Timothy</v>
      </c>
      <c r="X171" s="20">
        <f t="shared" si="9"/>
        <v>26.4</v>
      </c>
      <c r="Y171" s="22">
        <f t="shared" si="10"/>
        <v>1.3333333730697601</v>
      </c>
      <c r="Z171" s="20" t="str">
        <f t="shared" si="11"/>
        <v>D-</v>
      </c>
    </row>
    <row r="172" spans="1:26" x14ac:dyDescent="0.25">
      <c r="A172" t="s">
        <v>843</v>
      </c>
      <c r="B172" t="s">
        <v>844</v>
      </c>
      <c r="C172" t="s">
        <v>27</v>
      </c>
      <c r="D172" t="s">
        <v>574</v>
      </c>
      <c r="E172">
        <v>1</v>
      </c>
      <c r="F172" t="s">
        <v>845</v>
      </c>
      <c r="G172">
        <v>802595</v>
      </c>
      <c r="H172">
        <v>85</v>
      </c>
      <c r="I172">
        <v>85</v>
      </c>
      <c r="J172">
        <v>7</v>
      </c>
      <c r="K172">
        <v>4</v>
      </c>
      <c r="L172">
        <v>74</v>
      </c>
      <c r="M172">
        <v>0</v>
      </c>
      <c r="N172">
        <v>256</v>
      </c>
      <c r="O172">
        <v>132.5</v>
      </c>
      <c r="P172">
        <v>87.1</v>
      </c>
      <c r="Q172">
        <v>51.8</v>
      </c>
      <c r="R172" t="s">
        <v>434</v>
      </c>
      <c r="S172">
        <v>0</v>
      </c>
      <c r="T172">
        <v>51.8</v>
      </c>
      <c r="U172" t="s">
        <v>434</v>
      </c>
      <c r="W172" s="20" t="str">
        <f t="shared" si="8"/>
        <v>Judd, Bing</v>
      </c>
      <c r="X172" s="20">
        <f t="shared" si="9"/>
        <v>51.8</v>
      </c>
      <c r="Y172" s="22">
        <f t="shared" si="10"/>
        <v>0</v>
      </c>
      <c r="Z172" s="20" t="str">
        <f t="shared" si="11"/>
        <v>Inc</v>
      </c>
    </row>
    <row r="173" spans="1:26" x14ac:dyDescent="0.25">
      <c r="A173" t="s">
        <v>254</v>
      </c>
      <c r="B173" t="s">
        <v>255</v>
      </c>
      <c r="C173" t="s">
        <v>27</v>
      </c>
      <c r="D173" t="s">
        <v>104</v>
      </c>
      <c r="E173">
        <v>22</v>
      </c>
      <c r="F173" t="s">
        <v>256</v>
      </c>
      <c r="G173">
        <v>377241</v>
      </c>
      <c r="H173">
        <v>85</v>
      </c>
      <c r="I173">
        <v>85</v>
      </c>
      <c r="J173">
        <v>64</v>
      </c>
      <c r="K173">
        <v>4</v>
      </c>
      <c r="L173">
        <v>17</v>
      </c>
      <c r="M173">
        <v>0</v>
      </c>
      <c r="N173">
        <v>256</v>
      </c>
      <c r="O173">
        <v>218.5</v>
      </c>
      <c r="P173">
        <v>20</v>
      </c>
      <c r="Q173">
        <v>85.4</v>
      </c>
      <c r="R173" t="s">
        <v>190</v>
      </c>
      <c r="S173">
        <v>0</v>
      </c>
      <c r="T173">
        <v>85.4</v>
      </c>
      <c r="U173" t="s">
        <v>190</v>
      </c>
      <c r="W173" s="20" t="str">
        <f t="shared" si="8"/>
        <v>Kaczynski, Thomas</v>
      </c>
      <c r="X173" s="20">
        <f t="shared" si="9"/>
        <v>85.4</v>
      </c>
      <c r="Y173" s="22">
        <f t="shared" si="10"/>
        <v>0</v>
      </c>
      <c r="Z173" s="20" t="str">
        <f t="shared" si="11"/>
        <v>B+</v>
      </c>
    </row>
    <row r="174" spans="1:26" x14ac:dyDescent="0.25">
      <c r="A174" t="s">
        <v>699</v>
      </c>
      <c r="B174" t="s">
        <v>700</v>
      </c>
      <c r="C174" t="s">
        <v>27</v>
      </c>
      <c r="D174" t="s">
        <v>56</v>
      </c>
      <c r="E174">
        <v>6</v>
      </c>
      <c r="F174" t="s">
        <v>363</v>
      </c>
      <c r="G174">
        <v>332247</v>
      </c>
      <c r="H174">
        <v>85</v>
      </c>
      <c r="I174">
        <v>85</v>
      </c>
      <c r="J174">
        <v>48</v>
      </c>
      <c r="K174">
        <v>31</v>
      </c>
      <c r="L174">
        <v>6</v>
      </c>
      <c r="M174">
        <v>0</v>
      </c>
      <c r="N174">
        <v>256</v>
      </c>
      <c r="O174">
        <v>154.5</v>
      </c>
      <c r="P174">
        <v>7.1</v>
      </c>
      <c r="Q174">
        <v>60.4</v>
      </c>
      <c r="R174" t="s">
        <v>469</v>
      </c>
      <c r="S174">
        <v>0</v>
      </c>
      <c r="T174">
        <v>60.4</v>
      </c>
      <c r="U174" t="s">
        <v>469</v>
      </c>
      <c r="W174" s="20" t="str">
        <f t="shared" si="8"/>
        <v>Katsakiores, Phyllis</v>
      </c>
      <c r="X174" s="20">
        <f t="shared" si="9"/>
        <v>60.4</v>
      </c>
      <c r="Y174" s="22">
        <f t="shared" si="10"/>
        <v>0</v>
      </c>
      <c r="Z174" s="20" t="str">
        <f t="shared" si="11"/>
        <v>C+</v>
      </c>
    </row>
    <row r="175" spans="1:26" x14ac:dyDescent="0.25">
      <c r="A175" t="s">
        <v>1177</v>
      </c>
      <c r="B175" t="s">
        <v>1178</v>
      </c>
      <c r="C175" t="s">
        <v>645</v>
      </c>
      <c r="D175" t="s">
        <v>35</v>
      </c>
      <c r="E175">
        <v>31</v>
      </c>
      <c r="F175" t="s">
        <v>892</v>
      </c>
      <c r="G175">
        <v>408541</v>
      </c>
      <c r="H175">
        <v>85</v>
      </c>
      <c r="I175">
        <v>85</v>
      </c>
      <c r="J175">
        <v>15</v>
      </c>
      <c r="K175">
        <v>63</v>
      </c>
      <c r="L175">
        <v>7</v>
      </c>
      <c r="M175">
        <v>0</v>
      </c>
      <c r="N175">
        <v>256</v>
      </c>
      <c r="O175">
        <v>65</v>
      </c>
      <c r="P175">
        <v>8.1999999999999993</v>
      </c>
      <c r="Q175">
        <v>25.4</v>
      </c>
      <c r="R175" t="s">
        <v>1136</v>
      </c>
      <c r="S175">
        <v>0</v>
      </c>
      <c r="T175">
        <v>25.4</v>
      </c>
      <c r="U175" t="s">
        <v>1136</v>
      </c>
      <c r="W175" s="20" t="str">
        <f t="shared" si="8"/>
        <v>Keane, Amelia</v>
      </c>
      <c r="X175" s="20">
        <f t="shared" si="9"/>
        <v>25.4</v>
      </c>
      <c r="Y175" s="22">
        <f t="shared" si="10"/>
        <v>0</v>
      </c>
      <c r="Z175" s="20" t="str">
        <f t="shared" si="11"/>
        <v>D-</v>
      </c>
    </row>
    <row r="176" spans="1:26" x14ac:dyDescent="0.25">
      <c r="A176" t="s">
        <v>1054</v>
      </c>
      <c r="B176" t="s">
        <v>1055</v>
      </c>
      <c r="C176" t="s">
        <v>645</v>
      </c>
      <c r="D176" t="s">
        <v>104</v>
      </c>
      <c r="E176">
        <v>23</v>
      </c>
      <c r="F176" t="s">
        <v>1056</v>
      </c>
      <c r="G176">
        <v>332403</v>
      </c>
      <c r="H176">
        <v>85</v>
      </c>
      <c r="I176">
        <v>85</v>
      </c>
      <c r="J176">
        <v>23</v>
      </c>
      <c r="K176">
        <v>60</v>
      </c>
      <c r="L176">
        <v>2</v>
      </c>
      <c r="M176">
        <v>0</v>
      </c>
      <c r="N176">
        <v>256</v>
      </c>
      <c r="O176">
        <v>77</v>
      </c>
      <c r="P176">
        <v>2.4</v>
      </c>
      <c r="Q176">
        <v>30.1</v>
      </c>
      <c r="R176" t="s">
        <v>645</v>
      </c>
      <c r="S176">
        <v>0</v>
      </c>
      <c r="T176">
        <v>30.1</v>
      </c>
      <c r="U176" t="s">
        <v>645</v>
      </c>
      <c r="W176" s="20" t="str">
        <f t="shared" si="8"/>
        <v>Keans, Sandra</v>
      </c>
      <c r="X176" s="20">
        <f t="shared" si="9"/>
        <v>30.1</v>
      </c>
      <c r="Y176" s="22">
        <f t="shared" si="10"/>
        <v>0</v>
      </c>
      <c r="Z176" s="20" t="str">
        <f t="shared" si="11"/>
        <v>D</v>
      </c>
    </row>
    <row r="177" spans="1:26" x14ac:dyDescent="0.25">
      <c r="A177" t="s">
        <v>383</v>
      </c>
      <c r="B177" t="s">
        <v>1087</v>
      </c>
      <c r="C177" t="s">
        <v>645</v>
      </c>
      <c r="D177" t="s">
        <v>67</v>
      </c>
      <c r="E177">
        <v>15</v>
      </c>
      <c r="F177" t="s">
        <v>1088</v>
      </c>
      <c r="G177">
        <v>377304</v>
      </c>
      <c r="H177">
        <v>85</v>
      </c>
      <c r="I177">
        <v>85</v>
      </c>
      <c r="J177">
        <v>10</v>
      </c>
      <c r="K177">
        <v>53</v>
      </c>
      <c r="L177">
        <v>22</v>
      </c>
      <c r="M177">
        <v>0</v>
      </c>
      <c r="N177">
        <v>256</v>
      </c>
      <c r="O177">
        <v>73.5</v>
      </c>
      <c r="P177">
        <v>25.9</v>
      </c>
      <c r="Q177">
        <v>28.7</v>
      </c>
      <c r="R177" t="s">
        <v>645</v>
      </c>
      <c r="S177">
        <v>0</v>
      </c>
      <c r="T177">
        <v>28.7</v>
      </c>
      <c r="U177" t="s">
        <v>645</v>
      </c>
      <c r="W177" s="20" t="str">
        <f t="shared" si="8"/>
        <v>Kenison, Linda</v>
      </c>
      <c r="X177" s="20">
        <f t="shared" si="9"/>
        <v>28.7</v>
      </c>
      <c r="Y177" s="22">
        <f t="shared" si="10"/>
        <v>0</v>
      </c>
      <c r="Z177" s="20" t="str">
        <f t="shared" si="11"/>
        <v>D</v>
      </c>
    </row>
    <row r="178" spans="1:26" x14ac:dyDescent="0.25">
      <c r="A178" t="s">
        <v>799</v>
      </c>
      <c r="B178" t="s">
        <v>800</v>
      </c>
      <c r="C178" t="s">
        <v>27</v>
      </c>
      <c r="D178" t="s">
        <v>56</v>
      </c>
      <c r="E178">
        <v>20</v>
      </c>
      <c r="F178" t="s">
        <v>766</v>
      </c>
      <c r="G178">
        <v>377130</v>
      </c>
      <c r="H178">
        <v>85</v>
      </c>
      <c r="I178">
        <v>85</v>
      </c>
      <c r="J178">
        <v>39</v>
      </c>
      <c r="K178">
        <v>37</v>
      </c>
      <c r="L178">
        <v>9</v>
      </c>
      <c r="M178">
        <v>0</v>
      </c>
      <c r="N178">
        <v>256</v>
      </c>
      <c r="O178">
        <v>142.5</v>
      </c>
      <c r="P178">
        <v>10.6</v>
      </c>
      <c r="Q178">
        <v>55.7</v>
      </c>
      <c r="R178" t="s">
        <v>721</v>
      </c>
      <c r="S178">
        <v>0</v>
      </c>
      <c r="T178">
        <v>55.7</v>
      </c>
      <c r="U178" t="s">
        <v>721</v>
      </c>
      <c r="W178" s="20" t="str">
        <f t="shared" si="8"/>
        <v>Khan, Aboul</v>
      </c>
      <c r="X178" s="20">
        <f t="shared" si="9"/>
        <v>55.7</v>
      </c>
      <c r="Y178" s="22">
        <f t="shared" si="10"/>
        <v>0</v>
      </c>
      <c r="Z178" s="20" t="str">
        <f t="shared" si="11"/>
        <v>C</v>
      </c>
    </row>
    <row r="179" spans="1:26" x14ac:dyDescent="0.25">
      <c r="A179" t="s">
        <v>168</v>
      </c>
      <c r="B179" t="s">
        <v>1454</v>
      </c>
      <c r="C179" t="s">
        <v>645</v>
      </c>
      <c r="D179" t="s">
        <v>35</v>
      </c>
      <c r="E179">
        <v>33</v>
      </c>
      <c r="F179" t="s">
        <v>189</v>
      </c>
      <c r="G179">
        <v>408544</v>
      </c>
      <c r="H179">
        <v>85</v>
      </c>
      <c r="I179">
        <v>85</v>
      </c>
      <c r="J179">
        <v>15</v>
      </c>
      <c r="K179">
        <v>70</v>
      </c>
      <c r="L179">
        <v>0</v>
      </c>
      <c r="M179">
        <v>0</v>
      </c>
      <c r="N179">
        <v>256</v>
      </c>
      <c r="O179">
        <v>56</v>
      </c>
      <c r="P179">
        <v>0</v>
      </c>
      <c r="Q179">
        <v>21.9</v>
      </c>
      <c r="R179" t="s">
        <v>1136</v>
      </c>
      <c r="S179">
        <v>-9.5</v>
      </c>
      <c r="T179">
        <v>18.2</v>
      </c>
      <c r="U179" t="s">
        <v>1370</v>
      </c>
      <c r="W179" s="20" t="str">
        <f t="shared" si="8"/>
        <v>King, Mark</v>
      </c>
      <c r="X179" s="20">
        <f t="shared" si="9"/>
        <v>21.9</v>
      </c>
      <c r="Y179" s="22">
        <f t="shared" si="10"/>
        <v>-9.5</v>
      </c>
      <c r="Z179" s="20" t="str">
        <f t="shared" si="11"/>
        <v>F</v>
      </c>
    </row>
    <row r="180" spans="1:26" x14ac:dyDescent="0.25">
      <c r="A180" t="s">
        <v>877</v>
      </c>
      <c r="B180" t="s">
        <v>1579</v>
      </c>
      <c r="C180" t="s">
        <v>645</v>
      </c>
      <c r="D180" t="s">
        <v>35</v>
      </c>
      <c r="E180">
        <v>30</v>
      </c>
      <c r="F180" t="s">
        <v>853</v>
      </c>
      <c r="G180">
        <v>408539</v>
      </c>
      <c r="H180">
        <v>85</v>
      </c>
      <c r="I180">
        <v>85</v>
      </c>
      <c r="J180">
        <v>7</v>
      </c>
      <c r="K180">
        <v>74</v>
      </c>
      <c r="L180">
        <v>4</v>
      </c>
      <c r="M180">
        <v>0</v>
      </c>
      <c r="N180">
        <v>256</v>
      </c>
      <c r="O180">
        <v>28</v>
      </c>
      <c r="P180">
        <v>4.7</v>
      </c>
      <c r="Q180">
        <v>10.9</v>
      </c>
      <c r="R180" t="s">
        <v>1536</v>
      </c>
      <c r="S180">
        <v>0</v>
      </c>
      <c r="T180">
        <v>10.9</v>
      </c>
      <c r="U180" t="s">
        <v>1536</v>
      </c>
      <c r="W180" s="20" t="str">
        <f t="shared" si="8"/>
        <v>Klee, Patricia</v>
      </c>
      <c r="X180" s="20">
        <f t="shared" si="9"/>
        <v>10.9</v>
      </c>
      <c r="Y180" s="22">
        <f t="shared" si="10"/>
        <v>0</v>
      </c>
      <c r="Z180" s="20" t="str">
        <f t="shared" si="11"/>
        <v>CT</v>
      </c>
    </row>
    <row r="181" spans="1:26" x14ac:dyDescent="0.25">
      <c r="A181" t="s">
        <v>44</v>
      </c>
      <c r="B181" t="s">
        <v>709</v>
      </c>
      <c r="C181" t="s">
        <v>27</v>
      </c>
      <c r="D181" t="s">
        <v>67</v>
      </c>
      <c r="E181">
        <v>21</v>
      </c>
      <c r="F181" t="s">
        <v>503</v>
      </c>
      <c r="G181">
        <v>374140</v>
      </c>
      <c r="H181">
        <v>85</v>
      </c>
      <c r="I181">
        <v>85</v>
      </c>
      <c r="J181">
        <v>46</v>
      </c>
      <c r="K181">
        <v>35</v>
      </c>
      <c r="L181">
        <v>4</v>
      </c>
      <c r="M181">
        <v>0</v>
      </c>
      <c r="N181">
        <v>256</v>
      </c>
      <c r="O181">
        <v>154</v>
      </c>
      <c r="P181">
        <v>4.7</v>
      </c>
      <c r="Q181">
        <v>60.2</v>
      </c>
      <c r="R181" t="s">
        <v>469</v>
      </c>
      <c r="S181">
        <v>0</v>
      </c>
      <c r="T181">
        <v>60.2</v>
      </c>
      <c r="U181" t="s">
        <v>469</v>
      </c>
      <c r="W181" s="20" t="str">
        <f t="shared" si="8"/>
        <v>Klose, John</v>
      </c>
      <c r="X181" s="20">
        <f t="shared" si="9"/>
        <v>60.2</v>
      </c>
      <c r="Y181" s="22">
        <f t="shared" si="10"/>
        <v>0</v>
      </c>
      <c r="Z181" s="20" t="str">
        <f t="shared" si="11"/>
        <v>C+</v>
      </c>
    </row>
    <row r="182" spans="1:26" x14ac:dyDescent="0.25">
      <c r="A182" t="s">
        <v>1543</v>
      </c>
      <c r="B182" t="s">
        <v>1544</v>
      </c>
      <c r="C182" t="s">
        <v>645</v>
      </c>
      <c r="D182" t="s">
        <v>78</v>
      </c>
      <c r="E182">
        <v>3</v>
      </c>
      <c r="F182" t="s">
        <v>473</v>
      </c>
      <c r="G182">
        <v>408473</v>
      </c>
      <c r="H182">
        <v>85</v>
      </c>
      <c r="I182">
        <v>85</v>
      </c>
      <c r="J182">
        <v>13</v>
      </c>
      <c r="K182">
        <v>72</v>
      </c>
      <c r="L182">
        <v>0</v>
      </c>
      <c r="M182">
        <v>0</v>
      </c>
      <c r="N182">
        <v>256</v>
      </c>
      <c r="O182">
        <v>44</v>
      </c>
      <c r="P182">
        <v>0</v>
      </c>
      <c r="Q182">
        <v>17.2</v>
      </c>
      <c r="R182" t="s">
        <v>1370</v>
      </c>
      <c r="S182">
        <v>-6.5</v>
      </c>
      <c r="T182">
        <v>14.7</v>
      </c>
      <c r="U182" t="s">
        <v>1536</v>
      </c>
      <c r="W182" s="20" t="str">
        <f t="shared" si="8"/>
        <v>Knirk, Jerry</v>
      </c>
      <c r="X182" s="20">
        <f t="shared" si="9"/>
        <v>17.2</v>
      </c>
      <c r="Y182" s="22">
        <f t="shared" si="10"/>
        <v>-6.5</v>
      </c>
      <c r="Z182" s="20" t="str">
        <f t="shared" si="11"/>
        <v>CT</v>
      </c>
    </row>
    <row r="183" spans="1:26" x14ac:dyDescent="0.25">
      <c r="A183" t="s">
        <v>353</v>
      </c>
      <c r="B183" t="s">
        <v>354</v>
      </c>
      <c r="C183" t="s">
        <v>27</v>
      </c>
      <c r="D183" t="s">
        <v>56</v>
      </c>
      <c r="E183">
        <v>7</v>
      </c>
      <c r="F183" t="s">
        <v>225</v>
      </c>
      <c r="G183">
        <v>376829</v>
      </c>
      <c r="H183">
        <v>85</v>
      </c>
      <c r="I183">
        <v>85</v>
      </c>
      <c r="J183">
        <v>62</v>
      </c>
      <c r="K183">
        <v>12</v>
      </c>
      <c r="L183">
        <v>11</v>
      </c>
      <c r="M183">
        <v>0</v>
      </c>
      <c r="N183">
        <v>256</v>
      </c>
      <c r="O183">
        <v>202.5</v>
      </c>
      <c r="P183">
        <v>12.9</v>
      </c>
      <c r="Q183">
        <v>79.099999999999994</v>
      </c>
      <c r="R183" t="s">
        <v>345</v>
      </c>
      <c r="S183">
        <v>0</v>
      </c>
      <c r="T183">
        <v>79.099999999999994</v>
      </c>
      <c r="U183" t="s">
        <v>345</v>
      </c>
      <c r="W183" s="20" t="str">
        <f t="shared" si="8"/>
        <v>Kolodziej, Walter</v>
      </c>
      <c r="X183" s="20">
        <f t="shared" si="9"/>
        <v>79.099999999999994</v>
      </c>
      <c r="Y183" s="22">
        <f t="shared" si="10"/>
        <v>0</v>
      </c>
      <c r="Z183" s="20" t="str">
        <f t="shared" si="11"/>
        <v>B</v>
      </c>
    </row>
    <row r="184" spans="1:26" x14ac:dyDescent="0.25">
      <c r="A184" t="s">
        <v>361</v>
      </c>
      <c r="B184" t="s">
        <v>786</v>
      </c>
      <c r="C184" t="s">
        <v>27</v>
      </c>
      <c r="D184" t="s">
        <v>67</v>
      </c>
      <c r="E184">
        <v>24</v>
      </c>
      <c r="F184" t="s">
        <v>122</v>
      </c>
      <c r="G184">
        <v>376831</v>
      </c>
      <c r="H184">
        <v>85</v>
      </c>
      <c r="I184">
        <v>85</v>
      </c>
      <c r="J184">
        <v>32</v>
      </c>
      <c r="K184">
        <v>28</v>
      </c>
      <c r="L184">
        <v>25</v>
      </c>
      <c r="M184">
        <v>0</v>
      </c>
      <c r="N184">
        <v>256</v>
      </c>
      <c r="O184">
        <v>141.5</v>
      </c>
      <c r="P184">
        <v>29.4</v>
      </c>
      <c r="Q184">
        <v>55.3</v>
      </c>
      <c r="R184" t="s">
        <v>721</v>
      </c>
      <c r="S184">
        <v>2.5</v>
      </c>
      <c r="T184">
        <v>56.3</v>
      </c>
      <c r="U184" t="s">
        <v>721</v>
      </c>
      <c r="W184" s="20" t="str">
        <f t="shared" si="8"/>
        <v>Kotowski, Frank</v>
      </c>
      <c r="X184" s="20">
        <f t="shared" si="9"/>
        <v>55.3</v>
      </c>
      <c r="Y184" s="22">
        <f t="shared" si="10"/>
        <v>2.5</v>
      </c>
      <c r="Z184" s="20" t="str">
        <f t="shared" si="11"/>
        <v>C</v>
      </c>
    </row>
    <row r="185" spans="1:26" x14ac:dyDescent="0.25">
      <c r="A185" t="s">
        <v>1481</v>
      </c>
      <c r="B185" t="s">
        <v>1482</v>
      </c>
      <c r="C185" t="s">
        <v>645</v>
      </c>
      <c r="D185" t="s">
        <v>104</v>
      </c>
      <c r="E185">
        <v>14</v>
      </c>
      <c r="F185" t="s">
        <v>1483</v>
      </c>
      <c r="G185">
        <v>408629</v>
      </c>
      <c r="H185">
        <v>85</v>
      </c>
      <c r="I185">
        <v>85</v>
      </c>
      <c r="J185">
        <v>12</v>
      </c>
      <c r="K185">
        <v>68</v>
      </c>
      <c r="L185">
        <v>5</v>
      </c>
      <c r="M185">
        <v>0</v>
      </c>
      <c r="N185">
        <v>256</v>
      </c>
      <c r="O185">
        <v>44</v>
      </c>
      <c r="P185">
        <v>5.9</v>
      </c>
      <c r="Q185">
        <v>17.2</v>
      </c>
      <c r="R185" t="s">
        <v>1370</v>
      </c>
      <c r="S185">
        <v>0</v>
      </c>
      <c r="T185">
        <v>17.2</v>
      </c>
      <c r="U185" t="s">
        <v>1370</v>
      </c>
      <c r="W185" s="20" t="str">
        <f t="shared" si="8"/>
        <v>Krans, Hamilton</v>
      </c>
      <c r="X185" s="20">
        <f t="shared" si="9"/>
        <v>17.2</v>
      </c>
      <c r="Y185" s="22">
        <f t="shared" si="10"/>
        <v>0</v>
      </c>
      <c r="Z185" s="20" t="str">
        <f t="shared" si="11"/>
        <v>F</v>
      </c>
    </row>
    <row r="186" spans="1:26" x14ac:dyDescent="0.25">
      <c r="A186" t="s">
        <v>278</v>
      </c>
      <c r="B186" t="s">
        <v>279</v>
      </c>
      <c r="C186" t="s">
        <v>27</v>
      </c>
      <c r="D186" t="s">
        <v>67</v>
      </c>
      <c r="E186">
        <v>23</v>
      </c>
      <c r="F186" t="s">
        <v>127</v>
      </c>
      <c r="G186">
        <v>377244</v>
      </c>
      <c r="H186">
        <v>85</v>
      </c>
      <c r="I186">
        <v>85</v>
      </c>
      <c r="J186">
        <v>71</v>
      </c>
      <c r="K186">
        <v>14</v>
      </c>
      <c r="L186">
        <v>0</v>
      </c>
      <c r="M186">
        <v>0</v>
      </c>
      <c r="N186">
        <v>256</v>
      </c>
      <c r="O186">
        <v>215</v>
      </c>
      <c r="P186">
        <v>0</v>
      </c>
      <c r="Q186">
        <v>84</v>
      </c>
      <c r="R186" t="s">
        <v>190</v>
      </c>
      <c r="S186">
        <v>0</v>
      </c>
      <c r="T186">
        <v>84</v>
      </c>
      <c r="U186" t="s">
        <v>190</v>
      </c>
      <c r="W186" s="20" t="str">
        <f t="shared" si="8"/>
        <v>Kuch, Bill</v>
      </c>
      <c r="X186" s="20">
        <f t="shared" si="9"/>
        <v>84</v>
      </c>
      <c r="Y186" s="22">
        <f t="shared" si="10"/>
        <v>0</v>
      </c>
      <c r="Z186" s="20" t="str">
        <f t="shared" si="11"/>
        <v>B+</v>
      </c>
    </row>
    <row r="187" spans="1:26" x14ac:dyDescent="0.25">
      <c r="A187" t="s">
        <v>510</v>
      </c>
      <c r="B187" t="s">
        <v>511</v>
      </c>
      <c r="C187" t="s">
        <v>27</v>
      </c>
      <c r="D187" t="s">
        <v>35</v>
      </c>
      <c r="E187">
        <v>2</v>
      </c>
      <c r="F187" t="s">
        <v>289</v>
      </c>
      <c r="G187">
        <v>372821</v>
      </c>
      <c r="H187">
        <v>85</v>
      </c>
      <c r="I187">
        <v>85</v>
      </c>
      <c r="J187">
        <v>51</v>
      </c>
      <c r="K187">
        <v>28</v>
      </c>
      <c r="L187">
        <v>6</v>
      </c>
      <c r="M187">
        <v>0</v>
      </c>
      <c r="N187">
        <v>256</v>
      </c>
      <c r="O187">
        <v>164</v>
      </c>
      <c r="P187">
        <v>7.1</v>
      </c>
      <c r="Q187">
        <v>64.099999999999994</v>
      </c>
      <c r="R187" t="s">
        <v>469</v>
      </c>
      <c r="S187">
        <v>14</v>
      </c>
      <c r="T187">
        <v>69.599999999999994</v>
      </c>
      <c r="U187" t="s">
        <v>389</v>
      </c>
      <c r="W187" s="20" t="str">
        <f t="shared" si="8"/>
        <v>Kurk, Neal</v>
      </c>
      <c r="X187" s="20">
        <f t="shared" si="9"/>
        <v>64.099999999999994</v>
      </c>
      <c r="Y187" s="22">
        <f t="shared" si="10"/>
        <v>14</v>
      </c>
      <c r="Z187" s="20" t="str">
        <f t="shared" si="11"/>
        <v>B-</v>
      </c>
    </row>
    <row r="188" spans="1:26" x14ac:dyDescent="0.25">
      <c r="A188" t="s">
        <v>131</v>
      </c>
      <c r="B188" t="s">
        <v>806</v>
      </c>
      <c r="C188" t="s">
        <v>27</v>
      </c>
      <c r="D188" t="s">
        <v>183</v>
      </c>
      <c r="E188">
        <v>4</v>
      </c>
      <c r="F188" t="s">
        <v>807</v>
      </c>
      <c r="G188">
        <v>376832</v>
      </c>
      <c r="H188">
        <v>85</v>
      </c>
      <c r="I188">
        <v>85</v>
      </c>
      <c r="J188">
        <v>40</v>
      </c>
      <c r="K188">
        <v>29</v>
      </c>
      <c r="L188">
        <v>16</v>
      </c>
      <c r="M188">
        <v>0</v>
      </c>
      <c r="N188">
        <v>256</v>
      </c>
      <c r="O188">
        <v>143.5</v>
      </c>
      <c r="P188">
        <v>18.8</v>
      </c>
      <c r="Q188">
        <v>56.1</v>
      </c>
      <c r="R188" t="s">
        <v>721</v>
      </c>
      <c r="S188">
        <v>-1.33333331346511</v>
      </c>
      <c r="T188">
        <v>55.6</v>
      </c>
      <c r="U188" t="s">
        <v>721</v>
      </c>
      <c r="W188" s="20" t="str">
        <f t="shared" si="8"/>
        <v>Ladd, Rick</v>
      </c>
      <c r="X188" s="20">
        <f t="shared" si="9"/>
        <v>56.1</v>
      </c>
      <c r="Y188" s="22">
        <f t="shared" si="10"/>
        <v>-1.33333331346511</v>
      </c>
      <c r="Z188" s="20" t="str">
        <f t="shared" si="11"/>
        <v>C</v>
      </c>
    </row>
    <row r="189" spans="1:26" x14ac:dyDescent="0.25">
      <c r="A189" t="s">
        <v>424</v>
      </c>
      <c r="B189" t="s">
        <v>1010</v>
      </c>
      <c r="C189" t="s">
        <v>645</v>
      </c>
      <c r="D189" t="s">
        <v>574</v>
      </c>
      <c r="E189">
        <v>3</v>
      </c>
      <c r="F189" t="s">
        <v>642</v>
      </c>
      <c r="G189">
        <v>408488</v>
      </c>
      <c r="H189">
        <v>85</v>
      </c>
      <c r="I189">
        <v>85</v>
      </c>
      <c r="J189">
        <v>15</v>
      </c>
      <c r="K189">
        <v>47</v>
      </c>
      <c r="L189">
        <v>23</v>
      </c>
      <c r="M189">
        <v>0</v>
      </c>
      <c r="N189">
        <v>256</v>
      </c>
      <c r="O189">
        <v>85</v>
      </c>
      <c r="P189">
        <v>27.1</v>
      </c>
      <c r="Q189">
        <v>33.200000000000003</v>
      </c>
      <c r="R189" t="s">
        <v>967</v>
      </c>
      <c r="S189">
        <v>0</v>
      </c>
      <c r="T189">
        <v>33.200000000000003</v>
      </c>
      <c r="U189" t="s">
        <v>967</v>
      </c>
      <c r="W189" s="20" t="str">
        <f t="shared" si="8"/>
        <v>Laflamme, Larry</v>
      </c>
      <c r="X189" s="20">
        <f t="shared" si="9"/>
        <v>33.200000000000003</v>
      </c>
      <c r="Y189" s="22">
        <f t="shared" si="10"/>
        <v>0</v>
      </c>
      <c r="Z189" s="20" t="str">
        <f t="shared" si="11"/>
        <v>D+</v>
      </c>
    </row>
    <row r="190" spans="1:26" x14ac:dyDescent="0.25">
      <c r="A190" t="s">
        <v>374</v>
      </c>
      <c r="B190" t="s">
        <v>375</v>
      </c>
      <c r="C190" t="s">
        <v>27</v>
      </c>
      <c r="D190" t="s">
        <v>28</v>
      </c>
      <c r="E190">
        <v>4</v>
      </c>
      <c r="F190" t="s">
        <v>376</v>
      </c>
      <c r="G190">
        <v>407925</v>
      </c>
      <c r="H190">
        <v>85</v>
      </c>
      <c r="I190">
        <v>85</v>
      </c>
      <c r="J190">
        <v>59</v>
      </c>
      <c r="K190">
        <v>21</v>
      </c>
      <c r="L190">
        <v>5</v>
      </c>
      <c r="M190">
        <v>0</v>
      </c>
      <c r="N190">
        <v>256</v>
      </c>
      <c r="O190">
        <v>191</v>
      </c>
      <c r="P190">
        <v>5.9</v>
      </c>
      <c r="Q190">
        <v>74.599999999999994</v>
      </c>
      <c r="R190" t="s">
        <v>345</v>
      </c>
      <c r="S190">
        <v>3.3333334326744</v>
      </c>
      <c r="T190">
        <v>75.900000000000006</v>
      </c>
      <c r="U190" t="s">
        <v>345</v>
      </c>
      <c r="W190" s="20" t="str">
        <f t="shared" si="8"/>
        <v>Lang, Timothy</v>
      </c>
      <c r="X190" s="20">
        <f t="shared" si="9"/>
        <v>74.599999999999994</v>
      </c>
      <c r="Y190" s="22">
        <f t="shared" si="10"/>
        <v>3.3333334326744</v>
      </c>
      <c r="Z190" s="20" t="str">
        <f t="shared" si="11"/>
        <v>B</v>
      </c>
    </row>
    <row r="191" spans="1:26" x14ac:dyDescent="0.25">
      <c r="A191" t="s">
        <v>120</v>
      </c>
      <c r="B191" t="s">
        <v>460</v>
      </c>
      <c r="C191" t="s">
        <v>27</v>
      </c>
      <c r="D191" t="s">
        <v>35</v>
      </c>
      <c r="E191">
        <v>20</v>
      </c>
      <c r="F191" t="s">
        <v>461</v>
      </c>
      <c r="G191">
        <v>408331</v>
      </c>
      <c r="H191">
        <v>85</v>
      </c>
      <c r="I191">
        <v>85</v>
      </c>
      <c r="J191">
        <v>60</v>
      </c>
      <c r="K191">
        <v>24</v>
      </c>
      <c r="L191">
        <v>1</v>
      </c>
      <c r="M191">
        <v>0</v>
      </c>
      <c r="N191">
        <v>256</v>
      </c>
      <c r="O191">
        <v>183</v>
      </c>
      <c r="P191">
        <v>1.2</v>
      </c>
      <c r="Q191">
        <v>71.5</v>
      </c>
      <c r="R191" t="s">
        <v>389</v>
      </c>
      <c r="S191">
        <v>0</v>
      </c>
      <c r="T191">
        <v>71.5</v>
      </c>
      <c r="U191" t="s">
        <v>389</v>
      </c>
      <c r="W191" s="20" t="str">
        <f t="shared" si="8"/>
        <v>Lascelles, Richard</v>
      </c>
      <c r="X191" s="20">
        <f t="shared" si="9"/>
        <v>71.5</v>
      </c>
      <c r="Y191" s="22">
        <f t="shared" si="10"/>
        <v>0</v>
      </c>
      <c r="Z191" s="20" t="str">
        <f t="shared" si="11"/>
        <v>B-</v>
      </c>
    </row>
    <row r="192" spans="1:26" x14ac:dyDescent="0.25">
      <c r="A192" t="s">
        <v>254</v>
      </c>
      <c r="B192" t="s">
        <v>447</v>
      </c>
      <c r="C192" t="s">
        <v>27</v>
      </c>
      <c r="D192" t="s">
        <v>211</v>
      </c>
      <c r="E192">
        <v>8</v>
      </c>
      <c r="F192" t="s">
        <v>448</v>
      </c>
      <c r="G192">
        <v>376965</v>
      </c>
      <c r="H192">
        <v>85</v>
      </c>
      <c r="I192">
        <v>85</v>
      </c>
      <c r="J192">
        <v>60</v>
      </c>
      <c r="K192">
        <v>25</v>
      </c>
      <c r="L192">
        <v>0</v>
      </c>
      <c r="M192">
        <v>0</v>
      </c>
      <c r="N192">
        <v>256</v>
      </c>
      <c r="O192">
        <v>184</v>
      </c>
      <c r="P192">
        <v>0</v>
      </c>
      <c r="Q192">
        <v>71.900000000000006</v>
      </c>
      <c r="R192" t="s">
        <v>389</v>
      </c>
      <c r="S192">
        <v>0</v>
      </c>
      <c r="T192">
        <v>71.900000000000006</v>
      </c>
      <c r="U192" t="s">
        <v>389</v>
      </c>
      <c r="W192" s="20" t="str">
        <f t="shared" si="8"/>
        <v>Laware, Thomas</v>
      </c>
      <c r="X192" s="20">
        <f t="shared" si="9"/>
        <v>71.900000000000006</v>
      </c>
      <c r="Y192" s="22">
        <f t="shared" si="10"/>
        <v>0</v>
      </c>
      <c r="Z192" s="20" t="str">
        <f t="shared" si="11"/>
        <v>B-</v>
      </c>
    </row>
    <row r="193" spans="1:26" x14ac:dyDescent="0.25">
      <c r="A193" t="s">
        <v>1235</v>
      </c>
      <c r="B193" t="s">
        <v>1236</v>
      </c>
      <c r="C193" t="s">
        <v>645</v>
      </c>
      <c r="D193" t="s">
        <v>56</v>
      </c>
      <c r="E193">
        <v>31</v>
      </c>
      <c r="F193" t="s">
        <v>1237</v>
      </c>
      <c r="G193">
        <v>406804</v>
      </c>
      <c r="H193">
        <v>85</v>
      </c>
      <c r="I193">
        <v>85</v>
      </c>
      <c r="J193">
        <v>16</v>
      </c>
      <c r="K193">
        <v>62</v>
      </c>
      <c r="L193">
        <v>7</v>
      </c>
      <c r="M193">
        <v>0</v>
      </c>
      <c r="N193">
        <v>256</v>
      </c>
      <c r="O193">
        <v>64</v>
      </c>
      <c r="P193">
        <v>8.1999999999999993</v>
      </c>
      <c r="Q193">
        <v>25</v>
      </c>
      <c r="R193" t="s">
        <v>1136</v>
      </c>
      <c r="S193">
        <v>-2.5</v>
      </c>
      <c r="T193">
        <v>24</v>
      </c>
      <c r="U193" t="s">
        <v>1136</v>
      </c>
      <c r="W193" s="20" t="str">
        <f t="shared" si="8"/>
        <v>Le, Tamara</v>
      </c>
      <c r="X193" s="20">
        <f t="shared" si="9"/>
        <v>25</v>
      </c>
      <c r="Y193" s="22">
        <f t="shared" si="10"/>
        <v>-2.5</v>
      </c>
      <c r="Z193" s="20" t="str">
        <f t="shared" si="11"/>
        <v>D-</v>
      </c>
    </row>
    <row r="194" spans="1:26" x14ac:dyDescent="0.25">
      <c r="A194" t="s">
        <v>44</v>
      </c>
      <c r="B194" t="s">
        <v>672</v>
      </c>
      <c r="C194" t="s">
        <v>27</v>
      </c>
      <c r="D194" t="s">
        <v>67</v>
      </c>
      <c r="E194">
        <v>24</v>
      </c>
      <c r="F194" t="s">
        <v>122</v>
      </c>
      <c r="G194">
        <v>408381</v>
      </c>
      <c r="H194">
        <v>85</v>
      </c>
      <c r="I194">
        <v>85</v>
      </c>
      <c r="J194">
        <v>30</v>
      </c>
      <c r="K194">
        <v>12</v>
      </c>
      <c r="L194">
        <v>43</v>
      </c>
      <c r="M194">
        <v>0</v>
      </c>
      <c r="N194">
        <v>256</v>
      </c>
      <c r="O194">
        <v>158.5</v>
      </c>
      <c r="P194">
        <v>50.6</v>
      </c>
      <c r="Q194">
        <v>61.9</v>
      </c>
      <c r="R194" t="s">
        <v>434</v>
      </c>
      <c r="S194">
        <v>0</v>
      </c>
      <c r="T194">
        <v>61.9</v>
      </c>
      <c r="U194" t="s">
        <v>434</v>
      </c>
      <c r="W194" s="20" t="str">
        <f t="shared" ref="W194:W257" si="12">_xlfn.CONCAT(B194,", ", A194)</f>
        <v>Leavitt, John</v>
      </c>
      <c r="X194" s="20">
        <f t="shared" ref="X194:X257" si="13">Q194</f>
        <v>61.9</v>
      </c>
      <c r="Y194" s="22">
        <f t="shared" ref="Y194:Y257" si="14">S194</f>
        <v>0</v>
      </c>
      <c r="Z194" s="20" t="str">
        <f t="shared" ref="Z194:Z257" si="15">U194</f>
        <v>Inc</v>
      </c>
    </row>
    <row r="195" spans="1:26" x14ac:dyDescent="0.25">
      <c r="A195" t="s">
        <v>815</v>
      </c>
      <c r="B195" t="s">
        <v>816</v>
      </c>
      <c r="C195" t="s">
        <v>27</v>
      </c>
      <c r="D195" t="s">
        <v>35</v>
      </c>
      <c r="E195">
        <v>32</v>
      </c>
      <c r="F195" t="s">
        <v>308</v>
      </c>
      <c r="G195">
        <v>376966</v>
      </c>
      <c r="H195">
        <v>85</v>
      </c>
      <c r="I195">
        <v>85</v>
      </c>
      <c r="J195">
        <v>51</v>
      </c>
      <c r="K195">
        <v>32</v>
      </c>
      <c r="L195">
        <v>2</v>
      </c>
      <c r="M195">
        <v>0</v>
      </c>
      <c r="N195">
        <v>256</v>
      </c>
      <c r="O195">
        <v>157</v>
      </c>
      <c r="P195">
        <v>2.4</v>
      </c>
      <c r="Q195">
        <v>61.3</v>
      </c>
      <c r="R195" t="s">
        <v>469</v>
      </c>
      <c r="S195">
        <v>-15.5</v>
      </c>
      <c r="T195">
        <v>55.2</v>
      </c>
      <c r="U195" t="s">
        <v>721</v>
      </c>
      <c r="W195" s="20" t="str">
        <f t="shared" si="12"/>
        <v>LeBrun, Donald</v>
      </c>
      <c r="X195" s="20">
        <f t="shared" si="13"/>
        <v>61.3</v>
      </c>
      <c r="Y195" s="22">
        <f t="shared" si="14"/>
        <v>-15.5</v>
      </c>
      <c r="Z195" s="20" t="str">
        <f t="shared" si="15"/>
        <v>C</v>
      </c>
    </row>
    <row r="196" spans="1:26" x14ac:dyDescent="0.25">
      <c r="A196" t="s">
        <v>150</v>
      </c>
      <c r="B196" t="s">
        <v>992</v>
      </c>
      <c r="C196" t="s">
        <v>645</v>
      </c>
      <c r="D196" t="s">
        <v>35</v>
      </c>
      <c r="E196">
        <v>24</v>
      </c>
      <c r="F196" t="s">
        <v>993</v>
      </c>
      <c r="G196">
        <v>376139</v>
      </c>
      <c r="H196">
        <v>85</v>
      </c>
      <c r="I196">
        <v>85</v>
      </c>
      <c r="J196">
        <v>24</v>
      </c>
      <c r="K196">
        <v>51</v>
      </c>
      <c r="L196">
        <v>10</v>
      </c>
      <c r="M196">
        <v>0</v>
      </c>
      <c r="N196">
        <v>256</v>
      </c>
      <c r="O196">
        <v>92</v>
      </c>
      <c r="P196">
        <v>11.8</v>
      </c>
      <c r="Q196">
        <v>35.9</v>
      </c>
      <c r="R196" t="s">
        <v>967</v>
      </c>
      <c r="S196">
        <v>0</v>
      </c>
      <c r="T196">
        <v>35.9</v>
      </c>
      <c r="U196" t="s">
        <v>967</v>
      </c>
      <c r="W196" s="20" t="str">
        <f t="shared" si="12"/>
        <v>Leishman, Peter</v>
      </c>
      <c r="X196" s="20">
        <f t="shared" si="13"/>
        <v>35.9</v>
      </c>
      <c r="Y196" s="22">
        <f t="shared" si="14"/>
        <v>0</v>
      </c>
      <c r="Z196" s="20" t="str">
        <f t="shared" si="15"/>
        <v>D+</v>
      </c>
    </row>
    <row r="197" spans="1:26" x14ac:dyDescent="0.25">
      <c r="A197" t="s">
        <v>1064</v>
      </c>
      <c r="B197" t="s">
        <v>1065</v>
      </c>
      <c r="C197" t="s">
        <v>645</v>
      </c>
      <c r="D197" t="s">
        <v>56</v>
      </c>
      <c r="E197">
        <v>4</v>
      </c>
      <c r="F197" t="s">
        <v>88</v>
      </c>
      <c r="G197">
        <v>408810</v>
      </c>
      <c r="H197">
        <v>85</v>
      </c>
      <c r="I197">
        <v>85</v>
      </c>
      <c r="J197">
        <v>16</v>
      </c>
      <c r="K197">
        <v>54</v>
      </c>
      <c r="L197">
        <v>15</v>
      </c>
      <c r="M197">
        <v>0</v>
      </c>
      <c r="N197">
        <v>256</v>
      </c>
      <c r="O197">
        <v>76.5</v>
      </c>
      <c r="P197">
        <v>17.600000000000001</v>
      </c>
      <c r="Q197">
        <v>29.9</v>
      </c>
      <c r="R197" t="s">
        <v>645</v>
      </c>
      <c r="S197">
        <v>0</v>
      </c>
      <c r="T197">
        <v>29.9</v>
      </c>
      <c r="U197" t="s">
        <v>645</v>
      </c>
      <c r="W197" s="20" t="str">
        <f t="shared" si="12"/>
        <v>Lerner, Kari</v>
      </c>
      <c r="X197" s="20">
        <f t="shared" si="13"/>
        <v>29.9</v>
      </c>
      <c r="Y197" s="22">
        <f t="shared" si="14"/>
        <v>0</v>
      </c>
      <c r="Z197" s="20" t="str">
        <f t="shared" si="15"/>
        <v>D</v>
      </c>
    </row>
    <row r="198" spans="1:26" x14ac:dyDescent="0.25">
      <c r="A198" t="s">
        <v>44</v>
      </c>
      <c r="B198" t="s">
        <v>108</v>
      </c>
      <c r="C198" t="s">
        <v>27</v>
      </c>
      <c r="D198" t="s">
        <v>35</v>
      </c>
      <c r="E198">
        <v>26</v>
      </c>
      <c r="F198" t="s">
        <v>109</v>
      </c>
      <c r="G198">
        <v>408346</v>
      </c>
      <c r="H198">
        <v>85</v>
      </c>
      <c r="I198">
        <v>85</v>
      </c>
      <c r="J198">
        <v>80</v>
      </c>
      <c r="K198">
        <v>5</v>
      </c>
      <c r="L198">
        <v>0</v>
      </c>
      <c r="M198">
        <v>0</v>
      </c>
      <c r="N198">
        <v>256</v>
      </c>
      <c r="O198">
        <v>244</v>
      </c>
      <c r="P198">
        <v>0</v>
      </c>
      <c r="Q198">
        <v>95.3</v>
      </c>
      <c r="R198" t="s">
        <v>58</v>
      </c>
      <c r="S198">
        <v>0</v>
      </c>
      <c r="T198">
        <v>95.3</v>
      </c>
      <c r="U198" t="s">
        <v>58</v>
      </c>
      <c r="W198" s="20" t="str">
        <f t="shared" si="12"/>
        <v>Lewicke, John</v>
      </c>
      <c r="X198" s="20">
        <f t="shared" si="13"/>
        <v>95.3</v>
      </c>
      <c r="Y198" s="22">
        <f t="shared" si="14"/>
        <v>0</v>
      </c>
      <c r="Z198" s="20" t="str">
        <f t="shared" si="15"/>
        <v>A</v>
      </c>
    </row>
    <row r="199" spans="1:26" x14ac:dyDescent="0.25">
      <c r="A199" t="s">
        <v>323</v>
      </c>
      <c r="B199" t="s">
        <v>1345</v>
      </c>
      <c r="C199" t="s">
        <v>645</v>
      </c>
      <c r="D199" t="s">
        <v>72</v>
      </c>
      <c r="E199">
        <v>9</v>
      </c>
      <c r="F199" t="s">
        <v>1346</v>
      </c>
      <c r="G199">
        <v>377135</v>
      </c>
      <c r="H199">
        <v>85</v>
      </c>
      <c r="I199">
        <v>85</v>
      </c>
      <c r="J199">
        <v>12</v>
      </c>
      <c r="K199">
        <v>64</v>
      </c>
      <c r="L199">
        <v>9</v>
      </c>
      <c r="M199">
        <v>0</v>
      </c>
      <c r="N199">
        <v>256</v>
      </c>
      <c r="O199">
        <v>56</v>
      </c>
      <c r="P199">
        <v>10.6</v>
      </c>
      <c r="Q199">
        <v>21.9</v>
      </c>
      <c r="R199" t="s">
        <v>1136</v>
      </c>
      <c r="S199">
        <v>0</v>
      </c>
      <c r="T199">
        <v>21.9</v>
      </c>
      <c r="U199" t="s">
        <v>1136</v>
      </c>
      <c r="W199" s="20" t="str">
        <f t="shared" si="12"/>
        <v>Ley, Douglas</v>
      </c>
      <c r="X199" s="20">
        <f t="shared" si="13"/>
        <v>21.9</v>
      </c>
      <c r="Y199" s="22">
        <f t="shared" si="14"/>
        <v>0</v>
      </c>
      <c r="Z199" s="20" t="str">
        <f t="shared" si="15"/>
        <v>D-</v>
      </c>
    </row>
    <row r="200" spans="1:26" x14ac:dyDescent="0.25">
      <c r="A200" t="s">
        <v>429</v>
      </c>
      <c r="B200" t="s">
        <v>652</v>
      </c>
      <c r="C200" t="s">
        <v>27</v>
      </c>
      <c r="D200" t="s">
        <v>35</v>
      </c>
      <c r="E200">
        <v>21</v>
      </c>
      <c r="F200" t="s">
        <v>138</v>
      </c>
      <c r="G200">
        <v>374561</v>
      </c>
      <c r="H200">
        <v>85</v>
      </c>
      <c r="I200">
        <v>85</v>
      </c>
      <c r="J200">
        <v>48</v>
      </c>
      <c r="K200">
        <v>32</v>
      </c>
      <c r="L200">
        <v>5</v>
      </c>
      <c r="M200">
        <v>0</v>
      </c>
      <c r="N200">
        <v>256</v>
      </c>
      <c r="O200">
        <v>163</v>
      </c>
      <c r="P200">
        <v>5.9</v>
      </c>
      <c r="Q200">
        <v>63.7</v>
      </c>
      <c r="R200" t="s">
        <v>469</v>
      </c>
      <c r="S200">
        <v>0</v>
      </c>
      <c r="T200">
        <v>63.7</v>
      </c>
      <c r="U200" t="s">
        <v>469</v>
      </c>
      <c r="W200" s="20" t="str">
        <f t="shared" si="12"/>
        <v>L'Heureux, Robert</v>
      </c>
      <c r="X200" s="20">
        <f t="shared" si="13"/>
        <v>63.7</v>
      </c>
      <c r="Y200" s="22">
        <f t="shared" si="14"/>
        <v>0</v>
      </c>
      <c r="Z200" s="20" t="str">
        <f t="shared" si="15"/>
        <v>C+</v>
      </c>
    </row>
    <row r="201" spans="1:26" x14ac:dyDescent="0.25">
      <c r="A201" t="s">
        <v>223</v>
      </c>
      <c r="B201" t="s">
        <v>1326</v>
      </c>
      <c r="C201" t="s">
        <v>645</v>
      </c>
      <c r="D201" t="s">
        <v>35</v>
      </c>
      <c r="E201">
        <v>35</v>
      </c>
      <c r="F201" t="s">
        <v>1007</v>
      </c>
      <c r="G201">
        <v>408548</v>
      </c>
      <c r="H201">
        <v>85</v>
      </c>
      <c r="I201">
        <v>85</v>
      </c>
      <c r="J201">
        <v>15</v>
      </c>
      <c r="K201">
        <v>65</v>
      </c>
      <c r="L201">
        <v>5</v>
      </c>
      <c r="M201">
        <v>0</v>
      </c>
      <c r="N201">
        <v>256</v>
      </c>
      <c r="O201">
        <v>60.5</v>
      </c>
      <c r="P201">
        <v>5.9</v>
      </c>
      <c r="Q201">
        <v>23.6</v>
      </c>
      <c r="R201" t="s">
        <v>1136</v>
      </c>
      <c r="S201">
        <v>-4</v>
      </c>
      <c r="T201">
        <v>22</v>
      </c>
      <c r="U201" t="s">
        <v>1136</v>
      </c>
      <c r="W201" s="20" t="str">
        <f t="shared" si="12"/>
        <v>Lisle, David</v>
      </c>
      <c r="X201" s="20">
        <f t="shared" si="13"/>
        <v>23.6</v>
      </c>
      <c r="Y201" s="22">
        <f t="shared" si="14"/>
        <v>-4</v>
      </c>
      <c r="Z201" s="20" t="str">
        <f t="shared" si="15"/>
        <v>D-</v>
      </c>
    </row>
    <row r="202" spans="1:26" x14ac:dyDescent="0.25">
      <c r="A202" t="s">
        <v>323</v>
      </c>
      <c r="B202" t="s">
        <v>608</v>
      </c>
      <c r="C202" t="s">
        <v>27</v>
      </c>
      <c r="D202" t="s">
        <v>67</v>
      </c>
      <c r="E202">
        <v>4</v>
      </c>
      <c r="F202" t="s">
        <v>609</v>
      </c>
      <c r="G202">
        <v>377247</v>
      </c>
      <c r="H202">
        <v>85</v>
      </c>
      <c r="I202">
        <v>85</v>
      </c>
      <c r="J202">
        <v>47</v>
      </c>
      <c r="K202">
        <v>25</v>
      </c>
      <c r="L202">
        <v>13</v>
      </c>
      <c r="M202">
        <v>0</v>
      </c>
      <c r="N202">
        <v>256</v>
      </c>
      <c r="O202">
        <v>168</v>
      </c>
      <c r="P202">
        <v>15.3</v>
      </c>
      <c r="Q202">
        <v>65.599999999999994</v>
      </c>
      <c r="R202" t="s">
        <v>469</v>
      </c>
      <c r="S202">
        <v>0</v>
      </c>
      <c r="T202">
        <v>65.599999999999994</v>
      </c>
      <c r="U202" t="s">
        <v>469</v>
      </c>
      <c r="W202" s="20" t="str">
        <f t="shared" si="12"/>
        <v>Long, Douglas</v>
      </c>
      <c r="X202" s="20">
        <f t="shared" si="13"/>
        <v>65.599999999999994</v>
      </c>
      <c r="Y202" s="22">
        <f t="shared" si="14"/>
        <v>0</v>
      </c>
      <c r="Z202" s="20" t="str">
        <f t="shared" si="15"/>
        <v>C+</v>
      </c>
    </row>
    <row r="203" spans="1:26" x14ac:dyDescent="0.25">
      <c r="A203" t="s">
        <v>586</v>
      </c>
      <c r="B203" t="s">
        <v>608</v>
      </c>
      <c r="C203" t="s">
        <v>645</v>
      </c>
      <c r="D203" t="s">
        <v>35</v>
      </c>
      <c r="E203">
        <v>10</v>
      </c>
      <c r="F203" t="s">
        <v>1145</v>
      </c>
      <c r="G203">
        <v>376696</v>
      </c>
      <c r="H203">
        <v>85</v>
      </c>
      <c r="I203">
        <v>85</v>
      </c>
      <c r="J203">
        <v>10</v>
      </c>
      <c r="K203">
        <v>65</v>
      </c>
      <c r="L203">
        <v>10</v>
      </c>
      <c r="M203">
        <v>0</v>
      </c>
      <c r="N203">
        <v>256</v>
      </c>
      <c r="O203">
        <v>55</v>
      </c>
      <c r="P203">
        <v>11.8</v>
      </c>
      <c r="Q203">
        <v>21.5</v>
      </c>
      <c r="R203" t="s">
        <v>1136</v>
      </c>
      <c r="S203">
        <v>-4</v>
      </c>
      <c r="T203">
        <v>19.899999999999999</v>
      </c>
      <c r="U203" t="s">
        <v>1370</v>
      </c>
      <c r="W203" s="20" t="str">
        <f t="shared" si="12"/>
        <v>Long, Patrick</v>
      </c>
      <c r="X203" s="20">
        <f t="shared" si="13"/>
        <v>21.5</v>
      </c>
      <c r="Y203" s="22">
        <f t="shared" si="14"/>
        <v>-4</v>
      </c>
      <c r="Z203" s="20" t="str">
        <f t="shared" si="15"/>
        <v>F</v>
      </c>
    </row>
    <row r="204" spans="1:26" x14ac:dyDescent="0.25">
      <c r="A204" t="s">
        <v>877</v>
      </c>
      <c r="B204" t="s">
        <v>1119</v>
      </c>
      <c r="C204" t="s">
        <v>645</v>
      </c>
      <c r="D204" t="s">
        <v>56</v>
      </c>
      <c r="E204">
        <v>36</v>
      </c>
      <c r="F204" t="s">
        <v>1120</v>
      </c>
      <c r="G204">
        <v>376970</v>
      </c>
      <c r="H204">
        <v>85</v>
      </c>
      <c r="I204">
        <v>85</v>
      </c>
      <c r="J204">
        <v>15</v>
      </c>
      <c r="K204">
        <v>59</v>
      </c>
      <c r="L204">
        <v>11</v>
      </c>
      <c r="M204">
        <v>0</v>
      </c>
      <c r="N204">
        <v>256</v>
      </c>
      <c r="O204">
        <v>71.5</v>
      </c>
      <c r="P204">
        <v>12.9</v>
      </c>
      <c r="Q204">
        <v>27.9</v>
      </c>
      <c r="R204" t="s">
        <v>645</v>
      </c>
      <c r="S204">
        <v>0</v>
      </c>
      <c r="T204">
        <v>27.9</v>
      </c>
      <c r="U204" t="s">
        <v>645</v>
      </c>
      <c r="W204" s="20" t="str">
        <f t="shared" si="12"/>
        <v>Lovejoy, Patricia</v>
      </c>
      <c r="X204" s="20">
        <f t="shared" si="13"/>
        <v>27.9</v>
      </c>
      <c r="Y204" s="22">
        <f t="shared" si="14"/>
        <v>0</v>
      </c>
      <c r="Z204" s="20" t="str">
        <f t="shared" si="15"/>
        <v>D</v>
      </c>
    </row>
    <row r="205" spans="1:26" x14ac:dyDescent="0.25">
      <c r="A205" t="s">
        <v>223</v>
      </c>
      <c r="B205" t="s">
        <v>703</v>
      </c>
      <c r="C205" t="s">
        <v>27</v>
      </c>
      <c r="D205" t="s">
        <v>56</v>
      </c>
      <c r="E205">
        <v>5</v>
      </c>
      <c r="F205" t="s">
        <v>298</v>
      </c>
      <c r="G205">
        <v>376972</v>
      </c>
      <c r="H205">
        <v>85</v>
      </c>
      <c r="I205">
        <v>85</v>
      </c>
      <c r="J205">
        <v>32</v>
      </c>
      <c r="K205">
        <v>14</v>
      </c>
      <c r="L205">
        <v>39</v>
      </c>
      <c r="M205">
        <v>0</v>
      </c>
      <c r="N205">
        <v>256</v>
      </c>
      <c r="O205">
        <v>154.5</v>
      </c>
      <c r="P205">
        <v>45.9</v>
      </c>
      <c r="Q205">
        <v>60.4</v>
      </c>
      <c r="R205" t="s">
        <v>469</v>
      </c>
      <c r="S205">
        <v>0</v>
      </c>
      <c r="T205">
        <v>60.4</v>
      </c>
      <c r="U205" t="s">
        <v>469</v>
      </c>
      <c r="W205" s="20" t="str">
        <f t="shared" si="12"/>
        <v>Lundgren, David</v>
      </c>
      <c r="X205" s="20">
        <f t="shared" si="13"/>
        <v>60.4</v>
      </c>
      <c r="Y205" s="22">
        <f t="shared" si="14"/>
        <v>0</v>
      </c>
      <c r="Z205" s="20" t="str">
        <f t="shared" si="15"/>
        <v>C+</v>
      </c>
    </row>
    <row r="206" spans="1:26" x14ac:dyDescent="0.25">
      <c r="A206" t="s">
        <v>223</v>
      </c>
      <c r="B206" t="s">
        <v>1516</v>
      </c>
      <c r="C206" t="s">
        <v>645</v>
      </c>
      <c r="D206" t="s">
        <v>67</v>
      </c>
      <c r="E206">
        <v>10</v>
      </c>
      <c r="F206" t="s">
        <v>1478</v>
      </c>
      <c r="G206">
        <v>377307</v>
      </c>
      <c r="H206">
        <v>85</v>
      </c>
      <c r="I206">
        <v>85</v>
      </c>
      <c r="J206">
        <v>11</v>
      </c>
      <c r="K206">
        <v>71</v>
      </c>
      <c r="L206">
        <v>3</v>
      </c>
      <c r="M206">
        <v>0</v>
      </c>
      <c r="N206">
        <v>256</v>
      </c>
      <c r="O206">
        <v>40</v>
      </c>
      <c r="P206">
        <v>3.5</v>
      </c>
      <c r="Q206">
        <v>15.6</v>
      </c>
      <c r="R206" t="s">
        <v>1370</v>
      </c>
      <c r="S206">
        <v>0</v>
      </c>
      <c r="T206">
        <v>15.6</v>
      </c>
      <c r="U206" t="s">
        <v>1370</v>
      </c>
      <c r="W206" s="20" t="str">
        <f t="shared" si="12"/>
        <v>Luneau, David</v>
      </c>
      <c r="X206" s="20">
        <f t="shared" si="13"/>
        <v>15.6</v>
      </c>
      <c r="Y206" s="22">
        <f t="shared" si="14"/>
        <v>0</v>
      </c>
      <c r="Z206" s="20" t="str">
        <f t="shared" si="15"/>
        <v>F</v>
      </c>
    </row>
    <row r="207" spans="1:26" x14ac:dyDescent="0.25">
      <c r="A207" t="s">
        <v>249</v>
      </c>
      <c r="B207" t="s">
        <v>852</v>
      </c>
      <c r="C207" t="s">
        <v>645</v>
      </c>
      <c r="D207" t="s">
        <v>67</v>
      </c>
      <c r="E207">
        <v>14</v>
      </c>
      <c r="F207" t="s">
        <v>1219</v>
      </c>
      <c r="G207">
        <v>376028</v>
      </c>
      <c r="H207">
        <v>85</v>
      </c>
      <c r="I207">
        <v>85</v>
      </c>
      <c r="J207">
        <v>14</v>
      </c>
      <c r="K207">
        <v>61</v>
      </c>
      <c r="L207">
        <v>10</v>
      </c>
      <c r="M207">
        <v>0</v>
      </c>
      <c r="N207">
        <v>256</v>
      </c>
      <c r="O207">
        <v>61</v>
      </c>
      <c r="P207">
        <v>11.8</v>
      </c>
      <c r="Q207">
        <v>23.8</v>
      </c>
      <c r="R207" t="s">
        <v>1136</v>
      </c>
      <c r="S207">
        <v>2</v>
      </c>
      <c r="T207">
        <v>24.6</v>
      </c>
      <c r="U207" t="s">
        <v>1136</v>
      </c>
      <c r="W207" s="20" t="str">
        <f t="shared" si="12"/>
        <v>MacKay, James</v>
      </c>
      <c r="X207" s="20">
        <f t="shared" si="13"/>
        <v>23.8</v>
      </c>
      <c r="Y207" s="22">
        <f t="shared" si="14"/>
        <v>2</v>
      </c>
      <c r="Z207" s="20" t="str">
        <f t="shared" si="15"/>
        <v>D-</v>
      </c>
    </row>
    <row r="208" spans="1:26" x14ac:dyDescent="0.25">
      <c r="A208" t="s">
        <v>851</v>
      </c>
      <c r="B208" t="s">
        <v>852</v>
      </c>
      <c r="C208" t="s">
        <v>27</v>
      </c>
      <c r="D208" t="s">
        <v>35</v>
      </c>
      <c r="E208">
        <v>30</v>
      </c>
      <c r="F208" t="s">
        <v>853</v>
      </c>
      <c r="G208">
        <v>377136</v>
      </c>
      <c r="H208">
        <v>85</v>
      </c>
      <c r="I208">
        <v>85</v>
      </c>
      <c r="J208">
        <v>38</v>
      </c>
      <c r="K208">
        <v>41</v>
      </c>
      <c r="L208">
        <v>6</v>
      </c>
      <c r="M208">
        <v>0</v>
      </c>
      <c r="N208">
        <v>256</v>
      </c>
      <c r="O208">
        <v>131</v>
      </c>
      <c r="P208">
        <v>7.1</v>
      </c>
      <c r="Q208">
        <v>51.2</v>
      </c>
      <c r="R208" t="s">
        <v>721</v>
      </c>
      <c r="S208">
        <v>-2</v>
      </c>
      <c r="T208">
        <v>50.4</v>
      </c>
      <c r="U208" t="s">
        <v>721</v>
      </c>
      <c r="W208" s="20" t="str">
        <f t="shared" si="12"/>
        <v>MacKay, Mariellen</v>
      </c>
      <c r="X208" s="20">
        <f t="shared" si="13"/>
        <v>51.2</v>
      </c>
      <c r="Y208" s="22">
        <f t="shared" si="14"/>
        <v>-2</v>
      </c>
      <c r="Z208" s="20" t="str">
        <f t="shared" si="15"/>
        <v>C</v>
      </c>
    </row>
    <row r="209" spans="1:26" x14ac:dyDescent="0.25">
      <c r="A209" t="s">
        <v>168</v>
      </c>
      <c r="B209" t="s">
        <v>1258</v>
      </c>
      <c r="C209" t="s">
        <v>645</v>
      </c>
      <c r="D209" t="s">
        <v>35</v>
      </c>
      <c r="E209">
        <v>17</v>
      </c>
      <c r="F209" t="s">
        <v>957</v>
      </c>
      <c r="G209">
        <v>408516</v>
      </c>
      <c r="H209">
        <v>85</v>
      </c>
      <c r="I209">
        <v>85</v>
      </c>
      <c r="J209">
        <v>16</v>
      </c>
      <c r="K209">
        <v>66</v>
      </c>
      <c r="L209">
        <v>3</v>
      </c>
      <c r="M209">
        <v>0</v>
      </c>
      <c r="N209">
        <v>256</v>
      </c>
      <c r="O209">
        <v>60.5</v>
      </c>
      <c r="P209">
        <v>3.5</v>
      </c>
      <c r="Q209">
        <v>23.6</v>
      </c>
      <c r="R209" t="s">
        <v>1136</v>
      </c>
      <c r="S209">
        <v>-1</v>
      </c>
      <c r="T209">
        <v>23.2</v>
      </c>
      <c r="U209" t="s">
        <v>1136</v>
      </c>
      <c r="W209" s="20" t="str">
        <f t="shared" si="12"/>
        <v>MacKenzie, Mark</v>
      </c>
      <c r="X209" s="20">
        <f t="shared" si="13"/>
        <v>23.6</v>
      </c>
      <c r="Y209" s="22">
        <f t="shared" si="14"/>
        <v>-1</v>
      </c>
      <c r="Z209" s="20" t="str">
        <f t="shared" si="15"/>
        <v>D-</v>
      </c>
    </row>
    <row r="210" spans="1:26" x14ac:dyDescent="0.25">
      <c r="A210" t="s">
        <v>187</v>
      </c>
      <c r="B210" t="s">
        <v>1358</v>
      </c>
      <c r="C210" t="s">
        <v>645</v>
      </c>
      <c r="D210" t="s">
        <v>183</v>
      </c>
      <c r="E210">
        <v>6</v>
      </c>
      <c r="F210" t="s">
        <v>1359</v>
      </c>
      <c r="G210">
        <v>377308</v>
      </c>
      <c r="H210">
        <v>85</v>
      </c>
      <c r="I210">
        <v>85</v>
      </c>
      <c r="J210">
        <v>15</v>
      </c>
      <c r="K210">
        <v>69</v>
      </c>
      <c r="L210">
        <v>1</v>
      </c>
      <c r="M210">
        <v>0</v>
      </c>
      <c r="N210">
        <v>256</v>
      </c>
      <c r="O210">
        <v>55</v>
      </c>
      <c r="P210">
        <v>1.2</v>
      </c>
      <c r="Q210">
        <v>21.5</v>
      </c>
      <c r="R210" t="s">
        <v>1136</v>
      </c>
      <c r="S210">
        <v>0</v>
      </c>
      <c r="T210">
        <v>21.5</v>
      </c>
      <c r="U210" t="s">
        <v>1136</v>
      </c>
      <c r="W210" s="20" t="str">
        <f t="shared" si="12"/>
        <v>Maes, Kevin</v>
      </c>
      <c r="X210" s="20">
        <f t="shared" si="13"/>
        <v>21.5</v>
      </c>
      <c r="Y210" s="22">
        <f t="shared" si="14"/>
        <v>0</v>
      </c>
      <c r="Z210" s="20" t="str">
        <f t="shared" si="15"/>
        <v>D-</v>
      </c>
    </row>
    <row r="211" spans="1:26" x14ac:dyDescent="0.25">
      <c r="A211" t="s">
        <v>201</v>
      </c>
      <c r="B211" t="s">
        <v>612</v>
      </c>
      <c r="C211" t="s">
        <v>27</v>
      </c>
      <c r="D211" t="s">
        <v>56</v>
      </c>
      <c r="E211">
        <v>14</v>
      </c>
      <c r="F211" t="s">
        <v>152</v>
      </c>
      <c r="G211">
        <v>376087</v>
      </c>
      <c r="H211">
        <v>85</v>
      </c>
      <c r="I211">
        <v>85</v>
      </c>
      <c r="J211">
        <v>47</v>
      </c>
      <c r="K211">
        <v>27</v>
      </c>
      <c r="L211">
        <v>11</v>
      </c>
      <c r="M211">
        <v>0</v>
      </c>
      <c r="N211">
        <v>256</v>
      </c>
      <c r="O211">
        <v>165.5</v>
      </c>
      <c r="P211">
        <v>12.9</v>
      </c>
      <c r="Q211">
        <v>64.599999999999994</v>
      </c>
      <c r="R211" t="s">
        <v>469</v>
      </c>
      <c r="S211">
        <v>2</v>
      </c>
      <c r="T211">
        <v>65.400000000000006</v>
      </c>
      <c r="U211" t="s">
        <v>469</v>
      </c>
      <c r="W211" s="20" t="str">
        <f t="shared" si="12"/>
        <v>Major, Norman</v>
      </c>
      <c r="X211" s="20">
        <f t="shared" si="13"/>
        <v>64.599999999999994</v>
      </c>
      <c r="Y211" s="22">
        <f t="shared" si="14"/>
        <v>2</v>
      </c>
      <c r="Z211" s="20" t="str">
        <f t="shared" si="15"/>
        <v>C+</v>
      </c>
    </row>
    <row r="212" spans="1:26" x14ac:dyDescent="0.25">
      <c r="A212" t="s">
        <v>301</v>
      </c>
      <c r="B212" t="s">
        <v>1571</v>
      </c>
      <c r="C212" t="s">
        <v>645</v>
      </c>
      <c r="D212" t="s">
        <v>56</v>
      </c>
      <c r="E212">
        <v>23</v>
      </c>
      <c r="F212" t="s">
        <v>1572</v>
      </c>
      <c r="G212">
        <v>377137</v>
      </c>
      <c r="H212">
        <v>85</v>
      </c>
      <c r="I212">
        <v>85</v>
      </c>
      <c r="J212">
        <v>10</v>
      </c>
      <c r="K212">
        <v>75</v>
      </c>
      <c r="L212">
        <v>0</v>
      </c>
      <c r="M212">
        <v>0</v>
      </c>
      <c r="N212">
        <v>256</v>
      </c>
      <c r="O212">
        <v>32</v>
      </c>
      <c r="P212">
        <v>0</v>
      </c>
      <c r="Q212">
        <v>12.5</v>
      </c>
      <c r="R212" t="s">
        <v>1536</v>
      </c>
      <c r="S212">
        <v>0</v>
      </c>
      <c r="T212">
        <v>12.5</v>
      </c>
      <c r="U212" t="s">
        <v>1536</v>
      </c>
      <c r="W212" s="20" t="str">
        <f t="shared" si="12"/>
        <v>Malloy, Dennis</v>
      </c>
      <c r="X212" s="20">
        <f t="shared" si="13"/>
        <v>12.5</v>
      </c>
      <c r="Y212" s="22">
        <f t="shared" si="14"/>
        <v>0</v>
      </c>
      <c r="Z212" s="20" t="str">
        <f t="shared" si="15"/>
        <v>CT</v>
      </c>
    </row>
    <row r="213" spans="1:26" x14ac:dyDescent="0.25">
      <c r="A213" t="s">
        <v>1005</v>
      </c>
      <c r="B213" t="s">
        <v>1006</v>
      </c>
      <c r="C213" t="s">
        <v>645</v>
      </c>
      <c r="D213" t="s">
        <v>35</v>
      </c>
      <c r="E213">
        <v>35</v>
      </c>
      <c r="F213" t="s">
        <v>1007</v>
      </c>
      <c r="G213">
        <v>377200</v>
      </c>
      <c r="H213">
        <v>85</v>
      </c>
      <c r="I213">
        <v>85</v>
      </c>
      <c r="J213">
        <v>7</v>
      </c>
      <c r="K213">
        <v>38</v>
      </c>
      <c r="L213">
        <v>40</v>
      </c>
      <c r="M213">
        <v>0</v>
      </c>
      <c r="N213">
        <v>256</v>
      </c>
      <c r="O213">
        <v>86.5</v>
      </c>
      <c r="P213">
        <v>47.1</v>
      </c>
      <c r="Q213">
        <v>33.799999999999997</v>
      </c>
      <c r="R213" t="s">
        <v>967</v>
      </c>
      <c r="S213">
        <v>0</v>
      </c>
      <c r="T213">
        <v>33.799999999999997</v>
      </c>
      <c r="U213" t="s">
        <v>967</v>
      </c>
      <c r="W213" s="20" t="str">
        <f t="shared" si="12"/>
        <v>Mangipudi, Latha</v>
      </c>
      <c r="X213" s="20">
        <f t="shared" si="13"/>
        <v>33.799999999999997</v>
      </c>
      <c r="Y213" s="22">
        <f t="shared" si="14"/>
        <v>0</v>
      </c>
      <c r="Z213" s="20" t="str">
        <f t="shared" si="15"/>
        <v>D+</v>
      </c>
    </row>
    <row r="214" spans="1:26" x14ac:dyDescent="0.25">
      <c r="A214" t="s">
        <v>1304</v>
      </c>
      <c r="B214" t="s">
        <v>1305</v>
      </c>
      <c r="C214" t="s">
        <v>645</v>
      </c>
      <c r="D214" t="s">
        <v>35</v>
      </c>
      <c r="E214">
        <v>3</v>
      </c>
      <c r="F214" t="s">
        <v>1306</v>
      </c>
      <c r="G214">
        <v>377139</v>
      </c>
      <c r="H214">
        <v>85</v>
      </c>
      <c r="I214">
        <v>85</v>
      </c>
      <c r="J214">
        <v>12</v>
      </c>
      <c r="K214">
        <v>61</v>
      </c>
      <c r="L214">
        <v>12</v>
      </c>
      <c r="M214">
        <v>0</v>
      </c>
      <c r="N214">
        <v>256</v>
      </c>
      <c r="O214">
        <v>57.5</v>
      </c>
      <c r="P214">
        <v>14.1</v>
      </c>
      <c r="Q214">
        <v>22.5</v>
      </c>
      <c r="R214" t="s">
        <v>1136</v>
      </c>
      <c r="S214">
        <v>0</v>
      </c>
      <c r="T214">
        <v>22.5</v>
      </c>
      <c r="U214" t="s">
        <v>1136</v>
      </c>
      <c r="W214" s="20" t="str">
        <f t="shared" si="12"/>
        <v>Manley, Jonathan</v>
      </c>
      <c r="X214" s="20">
        <f t="shared" si="13"/>
        <v>22.5</v>
      </c>
      <c r="Y214" s="22">
        <f t="shared" si="14"/>
        <v>0</v>
      </c>
      <c r="Z214" s="20" t="str">
        <f t="shared" si="15"/>
        <v>D-</v>
      </c>
    </row>
    <row r="215" spans="1:26" x14ac:dyDescent="0.25">
      <c r="A215" t="s">
        <v>44</v>
      </c>
      <c r="B215" t="s">
        <v>1112</v>
      </c>
      <c r="C215" t="s">
        <v>645</v>
      </c>
      <c r="D215" t="s">
        <v>72</v>
      </c>
      <c r="E215">
        <v>2</v>
      </c>
      <c r="F215" t="s">
        <v>1113</v>
      </c>
      <c r="G215">
        <v>377138</v>
      </c>
      <c r="H215">
        <v>85</v>
      </c>
      <c r="I215">
        <v>85</v>
      </c>
      <c r="J215">
        <v>18</v>
      </c>
      <c r="K215">
        <v>58</v>
      </c>
      <c r="L215">
        <v>9</v>
      </c>
      <c r="M215">
        <v>0</v>
      </c>
      <c r="N215">
        <v>256</v>
      </c>
      <c r="O215">
        <v>73</v>
      </c>
      <c r="P215">
        <v>10.6</v>
      </c>
      <c r="Q215">
        <v>28.5</v>
      </c>
      <c r="R215" t="s">
        <v>645</v>
      </c>
      <c r="S215">
        <v>-1</v>
      </c>
      <c r="T215">
        <v>28.1</v>
      </c>
      <c r="U215" t="s">
        <v>645</v>
      </c>
      <c r="W215" s="20" t="str">
        <f t="shared" si="12"/>
        <v>Mann, John</v>
      </c>
      <c r="X215" s="20">
        <f t="shared" si="13"/>
        <v>28.5</v>
      </c>
      <c r="Y215" s="22">
        <f t="shared" si="14"/>
        <v>-1</v>
      </c>
      <c r="Z215" s="20" t="str">
        <f t="shared" si="15"/>
        <v>D</v>
      </c>
    </row>
    <row r="216" spans="1:26" x14ac:dyDescent="0.25">
      <c r="A216" t="s">
        <v>44</v>
      </c>
      <c r="B216" t="s">
        <v>769</v>
      </c>
      <c r="C216" t="s">
        <v>27</v>
      </c>
      <c r="D216" t="s">
        <v>56</v>
      </c>
      <c r="E216">
        <v>8</v>
      </c>
      <c r="F216" t="s">
        <v>579</v>
      </c>
      <c r="G216">
        <v>376492</v>
      </c>
      <c r="H216">
        <v>85</v>
      </c>
      <c r="I216">
        <v>85</v>
      </c>
      <c r="J216">
        <v>28</v>
      </c>
      <c r="K216">
        <v>20</v>
      </c>
      <c r="L216">
        <v>37</v>
      </c>
      <c r="M216">
        <v>0</v>
      </c>
      <c r="N216">
        <v>256</v>
      </c>
      <c r="O216">
        <v>148</v>
      </c>
      <c r="P216">
        <v>43.5</v>
      </c>
      <c r="Q216">
        <v>57.8</v>
      </c>
      <c r="R216" t="s">
        <v>721</v>
      </c>
      <c r="S216">
        <v>0</v>
      </c>
      <c r="T216">
        <v>57.8</v>
      </c>
      <c r="U216" t="s">
        <v>721</v>
      </c>
      <c r="W216" s="20" t="str">
        <f t="shared" si="12"/>
        <v>Manning, John</v>
      </c>
      <c r="X216" s="20">
        <f t="shared" si="13"/>
        <v>57.8</v>
      </c>
      <c r="Y216" s="22">
        <f t="shared" si="14"/>
        <v>0</v>
      </c>
      <c r="Z216" s="20" t="str">
        <f t="shared" si="15"/>
        <v>C</v>
      </c>
    </row>
    <row r="217" spans="1:26" x14ac:dyDescent="0.25">
      <c r="A217" t="s">
        <v>120</v>
      </c>
      <c r="B217" t="s">
        <v>121</v>
      </c>
      <c r="C217" t="s">
        <v>27</v>
      </c>
      <c r="D217" t="s">
        <v>67</v>
      </c>
      <c r="E217">
        <v>24</v>
      </c>
      <c r="F217" t="s">
        <v>122</v>
      </c>
      <c r="G217">
        <v>376245</v>
      </c>
      <c r="H217">
        <v>85</v>
      </c>
      <c r="I217">
        <v>85</v>
      </c>
      <c r="J217">
        <v>74</v>
      </c>
      <c r="K217">
        <v>4</v>
      </c>
      <c r="L217">
        <v>7</v>
      </c>
      <c r="M217">
        <v>0</v>
      </c>
      <c r="N217">
        <v>256</v>
      </c>
      <c r="O217">
        <v>235.5</v>
      </c>
      <c r="P217">
        <v>8.1999999999999993</v>
      </c>
      <c r="Q217">
        <v>92</v>
      </c>
      <c r="R217" t="s">
        <v>58</v>
      </c>
      <c r="S217">
        <v>5.3333334922790501</v>
      </c>
      <c r="T217">
        <v>94.1</v>
      </c>
      <c r="U217" t="s">
        <v>58</v>
      </c>
      <c r="W217" s="20" t="str">
        <f t="shared" si="12"/>
        <v>Marple, Richard</v>
      </c>
      <c r="X217" s="20">
        <f t="shared" si="13"/>
        <v>92</v>
      </c>
      <c r="Y217" s="22">
        <f t="shared" si="14"/>
        <v>5.3333334922790501</v>
      </c>
      <c r="Z217" s="20" t="str">
        <f t="shared" si="15"/>
        <v>A</v>
      </c>
    </row>
    <row r="218" spans="1:26" x14ac:dyDescent="0.25">
      <c r="A218" t="s">
        <v>518</v>
      </c>
      <c r="B218" t="s">
        <v>519</v>
      </c>
      <c r="C218" t="s">
        <v>27</v>
      </c>
      <c r="D218" t="s">
        <v>56</v>
      </c>
      <c r="E218">
        <v>22</v>
      </c>
      <c r="F218" t="s">
        <v>520</v>
      </c>
      <c r="G218">
        <v>408424</v>
      </c>
      <c r="H218">
        <v>85</v>
      </c>
      <c r="I218">
        <v>85</v>
      </c>
      <c r="J218">
        <v>53</v>
      </c>
      <c r="K218">
        <v>18</v>
      </c>
      <c r="L218">
        <v>14</v>
      </c>
      <c r="M218">
        <v>0</v>
      </c>
      <c r="N218">
        <v>256</v>
      </c>
      <c r="O218">
        <v>179</v>
      </c>
      <c r="P218">
        <v>16.5</v>
      </c>
      <c r="Q218">
        <v>69.900000000000006</v>
      </c>
      <c r="R218" t="s">
        <v>389</v>
      </c>
      <c r="S218">
        <v>-2</v>
      </c>
      <c r="T218">
        <v>69.099999999999994</v>
      </c>
      <c r="U218" t="s">
        <v>389</v>
      </c>
      <c r="W218" s="20" t="str">
        <f t="shared" si="12"/>
        <v>Marsh, Henry</v>
      </c>
      <c r="X218" s="20">
        <f t="shared" si="13"/>
        <v>69.900000000000006</v>
      </c>
      <c r="Y218" s="22">
        <f t="shared" si="14"/>
        <v>-2</v>
      </c>
      <c r="Z218" s="20" t="str">
        <f t="shared" si="15"/>
        <v>B-</v>
      </c>
    </row>
    <row r="219" spans="1:26" x14ac:dyDescent="0.25">
      <c r="A219" t="s">
        <v>724</v>
      </c>
      <c r="B219" t="s">
        <v>519</v>
      </c>
      <c r="C219" t="s">
        <v>27</v>
      </c>
      <c r="D219" t="s">
        <v>78</v>
      </c>
      <c r="E219">
        <v>8</v>
      </c>
      <c r="F219" t="s">
        <v>725</v>
      </c>
      <c r="G219">
        <v>408279</v>
      </c>
      <c r="H219">
        <v>85</v>
      </c>
      <c r="I219">
        <v>85</v>
      </c>
      <c r="J219">
        <v>48</v>
      </c>
      <c r="K219">
        <v>36</v>
      </c>
      <c r="L219">
        <v>1</v>
      </c>
      <c r="M219">
        <v>0</v>
      </c>
      <c r="N219">
        <v>256</v>
      </c>
      <c r="O219">
        <v>151</v>
      </c>
      <c r="P219">
        <v>1.2</v>
      </c>
      <c r="Q219">
        <v>59</v>
      </c>
      <c r="R219" t="s">
        <v>721</v>
      </c>
      <c r="S219">
        <v>0.66666668653488104</v>
      </c>
      <c r="T219">
        <v>59.3</v>
      </c>
      <c r="U219" t="s">
        <v>721</v>
      </c>
      <c r="W219" s="20" t="str">
        <f t="shared" si="12"/>
        <v>Marsh, William</v>
      </c>
      <c r="X219" s="20">
        <f t="shared" si="13"/>
        <v>59</v>
      </c>
      <c r="Y219" s="22">
        <f t="shared" si="14"/>
        <v>0.66666668653488104</v>
      </c>
      <c r="Z219" s="20" t="str">
        <f t="shared" si="15"/>
        <v>C</v>
      </c>
    </row>
    <row r="220" spans="1:26" x14ac:dyDescent="0.25">
      <c r="A220" t="s">
        <v>1527</v>
      </c>
      <c r="B220" t="s">
        <v>884</v>
      </c>
      <c r="C220" t="s">
        <v>645</v>
      </c>
      <c r="D220" t="s">
        <v>35</v>
      </c>
      <c r="E220">
        <v>23</v>
      </c>
      <c r="F220" t="s">
        <v>284</v>
      </c>
      <c r="G220">
        <v>408530</v>
      </c>
      <c r="H220">
        <v>85</v>
      </c>
      <c r="I220">
        <v>85</v>
      </c>
      <c r="J220">
        <v>13</v>
      </c>
      <c r="K220">
        <v>72</v>
      </c>
      <c r="L220">
        <v>0</v>
      </c>
      <c r="M220">
        <v>0</v>
      </c>
      <c r="N220">
        <v>256</v>
      </c>
      <c r="O220">
        <v>40</v>
      </c>
      <c r="P220">
        <v>0</v>
      </c>
      <c r="Q220">
        <v>15.6</v>
      </c>
      <c r="R220" t="s">
        <v>1370</v>
      </c>
      <c r="S220">
        <v>-1</v>
      </c>
      <c r="T220">
        <v>15.2</v>
      </c>
      <c r="U220" t="s">
        <v>1370</v>
      </c>
      <c r="W220" s="20" t="str">
        <f t="shared" si="12"/>
        <v>Martin, Joelle</v>
      </c>
      <c r="X220" s="20">
        <f t="shared" si="13"/>
        <v>15.6</v>
      </c>
      <c r="Y220" s="22">
        <f t="shared" si="14"/>
        <v>-1</v>
      </c>
      <c r="Z220" s="20" t="str">
        <f t="shared" si="15"/>
        <v>F</v>
      </c>
    </row>
    <row r="221" spans="1:26" x14ac:dyDescent="0.25">
      <c r="A221" t="s">
        <v>1059</v>
      </c>
      <c r="B221" t="s">
        <v>1060</v>
      </c>
      <c r="C221" t="s">
        <v>645</v>
      </c>
      <c r="D221" t="s">
        <v>35</v>
      </c>
      <c r="E221">
        <v>42</v>
      </c>
      <c r="F221" t="s">
        <v>1061</v>
      </c>
      <c r="G221">
        <v>376703</v>
      </c>
      <c r="H221">
        <v>85</v>
      </c>
      <c r="I221">
        <v>85</v>
      </c>
      <c r="J221">
        <v>21</v>
      </c>
      <c r="K221">
        <v>60</v>
      </c>
      <c r="L221">
        <v>4</v>
      </c>
      <c r="M221">
        <v>0</v>
      </c>
      <c r="N221">
        <v>256</v>
      </c>
      <c r="O221">
        <v>77</v>
      </c>
      <c r="P221">
        <v>4.7</v>
      </c>
      <c r="Q221">
        <v>30.1</v>
      </c>
      <c r="R221" t="s">
        <v>645</v>
      </c>
      <c r="S221">
        <v>0</v>
      </c>
      <c r="T221">
        <v>30.1</v>
      </c>
      <c r="U221" t="s">
        <v>645</v>
      </c>
      <c r="W221" s="20" t="str">
        <f t="shared" si="12"/>
        <v>Martineau, Jesse</v>
      </c>
      <c r="X221" s="20">
        <f t="shared" si="13"/>
        <v>30.1</v>
      </c>
      <c r="Y221" s="22">
        <f t="shared" si="14"/>
        <v>0</v>
      </c>
      <c r="Z221" s="20" t="str">
        <f t="shared" si="15"/>
        <v>D</v>
      </c>
    </row>
    <row r="222" spans="1:26" x14ac:dyDescent="0.25">
      <c r="A222" t="s">
        <v>383</v>
      </c>
      <c r="B222" t="s">
        <v>1376</v>
      </c>
      <c r="C222" t="s">
        <v>645</v>
      </c>
      <c r="D222" t="s">
        <v>183</v>
      </c>
      <c r="E222">
        <v>1</v>
      </c>
      <c r="F222" t="s">
        <v>680</v>
      </c>
      <c r="G222">
        <v>377141</v>
      </c>
      <c r="H222">
        <v>85</v>
      </c>
      <c r="I222">
        <v>85</v>
      </c>
      <c r="J222">
        <v>16</v>
      </c>
      <c r="K222">
        <v>68</v>
      </c>
      <c r="L222">
        <v>1</v>
      </c>
      <c r="M222">
        <v>0</v>
      </c>
      <c r="N222">
        <v>256</v>
      </c>
      <c r="O222">
        <v>53</v>
      </c>
      <c r="P222">
        <v>1.2</v>
      </c>
      <c r="Q222">
        <v>20.7</v>
      </c>
      <c r="R222" t="s">
        <v>1136</v>
      </c>
      <c r="S222">
        <v>0</v>
      </c>
      <c r="T222">
        <v>20.7</v>
      </c>
      <c r="U222" t="s">
        <v>1136</v>
      </c>
      <c r="W222" s="20" t="str">
        <f t="shared" si="12"/>
        <v>Massimilla, Linda</v>
      </c>
      <c r="X222" s="20">
        <f t="shared" si="13"/>
        <v>20.7</v>
      </c>
      <c r="Y222" s="22">
        <f t="shared" si="14"/>
        <v>0</v>
      </c>
      <c r="Z222" s="20" t="str">
        <f t="shared" si="15"/>
        <v>D-</v>
      </c>
    </row>
    <row r="223" spans="1:26" x14ac:dyDescent="0.25">
      <c r="A223" t="s">
        <v>282</v>
      </c>
      <c r="B223" t="s">
        <v>535</v>
      </c>
      <c r="C223" t="s">
        <v>27</v>
      </c>
      <c r="D223" t="s">
        <v>56</v>
      </c>
      <c r="E223">
        <v>3</v>
      </c>
      <c r="F223" t="s">
        <v>178</v>
      </c>
      <c r="G223">
        <v>377249</v>
      </c>
      <c r="H223">
        <v>85</v>
      </c>
      <c r="I223">
        <v>85</v>
      </c>
      <c r="J223">
        <v>55</v>
      </c>
      <c r="K223">
        <v>30</v>
      </c>
      <c r="L223">
        <v>0</v>
      </c>
      <c r="M223">
        <v>0</v>
      </c>
      <c r="N223">
        <v>256</v>
      </c>
      <c r="O223">
        <v>175</v>
      </c>
      <c r="P223">
        <v>0</v>
      </c>
      <c r="Q223">
        <v>68.400000000000006</v>
      </c>
      <c r="R223" t="s">
        <v>389</v>
      </c>
      <c r="S223">
        <v>0</v>
      </c>
      <c r="T223">
        <v>68.400000000000006</v>
      </c>
      <c r="U223" t="s">
        <v>389</v>
      </c>
      <c r="W223" s="20" t="str">
        <f t="shared" si="12"/>
        <v>Matthews, Carolyn</v>
      </c>
      <c r="X223" s="20">
        <f t="shared" si="13"/>
        <v>68.400000000000006</v>
      </c>
      <c r="Y223" s="22">
        <f t="shared" si="14"/>
        <v>0</v>
      </c>
      <c r="Z223" s="20" t="str">
        <f t="shared" si="15"/>
        <v>B-</v>
      </c>
    </row>
    <row r="224" spans="1:26" x14ac:dyDescent="0.25">
      <c r="A224" t="s">
        <v>948</v>
      </c>
      <c r="B224" t="s">
        <v>949</v>
      </c>
      <c r="C224" t="s">
        <v>645</v>
      </c>
      <c r="D224" t="s">
        <v>56</v>
      </c>
      <c r="E224">
        <v>26</v>
      </c>
      <c r="F224" t="s">
        <v>950</v>
      </c>
      <c r="G224">
        <v>377309</v>
      </c>
      <c r="H224">
        <v>85</v>
      </c>
      <c r="I224">
        <v>85</v>
      </c>
      <c r="J224">
        <v>6</v>
      </c>
      <c r="K224">
        <v>18</v>
      </c>
      <c r="L224">
        <v>61</v>
      </c>
      <c r="M224">
        <v>0</v>
      </c>
      <c r="N224">
        <v>256</v>
      </c>
      <c r="O224">
        <v>117.5</v>
      </c>
      <c r="P224">
        <v>71.8</v>
      </c>
      <c r="Q224">
        <v>45.9</v>
      </c>
      <c r="R224" t="s">
        <v>434</v>
      </c>
      <c r="S224">
        <v>-12</v>
      </c>
      <c r="T224">
        <v>41.2</v>
      </c>
      <c r="U224" t="s">
        <v>434</v>
      </c>
      <c r="W224" s="20" t="str">
        <f t="shared" si="12"/>
        <v>McBeath, Rebecca</v>
      </c>
      <c r="X224" s="20">
        <f t="shared" si="13"/>
        <v>45.9</v>
      </c>
      <c r="Y224" s="22">
        <f t="shared" si="14"/>
        <v>-12</v>
      </c>
      <c r="Z224" s="20" t="str">
        <f t="shared" si="15"/>
        <v>Inc</v>
      </c>
    </row>
    <row r="225" spans="1:26" x14ac:dyDescent="0.25">
      <c r="A225" t="s">
        <v>361</v>
      </c>
      <c r="B225" t="s">
        <v>379</v>
      </c>
      <c r="C225" t="s">
        <v>27</v>
      </c>
      <c r="D225" t="s">
        <v>78</v>
      </c>
      <c r="E225">
        <v>2</v>
      </c>
      <c r="F225" t="s">
        <v>380</v>
      </c>
      <c r="G225">
        <v>376980</v>
      </c>
      <c r="H225">
        <v>85</v>
      </c>
      <c r="I225">
        <v>85</v>
      </c>
      <c r="J225">
        <v>59</v>
      </c>
      <c r="K225">
        <v>18</v>
      </c>
      <c r="L225">
        <v>8</v>
      </c>
      <c r="M225">
        <v>0</v>
      </c>
      <c r="N225">
        <v>256</v>
      </c>
      <c r="O225">
        <v>194</v>
      </c>
      <c r="P225">
        <v>9.4</v>
      </c>
      <c r="Q225">
        <v>75.8</v>
      </c>
      <c r="R225" t="s">
        <v>345</v>
      </c>
      <c r="S225">
        <v>0</v>
      </c>
      <c r="T225">
        <v>75.8</v>
      </c>
      <c r="U225" t="s">
        <v>345</v>
      </c>
      <c r="W225" s="20" t="str">
        <f t="shared" si="12"/>
        <v>McCarthy, Frank</v>
      </c>
      <c r="X225" s="20">
        <f t="shared" si="13"/>
        <v>75.8</v>
      </c>
      <c r="Y225" s="22">
        <f t="shared" si="14"/>
        <v>0</v>
      </c>
      <c r="Z225" s="20" t="str">
        <f t="shared" si="15"/>
        <v>B</v>
      </c>
    </row>
    <row r="226" spans="1:26" x14ac:dyDescent="0.25">
      <c r="A226" t="s">
        <v>25</v>
      </c>
      <c r="B226" t="s">
        <v>379</v>
      </c>
      <c r="C226" t="s">
        <v>27</v>
      </c>
      <c r="D226" t="s">
        <v>35</v>
      </c>
      <c r="E226">
        <v>29</v>
      </c>
      <c r="F226" t="s">
        <v>945</v>
      </c>
      <c r="G226">
        <v>376839</v>
      </c>
      <c r="H226">
        <v>85</v>
      </c>
      <c r="I226">
        <v>85</v>
      </c>
      <c r="J226">
        <v>31</v>
      </c>
      <c r="K226">
        <v>46</v>
      </c>
      <c r="L226">
        <v>8</v>
      </c>
      <c r="M226">
        <v>0</v>
      </c>
      <c r="N226">
        <v>256</v>
      </c>
      <c r="O226">
        <v>107.5</v>
      </c>
      <c r="P226">
        <v>9.4</v>
      </c>
      <c r="Q226">
        <v>42</v>
      </c>
      <c r="R226" t="s">
        <v>871</v>
      </c>
      <c r="S226">
        <v>0</v>
      </c>
      <c r="T226">
        <v>42</v>
      </c>
      <c r="U226" t="s">
        <v>871</v>
      </c>
      <c r="W226" s="20" t="str">
        <f t="shared" si="12"/>
        <v>McCarthy, Michael</v>
      </c>
      <c r="X226" s="20">
        <f t="shared" si="13"/>
        <v>42</v>
      </c>
      <c r="Y226" s="22">
        <f t="shared" si="14"/>
        <v>0</v>
      </c>
      <c r="Z226" s="20" t="str">
        <f t="shared" si="15"/>
        <v>C-</v>
      </c>
    </row>
    <row r="227" spans="1:26" x14ac:dyDescent="0.25">
      <c r="A227" t="s">
        <v>168</v>
      </c>
      <c r="B227" t="s">
        <v>472</v>
      </c>
      <c r="C227" t="s">
        <v>27</v>
      </c>
      <c r="D227" t="s">
        <v>78</v>
      </c>
      <c r="E227">
        <v>3</v>
      </c>
      <c r="F227" t="s">
        <v>473</v>
      </c>
      <c r="G227">
        <v>376495</v>
      </c>
      <c r="H227">
        <v>85</v>
      </c>
      <c r="I227">
        <v>85</v>
      </c>
      <c r="J227">
        <v>58</v>
      </c>
      <c r="K227">
        <v>25</v>
      </c>
      <c r="L227">
        <v>2</v>
      </c>
      <c r="M227">
        <v>0</v>
      </c>
      <c r="N227">
        <v>256</v>
      </c>
      <c r="O227">
        <v>182.5</v>
      </c>
      <c r="P227">
        <v>2.4</v>
      </c>
      <c r="Q227">
        <v>71.3</v>
      </c>
      <c r="R227" t="s">
        <v>389</v>
      </c>
      <c r="S227">
        <v>0</v>
      </c>
      <c r="T227">
        <v>71.3</v>
      </c>
      <c r="U227" t="s">
        <v>389</v>
      </c>
      <c r="W227" s="20" t="str">
        <f t="shared" si="12"/>
        <v>McConkey, Mark</v>
      </c>
      <c r="X227" s="20">
        <f t="shared" si="13"/>
        <v>71.3</v>
      </c>
      <c r="Y227" s="22">
        <f t="shared" si="14"/>
        <v>0</v>
      </c>
      <c r="Z227" s="20" t="str">
        <f t="shared" si="15"/>
        <v>B-</v>
      </c>
    </row>
    <row r="228" spans="1:26" x14ac:dyDescent="0.25">
      <c r="A228" t="s">
        <v>249</v>
      </c>
      <c r="B228" t="s">
        <v>250</v>
      </c>
      <c r="C228" t="s">
        <v>27</v>
      </c>
      <c r="D228" t="s">
        <v>72</v>
      </c>
      <c r="E228">
        <v>12</v>
      </c>
      <c r="F228" t="s">
        <v>251</v>
      </c>
      <c r="G228">
        <v>377287</v>
      </c>
      <c r="H228">
        <v>85</v>
      </c>
      <c r="I228">
        <v>85</v>
      </c>
      <c r="J228">
        <v>72</v>
      </c>
      <c r="K228">
        <v>13</v>
      </c>
      <c r="L228">
        <v>0</v>
      </c>
      <c r="M228">
        <v>0</v>
      </c>
      <c r="N228">
        <v>256</v>
      </c>
      <c r="O228">
        <v>227</v>
      </c>
      <c r="P228">
        <v>0</v>
      </c>
      <c r="Q228">
        <v>88.7</v>
      </c>
      <c r="R228" t="s">
        <v>128</v>
      </c>
      <c r="S228">
        <v>-7.4999999552965102</v>
      </c>
      <c r="T228">
        <v>85.8</v>
      </c>
      <c r="U228" t="s">
        <v>190</v>
      </c>
      <c r="W228" s="20" t="str">
        <f t="shared" si="12"/>
        <v>McConnell, James</v>
      </c>
      <c r="X228" s="20">
        <f t="shared" si="13"/>
        <v>88.7</v>
      </c>
      <c r="Y228" s="22">
        <f t="shared" si="14"/>
        <v>-7.4999999552965102</v>
      </c>
      <c r="Z228" s="20" t="str">
        <f t="shared" si="15"/>
        <v>B+</v>
      </c>
    </row>
    <row r="229" spans="1:26" x14ac:dyDescent="0.25">
      <c r="A229" t="s">
        <v>91</v>
      </c>
      <c r="B229" t="s">
        <v>92</v>
      </c>
      <c r="C229" t="s">
        <v>27</v>
      </c>
      <c r="D229" t="s">
        <v>67</v>
      </c>
      <c r="E229">
        <v>29</v>
      </c>
      <c r="F229" t="s">
        <v>93</v>
      </c>
      <c r="G229">
        <v>376841</v>
      </c>
      <c r="H229">
        <v>85</v>
      </c>
      <c r="I229">
        <v>85</v>
      </c>
      <c r="J229">
        <v>75</v>
      </c>
      <c r="K229">
        <v>4</v>
      </c>
      <c r="L229">
        <v>6</v>
      </c>
      <c r="M229">
        <v>0</v>
      </c>
      <c r="N229">
        <v>256</v>
      </c>
      <c r="O229">
        <v>239</v>
      </c>
      <c r="P229">
        <v>7.1</v>
      </c>
      <c r="Q229">
        <v>93.4</v>
      </c>
      <c r="R229" t="s">
        <v>58</v>
      </c>
      <c r="S229">
        <v>6.1666667163372004</v>
      </c>
      <c r="T229">
        <v>95.8</v>
      </c>
      <c r="U229" t="s">
        <v>58</v>
      </c>
      <c r="W229" s="20" t="str">
        <f t="shared" si="12"/>
        <v>McGuire, Carol</v>
      </c>
      <c r="X229" s="20">
        <f t="shared" si="13"/>
        <v>93.4</v>
      </c>
      <c r="Y229" s="22">
        <f t="shared" si="14"/>
        <v>6.1666667163372004</v>
      </c>
      <c r="Z229" s="20" t="str">
        <f t="shared" si="15"/>
        <v>A</v>
      </c>
    </row>
    <row r="230" spans="1:26" x14ac:dyDescent="0.25">
      <c r="A230" t="s">
        <v>538</v>
      </c>
      <c r="B230" t="s">
        <v>539</v>
      </c>
      <c r="C230" t="s">
        <v>27</v>
      </c>
      <c r="D230" t="s">
        <v>56</v>
      </c>
      <c r="E230">
        <v>5</v>
      </c>
      <c r="F230" t="s">
        <v>298</v>
      </c>
      <c r="G230">
        <v>331314</v>
      </c>
      <c r="H230">
        <v>85</v>
      </c>
      <c r="I230">
        <v>85</v>
      </c>
      <c r="J230">
        <v>48</v>
      </c>
      <c r="K230">
        <v>20</v>
      </c>
      <c r="L230">
        <v>17</v>
      </c>
      <c r="M230">
        <v>0</v>
      </c>
      <c r="N230">
        <v>256</v>
      </c>
      <c r="O230">
        <v>174.5</v>
      </c>
      <c r="P230">
        <v>20</v>
      </c>
      <c r="Q230">
        <v>68.2</v>
      </c>
      <c r="R230" t="s">
        <v>389</v>
      </c>
      <c r="S230">
        <v>0</v>
      </c>
      <c r="T230">
        <v>68.2</v>
      </c>
      <c r="U230" t="s">
        <v>389</v>
      </c>
      <c r="W230" s="20" t="str">
        <f t="shared" si="12"/>
        <v>McKinney, Betsy</v>
      </c>
      <c r="X230" s="20">
        <f t="shared" si="13"/>
        <v>68.2</v>
      </c>
      <c r="Y230" s="22">
        <f t="shared" si="14"/>
        <v>0</v>
      </c>
      <c r="Z230" s="20" t="str">
        <f t="shared" si="15"/>
        <v>B-</v>
      </c>
    </row>
    <row r="231" spans="1:26" x14ac:dyDescent="0.25">
      <c r="A231" t="s">
        <v>168</v>
      </c>
      <c r="B231" t="s">
        <v>169</v>
      </c>
      <c r="C231" t="s">
        <v>27</v>
      </c>
      <c r="D231" t="s">
        <v>35</v>
      </c>
      <c r="E231">
        <v>44</v>
      </c>
      <c r="F231" t="s">
        <v>170</v>
      </c>
      <c r="G231">
        <v>377251</v>
      </c>
      <c r="H231">
        <v>85</v>
      </c>
      <c r="I231">
        <v>85</v>
      </c>
      <c r="J231">
        <v>75</v>
      </c>
      <c r="K231">
        <v>6</v>
      </c>
      <c r="L231">
        <v>4</v>
      </c>
      <c r="M231">
        <v>0</v>
      </c>
      <c r="N231">
        <v>256</v>
      </c>
      <c r="O231">
        <v>231.5</v>
      </c>
      <c r="P231">
        <v>4.7</v>
      </c>
      <c r="Q231">
        <v>90.4</v>
      </c>
      <c r="R231" t="s">
        <v>128</v>
      </c>
      <c r="S231">
        <v>0.83333334326744002</v>
      </c>
      <c r="T231">
        <v>90.7</v>
      </c>
      <c r="U231" t="s">
        <v>128</v>
      </c>
      <c r="W231" s="20" t="str">
        <f t="shared" si="12"/>
        <v>McLean, Mark</v>
      </c>
      <c r="X231" s="20">
        <f t="shared" si="13"/>
        <v>90.4</v>
      </c>
      <c r="Y231" s="22">
        <f t="shared" si="14"/>
        <v>0.83333334326744002</v>
      </c>
      <c r="Z231" s="20" t="str">
        <f t="shared" si="15"/>
        <v>A-</v>
      </c>
    </row>
    <row r="232" spans="1:26" x14ac:dyDescent="0.25">
      <c r="A232" t="s">
        <v>932</v>
      </c>
      <c r="B232" t="s">
        <v>933</v>
      </c>
      <c r="C232" t="s">
        <v>27</v>
      </c>
      <c r="D232" t="s">
        <v>56</v>
      </c>
      <c r="E232">
        <v>7</v>
      </c>
      <c r="F232" t="s">
        <v>225</v>
      </c>
      <c r="G232">
        <v>376498</v>
      </c>
      <c r="H232">
        <v>85</v>
      </c>
      <c r="I232">
        <v>85</v>
      </c>
      <c r="J232">
        <v>40</v>
      </c>
      <c r="K232">
        <v>44</v>
      </c>
      <c r="L232">
        <v>1</v>
      </c>
      <c r="M232">
        <v>0</v>
      </c>
      <c r="N232">
        <v>256</v>
      </c>
      <c r="O232">
        <v>124.5</v>
      </c>
      <c r="P232">
        <v>1.2</v>
      </c>
      <c r="Q232">
        <v>48.6</v>
      </c>
      <c r="R232" t="s">
        <v>871</v>
      </c>
      <c r="S232">
        <v>-14.5</v>
      </c>
      <c r="T232">
        <v>42.9</v>
      </c>
      <c r="U232" t="s">
        <v>871</v>
      </c>
      <c r="W232" s="20" t="str">
        <f t="shared" si="12"/>
        <v>McMahon, Charles</v>
      </c>
      <c r="X232" s="20">
        <f t="shared" si="13"/>
        <v>48.6</v>
      </c>
      <c r="Y232" s="22">
        <f t="shared" si="14"/>
        <v>-14.5</v>
      </c>
      <c r="Z232" s="20" t="str">
        <f t="shared" si="15"/>
        <v>C-</v>
      </c>
    </row>
    <row r="233" spans="1:26" x14ac:dyDescent="0.25">
      <c r="A233" t="s">
        <v>554</v>
      </c>
      <c r="B233" t="s">
        <v>555</v>
      </c>
      <c r="C233" t="s">
        <v>27</v>
      </c>
      <c r="D233" t="s">
        <v>104</v>
      </c>
      <c r="E233">
        <v>10</v>
      </c>
      <c r="F233" t="s">
        <v>556</v>
      </c>
      <c r="G233">
        <v>408441</v>
      </c>
      <c r="H233">
        <v>85</v>
      </c>
      <c r="I233">
        <v>85</v>
      </c>
      <c r="J233">
        <v>56</v>
      </c>
      <c r="K233">
        <v>29</v>
      </c>
      <c r="L233">
        <v>0</v>
      </c>
      <c r="M233">
        <v>0</v>
      </c>
      <c r="N233">
        <v>256</v>
      </c>
      <c r="O233">
        <v>173</v>
      </c>
      <c r="P233">
        <v>0</v>
      </c>
      <c r="Q233">
        <v>67.599999999999994</v>
      </c>
      <c r="R233" t="s">
        <v>389</v>
      </c>
      <c r="S233">
        <v>0</v>
      </c>
      <c r="T233">
        <v>67.599999999999994</v>
      </c>
      <c r="U233" t="s">
        <v>389</v>
      </c>
      <c r="W233" s="20" t="str">
        <f t="shared" si="12"/>
        <v>McNally, Jody</v>
      </c>
      <c r="X233" s="20">
        <f t="shared" si="13"/>
        <v>67.599999999999994</v>
      </c>
      <c r="Y233" s="22">
        <f t="shared" si="14"/>
        <v>0</v>
      </c>
      <c r="Z233" s="20" t="str">
        <f t="shared" si="15"/>
        <v>B-</v>
      </c>
    </row>
    <row r="234" spans="1:26" x14ac:dyDescent="0.25">
      <c r="A234" t="s">
        <v>120</v>
      </c>
      <c r="B234" t="s">
        <v>1193</v>
      </c>
      <c r="C234" t="s">
        <v>645</v>
      </c>
      <c r="D234" t="s">
        <v>35</v>
      </c>
      <c r="E234">
        <v>38</v>
      </c>
      <c r="F234" t="s">
        <v>690</v>
      </c>
      <c r="G234">
        <v>377143</v>
      </c>
      <c r="H234">
        <v>85</v>
      </c>
      <c r="I234">
        <v>85</v>
      </c>
      <c r="J234">
        <v>10</v>
      </c>
      <c r="K234">
        <v>55</v>
      </c>
      <c r="L234">
        <v>20</v>
      </c>
      <c r="M234">
        <v>0</v>
      </c>
      <c r="N234">
        <v>256</v>
      </c>
      <c r="O234">
        <v>64.5</v>
      </c>
      <c r="P234">
        <v>23.5</v>
      </c>
      <c r="Q234">
        <v>25.2</v>
      </c>
      <c r="R234" t="s">
        <v>1136</v>
      </c>
      <c r="S234">
        <v>0</v>
      </c>
      <c r="T234">
        <v>25.2</v>
      </c>
      <c r="U234" t="s">
        <v>1136</v>
      </c>
      <c r="W234" s="20" t="str">
        <f t="shared" si="12"/>
        <v>McNamara, Richard</v>
      </c>
      <c r="X234" s="20">
        <f t="shared" si="13"/>
        <v>25.2</v>
      </c>
      <c r="Y234" s="22">
        <f t="shared" si="14"/>
        <v>0</v>
      </c>
      <c r="Z234" s="20" t="str">
        <f t="shared" si="15"/>
        <v>D-</v>
      </c>
    </row>
    <row r="235" spans="1:26" x14ac:dyDescent="0.25">
      <c r="A235" t="s">
        <v>223</v>
      </c>
      <c r="B235" t="s">
        <v>1244</v>
      </c>
      <c r="C235" t="s">
        <v>645</v>
      </c>
      <c r="D235" t="s">
        <v>72</v>
      </c>
      <c r="E235">
        <v>6</v>
      </c>
      <c r="F235" t="s">
        <v>1245</v>
      </c>
      <c r="G235">
        <v>376151</v>
      </c>
      <c r="H235">
        <v>85</v>
      </c>
      <c r="I235">
        <v>85</v>
      </c>
      <c r="J235">
        <v>16</v>
      </c>
      <c r="K235">
        <v>67</v>
      </c>
      <c r="L235">
        <v>2</v>
      </c>
      <c r="M235">
        <v>0</v>
      </c>
      <c r="N235">
        <v>256</v>
      </c>
      <c r="O235">
        <v>60</v>
      </c>
      <c r="P235">
        <v>2.4</v>
      </c>
      <c r="Q235">
        <v>23.4</v>
      </c>
      <c r="R235" t="s">
        <v>1136</v>
      </c>
      <c r="S235">
        <v>0</v>
      </c>
      <c r="T235">
        <v>23.4</v>
      </c>
      <c r="U235" t="s">
        <v>1136</v>
      </c>
      <c r="W235" s="20" t="str">
        <f t="shared" si="12"/>
        <v>Meader, David</v>
      </c>
      <c r="X235" s="20">
        <f t="shared" si="13"/>
        <v>23.4</v>
      </c>
      <c r="Y235" s="22">
        <f t="shared" si="14"/>
        <v>0</v>
      </c>
      <c r="Z235" s="20" t="str">
        <f t="shared" si="15"/>
        <v>D-</v>
      </c>
    </row>
    <row r="236" spans="1:26" x14ac:dyDescent="0.25">
      <c r="A236" t="s">
        <v>572</v>
      </c>
      <c r="B236" t="s">
        <v>573</v>
      </c>
      <c r="C236" t="s">
        <v>27</v>
      </c>
      <c r="D236" t="s">
        <v>574</v>
      </c>
      <c r="E236">
        <v>7</v>
      </c>
      <c r="F236" t="s">
        <v>575</v>
      </c>
      <c r="G236">
        <v>408060</v>
      </c>
      <c r="H236">
        <v>85</v>
      </c>
      <c r="I236">
        <v>85</v>
      </c>
      <c r="J236">
        <v>48</v>
      </c>
      <c r="K236">
        <v>24</v>
      </c>
      <c r="L236">
        <v>13</v>
      </c>
      <c r="M236">
        <v>0</v>
      </c>
      <c r="N236">
        <v>256</v>
      </c>
      <c r="O236">
        <v>172</v>
      </c>
      <c r="P236">
        <v>15.3</v>
      </c>
      <c r="Q236">
        <v>67.2</v>
      </c>
      <c r="R236" t="s">
        <v>389</v>
      </c>
      <c r="S236">
        <v>0</v>
      </c>
      <c r="T236">
        <v>67.2</v>
      </c>
      <c r="U236" t="s">
        <v>389</v>
      </c>
      <c r="W236" s="20" t="str">
        <f t="shared" si="12"/>
        <v>Merner, Troy</v>
      </c>
      <c r="X236" s="20">
        <f t="shared" si="13"/>
        <v>67.2</v>
      </c>
      <c r="Y236" s="22">
        <f t="shared" si="14"/>
        <v>0</v>
      </c>
      <c r="Z236" s="20" t="str">
        <f t="shared" si="15"/>
        <v>B-</v>
      </c>
    </row>
    <row r="237" spans="1:26" x14ac:dyDescent="0.25">
      <c r="A237" t="s">
        <v>1499</v>
      </c>
      <c r="B237" t="s">
        <v>1500</v>
      </c>
      <c r="C237" t="s">
        <v>645</v>
      </c>
      <c r="D237" t="s">
        <v>56</v>
      </c>
      <c r="E237">
        <v>24</v>
      </c>
      <c r="F237" t="s">
        <v>1439</v>
      </c>
      <c r="G237">
        <v>408618</v>
      </c>
      <c r="H237">
        <v>85</v>
      </c>
      <c r="I237">
        <v>85</v>
      </c>
      <c r="J237">
        <v>15</v>
      </c>
      <c r="K237">
        <v>69</v>
      </c>
      <c r="L237">
        <v>1</v>
      </c>
      <c r="M237">
        <v>0</v>
      </c>
      <c r="N237">
        <v>256</v>
      </c>
      <c r="O237">
        <v>60.5</v>
      </c>
      <c r="P237">
        <v>1.2</v>
      </c>
      <c r="Q237">
        <v>23.6</v>
      </c>
      <c r="R237" t="s">
        <v>1136</v>
      </c>
      <c r="S237">
        <v>-18</v>
      </c>
      <c r="T237">
        <v>16.600000000000001</v>
      </c>
      <c r="U237" t="s">
        <v>1370</v>
      </c>
      <c r="W237" s="20" t="str">
        <f t="shared" si="12"/>
        <v>Messmer, Mindi</v>
      </c>
      <c r="X237" s="20">
        <f t="shared" si="13"/>
        <v>23.6</v>
      </c>
      <c r="Y237" s="22">
        <f t="shared" si="14"/>
        <v>-18</v>
      </c>
      <c r="Z237" s="20" t="str">
        <f t="shared" si="15"/>
        <v>F</v>
      </c>
    </row>
    <row r="238" spans="1:26" x14ac:dyDescent="0.25">
      <c r="A238" t="s">
        <v>755</v>
      </c>
      <c r="B238" t="s">
        <v>756</v>
      </c>
      <c r="C238" t="s">
        <v>27</v>
      </c>
      <c r="D238" t="s">
        <v>183</v>
      </c>
      <c r="E238">
        <v>9</v>
      </c>
      <c r="F238" t="s">
        <v>757</v>
      </c>
      <c r="G238">
        <v>408809</v>
      </c>
      <c r="H238">
        <v>85</v>
      </c>
      <c r="I238">
        <v>85</v>
      </c>
      <c r="J238">
        <v>44</v>
      </c>
      <c r="K238">
        <v>32</v>
      </c>
      <c r="L238">
        <v>9</v>
      </c>
      <c r="M238">
        <v>0</v>
      </c>
      <c r="N238">
        <v>256</v>
      </c>
      <c r="O238">
        <v>151.5</v>
      </c>
      <c r="P238">
        <v>10.6</v>
      </c>
      <c r="Q238">
        <v>59.2</v>
      </c>
      <c r="R238" t="s">
        <v>721</v>
      </c>
      <c r="S238">
        <v>-2.5</v>
      </c>
      <c r="T238">
        <v>58.2</v>
      </c>
      <c r="U238" t="s">
        <v>721</v>
      </c>
      <c r="W238" s="20" t="str">
        <f t="shared" si="12"/>
        <v>Migliore, Vincent Paul</v>
      </c>
      <c r="X238" s="20">
        <f t="shared" si="13"/>
        <v>59.2</v>
      </c>
      <c r="Y238" s="22">
        <f t="shared" si="14"/>
        <v>-2.5</v>
      </c>
      <c r="Z238" s="20" t="str">
        <f t="shared" si="15"/>
        <v>C</v>
      </c>
    </row>
    <row r="239" spans="1:26" x14ac:dyDescent="0.25">
      <c r="A239" t="s">
        <v>223</v>
      </c>
      <c r="B239" t="s">
        <v>632</v>
      </c>
      <c r="C239" t="s">
        <v>27</v>
      </c>
      <c r="D239" t="s">
        <v>56</v>
      </c>
      <c r="E239">
        <v>6</v>
      </c>
      <c r="F239" t="s">
        <v>363</v>
      </c>
      <c r="G239">
        <v>377147</v>
      </c>
      <c r="H239">
        <v>85</v>
      </c>
      <c r="I239">
        <v>85</v>
      </c>
      <c r="J239">
        <v>51</v>
      </c>
      <c r="K239">
        <v>34</v>
      </c>
      <c r="L239">
        <v>0</v>
      </c>
      <c r="M239">
        <v>0</v>
      </c>
      <c r="N239">
        <v>256</v>
      </c>
      <c r="O239">
        <v>164</v>
      </c>
      <c r="P239">
        <v>0</v>
      </c>
      <c r="Q239">
        <v>64.099999999999994</v>
      </c>
      <c r="R239" t="s">
        <v>469</v>
      </c>
      <c r="S239">
        <v>0</v>
      </c>
      <c r="T239">
        <v>64.099999999999994</v>
      </c>
      <c r="U239" t="s">
        <v>469</v>
      </c>
      <c r="W239" s="20" t="str">
        <f t="shared" si="12"/>
        <v>Milz, David</v>
      </c>
      <c r="X239" s="20">
        <f t="shared" si="13"/>
        <v>64.099999999999994</v>
      </c>
      <c r="Y239" s="22">
        <f t="shared" si="14"/>
        <v>0</v>
      </c>
      <c r="Z239" s="20" t="str">
        <f t="shared" si="15"/>
        <v>C+</v>
      </c>
    </row>
    <row r="240" spans="1:26" x14ac:dyDescent="0.25">
      <c r="A240" t="s">
        <v>155</v>
      </c>
      <c r="B240" t="s">
        <v>232</v>
      </c>
      <c r="C240" t="s">
        <v>645</v>
      </c>
      <c r="D240" t="s">
        <v>67</v>
      </c>
      <c r="E240">
        <v>9</v>
      </c>
      <c r="F240" t="s">
        <v>233</v>
      </c>
      <c r="G240">
        <v>377148</v>
      </c>
      <c r="H240">
        <v>85</v>
      </c>
      <c r="I240">
        <v>85</v>
      </c>
      <c r="J240">
        <v>13</v>
      </c>
      <c r="K240">
        <v>58</v>
      </c>
      <c r="L240">
        <v>14</v>
      </c>
      <c r="M240">
        <v>0</v>
      </c>
      <c r="N240">
        <v>256</v>
      </c>
      <c r="O240">
        <v>65</v>
      </c>
      <c r="P240">
        <v>16.5</v>
      </c>
      <c r="Q240">
        <v>25.4</v>
      </c>
      <c r="R240" t="s">
        <v>1136</v>
      </c>
      <c r="S240">
        <v>-1</v>
      </c>
      <c r="T240">
        <v>25</v>
      </c>
      <c r="U240" t="s">
        <v>1136</v>
      </c>
      <c r="W240" s="20" t="str">
        <f t="shared" si="12"/>
        <v>Moffett, Howard</v>
      </c>
      <c r="X240" s="20">
        <f t="shared" si="13"/>
        <v>25.4</v>
      </c>
      <c r="Y240" s="22">
        <f t="shared" si="14"/>
        <v>-1</v>
      </c>
      <c r="Z240" s="20" t="str">
        <f t="shared" si="15"/>
        <v>D-</v>
      </c>
    </row>
    <row r="241" spans="1:26" x14ac:dyDescent="0.25">
      <c r="A241" t="s">
        <v>25</v>
      </c>
      <c r="B241" t="s">
        <v>232</v>
      </c>
      <c r="C241" t="s">
        <v>27</v>
      </c>
      <c r="D241" t="s">
        <v>67</v>
      </c>
      <c r="E241">
        <v>9</v>
      </c>
      <c r="F241" t="s">
        <v>233</v>
      </c>
      <c r="G241">
        <v>407144</v>
      </c>
      <c r="H241">
        <v>85</v>
      </c>
      <c r="I241">
        <v>85</v>
      </c>
      <c r="J241">
        <v>72</v>
      </c>
      <c r="K241">
        <v>11</v>
      </c>
      <c r="L241">
        <v>2</v>
      </c>
      <c r="M241">
        <v>0</v>
      </c>
      <c r="N241">
        <v>256</v>
      </c>
      <c r="O241">
        <v>222</v>
      </c>
      <c r="P241">
        <v>2.4</v>
      </c>
      <c r="Q241">
        <v>86.7</v>
      </c>
      <c r="R241" t="s">
        <v>190</v>
      </c>
      <c r="S241">
        <v>0</v>
      </c>
      <c r="T241">
        <v>86.7</v>
      </c>
      <c r="U241" t="s">
        <v>190</v>
      </c>
      <c r="W241" s="20" t="str">
        <f t="shared" si="12"/>
        <v>Moffett, Michael</v>
      </c>
      <c r="X241" s="20">
        <f t="shared" si="13"/>
        <v>86.7</v>
      </c>
      <c r="Y241" s="22">
        <f t="shared" si="14"/>
        <v>0</v>
      </c>
      <c r="Z241" s="20" t="str">
        <f t="shared" si="15"/>
        <v>B+</v>
      </c>
    </row>
    <row r="242" spans="1:26" x14ac:dyDescent="0.25">
      <c r="A242" t="s">
        <v>476</v>
      </c>
      <c r="B242" t="s">
        <v>293</v>
      </c>
      <c r="C242" t="s">
        <v>27</v>
      </c>
      <c r="D242" t="s">
        <v>35</v>
      </c>
      <c r="E242">
        <v>25</v>
      </c>
      <c r="F242" t="s">
        <v>477</v>
      </c>
      <c r="G242">
        <v>408343</v>
      </c>
      <c r="H242">
        <v>85</v>
      </c>
      <c r="I242">
        <v>85</v>
      </c>
      <c r="J242">
        <v>56</v>
      </c>
      <c r="K242">
        <v>27</v>
      </c>
      <c r="L242">
        <v>2</v>
      </c>
      <c r="M242">
        <v>0</v>
      </c>
      <c r="N242">
        <v>256</v>
      </c>
      <c r="O242">
        <v>181</v>
      </c>
      <c r="P242">
        <v>2.4</v>
      </c>
      <c r="Q242">
        <v>70.7</v>
      </c>
      <c r="R242" t="s">
        <v>389</v>
      </c>
      <c r="S242">
        <v>0</v>
      </c>
      <c r="T242">
        <v>70.7</v>
      </c>
      <c r="U242" t="s">
        <v>389</v>
      </c>
      <c r="W242" s="20" t="str">
        <f t="shared" si="12"/>
        <v>Moore, Craig</v>
      </c>
      <c r="X242" s="20">
        <f t="shared" si="13"/>
        <v>70.7</v>
      </c>
      <c r="Y242" s="22">
        <f t="shared" si="14"/>
        <v>0</v>
      </c>
      <c r="Z242" s="20" t="str">
        <f t="shared" si="15"/>
        <v>B-</v>
      </c>
    </row>
    <row r="243" spans="1:26" x14ac:dyDescent="0.25">
      <c r="A243" t="s">
        <v>292</v>
      </c>
      <c r="B243" t="s">
        <v>293</v>
      </c>
      <c r="C243" t="s">
        <v>27</v>
      </c>
      <c r="D243" t="s">
        <v>35</v>
      </c>
      <c r="E243">
        <v>21</v>
      </c>
      <c r="F243" t="s">
        <v>138</v>
      </c>
      <c r="G243">
        <v>377252</v>
      </c>
      <c r="H243">
        <v>85</v>
      </c>
      <c r="I243">
        <v>85</v>
      </c>
      <c r="J243">
        <v>61</v>
      </c>
      <c r="K243">
        <v>6</v>
      </c>
      <c r="L243">
        <v>18</v>
      </c>
      <c r="M243">
        <v>0</v>
      </c>
      <c r="N243">
        <v>256</v>
      </c>
      <c r="O243">
        <v>212.5</v>
      </c>
      <c r="P243">
        <v>21.2</v>
      </c>
      <c r="Q243">
        <v>83</v>
      </c>
      <c r="R243" t="s">
        <v>190</v>
      </c>
      <c r="S243">
        <v>1.3333333730697601</v>
      </c>
      <c r="T243">
        <v>83.5</v>
      </c>
      <c r="U243" t="s">
        <v>190</v>
      </c>
      <c r="W243" s="20" t="str">
        <f t="shared" si="12"/>
        <v>Moore, Josh</v>
      </c>
      <c r="X243" s="20">
        <f t="shared" si="13"/>
        <v>83</v>
      </c>
      <c r="Y243" s="22">
        <f t="shared" si="14"/>
        <v>1.3333333730697601</v>
      </c>
      <c r="Z243" s="20" t="str">
        <f t="shared" si="15"/>
        <v>B+</v>
      </c>
    </row>
    <row r="244" spans="1:26" x14ac:dyDescent="0.25">
      <c r="A244" t="s">
        <v>712</v>
      </c>
      <c r="B244" t="s">
        <v>713</v>
      </c>
      <c r="C244" t="s">
        <v>27</v>
      </c>
      <c r="D244" t="s">
        <v>56</v>
      </c>
      <c r="E244">
        <v>9</v>
      </c>
      <c r="F244" t="s">
        <v>246</v>
      </c>
      <c r="G244">
        <v>408415</v>
      </c>
      <c r="H244">
        <v>85</v>
      </c>
      <c r="I244">
        <v>85</v>
      </c>
      <c r="J244">
        <v>46</v>
      </c>
      <c r="K244">
        <v>27</v>
      </c>
      <c r="L244">
        <v>12</v>
      </c>
      <c r="M244">
        <v>0</v>
      </c>
      <c r="N244">
        <v>256</v>
      </c>
      <c r="O244">
        <v>154</v>
      </c>
      <c r="P244">
        <v>14.1</v>
      </c>
      <c r="Q244">
        <v>60.2</v>
      </c>
      <c r="R244" t="s">
        <v>469</v>
      </c>
      <c r="S244">
        <v>2.9802322387695299E-8</v>
      </c>
      <c r="T244">
        <v>60.2</v>
      </c>
      <c r="U244" t="s">
        <v>469</v>
      </c>
      <c r="W244" s="20" t="str">
        <f t="shared" si="12"/>
        <v>Morrison, Sean</v>
      </c>
      <c r="X244" s="20">
        <f t="shared" si="13"/>
        <v>60.2</v>
      </c>
      <c r="Y244" s="22">
        <f t="shared" si="14"/>
        <v>2.9802322387695299E-8</v>
      </c>
      <c r="Z244" s="20" t="str">
        <f t="shared" si="15"/>
        <v>C+</v>
      </c>
    </row>
    <row r="245" spans="1:26" x14ac:dyDescent="0.25">
      <c r="A245" t="s">
        <v>1402</v>
      </c>
      <c r="B245" t="s">
        <v>1403</v>
      </c>
      <c r="C245" t="s">
        <v>645</v>
      </c>
      <c r="D245" t="s">
        <v>574</v>
      </c>
      <c r="E245">
        <v>2</v>
      </c>
      <c r="F245" t="s">
        <v>1404</v>
      </c>
      <c r="G245">
        <v>376088</v>
      </c>
      <c r="H245">
        <v>85</v>
      </c>
      <c r="I245">
        <v>85</v>
      </c>
      <c r="J245">
        <v>14</v>
      </c>
      <c r="K245">
        <v>70</v>
      </c>
      <c r="L245">
        <v>1</v>
      </c>
      <c r="M245">
        <v>0</v>
      </c>
      <c r="N245">
        <v>256</v>
      </c>
      <c r="O245">
        <v>51</v>
      </c>
      <c r="P245">
        <v>1.2</v>
      </c>
      <c r="Q245">
        <v>19.899999999999999</v>
      </c>
      <c r="R245" t="s">
        <v>1370</v>
      </c>
      <c r="S245">
        <v>0</v>
      </c>
      <c r="T245">
        <v>19.899999999999999</v>
      </c>
      <c r="U245" t="s">
        <v>1370</v>
      </c>
      <c r="W245" s="20" t="str">
        <f t="shared" si="12"/>
        <v>Moynihan, Wayne</v>
      </c>
      <c r="X245" s="20">
        <f t="shared" si="13"/>
        <v>19.899999999999999</v>
      </c>
      <c r="Y245" s="22">
        <f t="shared" si="14"/>
        <v>0</v>
      </c>
      <c r="Z245" s="20" t="str">
        <f t="shared" si="15"/>
        <v>F</v>
      </c>
    </row>
    <row r="246" spans="1:26" x14ac:dyDescent="0.25">
      <c r="A246" t="s">
        <v>44</v>
      </c>
      <c r="B246" t="s">
        <v>582</v>
      </c>
      <c r="C246" t="s">
        <v>27</v>
      </c>
      <c r="D246" t="s">
        <v>104</v>
      </c>
      <c r="E246">
        <v>1</v>
      </c>
      <c r="F246" t="s">
        <v>583</v>
      </c>
      <c r="G246">
        <v>377149</v>
      </c>
      <c r="H246">
        <v>85</v>
      </c>
      <c r="I246">
        <v>85</v>
      </c>
      <c r="J246">
        <v>54</v>
      </c>
      <c r="K246">
        <v>31</v>
      </c>
      <c r="L246">
        <v>0</v>
      </c>
      <c r="M246">
        <v>0</v>
      </c>
      <c r="N246">
        <v>256</v>
      </c>
      <c r="O246">
        <v>171</v>
      </c>
      <c r="P246">
        <v>0</v>
      </c>
      <c r="Q246">
        <v>66.8</v>
      </c>
      <c r="R246" t="s">
        <v>469</v>
      </c>
      <c r="S246">
        <v>0</v>
      </c>
      <c r="T246">
        <v>66.8</v>
      </c>
      <c r="U246" t="s">
        <v>469</v>
      </c>
      <c r="W246" s="20" t="str">
        <f t="shared" si="12"/>
        <v>Mullen, John</v>
      </c>
      <c r="X246" s="20">
        <f t="shared" si="13"/>
        <v>66.8</v>
      </c>
      <c r="Y246" s="22">
        <f t="shared" si="14"/>
        <v>0</v>
      </c>
      <c r="Z246" s="20" t="str">
        <f t="shared" si="15"/>
        <v>C+</v>
      </c>
    </row>
    <row r="247" spans="1:26" x14ac:dyDescent="0.25">
      <c r="A247" t="s">
        <v>1309</v>
      </c>
      <c r="B247" t="s">
        <v>1310</v>
      </c>
      <c r="C247" t="s">
        <v>645</v>
      </c>
      <c r="D247" t="s">
        <v>183</v>
      </c>
      <c r="E247">
        <v>12</v>
      </c>
      <c r="F247" t="s">
        <v>1250</v>
      </c>
      <c r="G247">
        <v>408502</v>
      </c>
      <c r="H247">
        <v>85</v>
      </c>
      <c r="I247">
        <v>85</v>
      </c>
      <c r="J247">
        <v>14</v>
      </c>
      <c r="K247">
        <v>60</v>
      </c>
      <c r="L247">
        <v>11</v>
      </c>
      <c r="M247">
        <v>0</v>
      </c>
      <c r="N247">
        <v>256</v>
      </c>
      <c r="O247">
        <v>63.5</v>
      </c>
      <c r="P247">
        <v>12.9</v>
      </c>
      <c r="Q247">
        <v>24.8</v>
      </c>
      <c r="R247" t="s">
        <v>1136</v>
      </c>
      <c r="S247">
        <v>-6</v>
      </c>
      <c r="T247">
        <v>22.5</v>
      </c>
      <c r="U247" t="s">
        <v>1136</v>
      </c>
      <c r="W247" s="20" t="str">
        <f t="shared" si="12"/>
        <v>Mulligan, Mary Jane</v>
      </c>
      <c r="X247" s="20">
        <f t="shared" si="13"/>
        <v>24.8</v>
      </c>
      <c r="Y247" s="22">
        <f t="shared" si="14"/>
        <v>-6</v>
      </c>
      <c r="Z247" s="20" t="str">
        <f t="shared" si="15"/>
        <v>D-</v>
      </c>
    </row>
    <row r="248" spans="1:26" x14ac:dyDescent="0.25">
      <c r="A248" t="s">
        <v>223</v>
      </c>
      <c r="B248" t="s">
        <v>433</v>
      </c>
      <c r="C248" t="s">
        <v>27</v>
      </c>
      <c r="D248" t="s">
        <v>35</v>
      </c>
      <c r="E248">
        <v>32</v>
      </c>
      <c r="F248" t="s">
        <v>308</v>
      </c>
      <c r="G248">
        <v>377151</v>
      </c>
      <c r="H248">
        <v>85</v>
      </c>
      <c r="I248">
        <v>85</v>
      </c>
      <c r="J248">
        <v>38</v>
      </c>
      <c r="K248">
        <v>2</v>
      </c>
      <c r="L248">
        <v>45</v>
      </c>
      <c r="M248">
        <v>0</v>
      </c>
      <c r="N248">
        <v>256</v>
      </c>
      <c r="O248">
        <v>183.5</v>
      </c>
      <c r="P248">
        <v>52.9</v>
      </c>
      <c r="Q248">
        <v>71.7</v>
      </c>
      <c r="R248" t="s">
        <v>434</v>
      </c>
      <c r="S248">
        <v>2</v>
      </c>
      <c r="T248">
        <v>72.5</v>
      </c>
      <c r="U248" t="s">
        <v>434</v>
      </c>
      <c r="W248" s="20" t="str">
        <f t="shared" si="12"/>
        <v>Murotake, David</v>
      </c>
      <c r="X248" s="20">
        <f t="shared" si="13"/>
        <v>71.7</v>
      </c>
      <c r="Y248" s="22">
        <f t="shared" si="14"/>
        <v>2</v>
      </c>
      <c r="Z248" s="20" t="str">
        <f t="shared" si="15"/>
        <v>Inc</v>
      </c>
    </row>
    <row r="249" spans="1:26" x14ac:dyDescent="0.25">
      <c r="A249" t="s">
        <v>96</v>
      </c>
      <c r="B249" t="s">
        <v>219</v>
      </c>
      <c r="C249" t="s">
        <v>27</v>
      </c>
      <c r="D249" t="s">
        <v>35</v>
      </c>
      <c r="E249">
        <v>7</v>
      </c>
      <c r="F249" t="s">
        <v>220</v>
      </c>
      <c r="G249">
        <v>376990</v>
      </c>
      <c r="H249">
        <v>85</v>
      </c>
      <c r="I249">
        <v>85</v>
      </c>
      <c r="J249">
        <v>65</v>
      </c>
      <c r="K249">
        <v>0</v>
      </c>
      <c r="L249">
        <v>20</v>
      </c>
      <c r="M249">
        <v>0</v>
      </c>
      <c r="N249">
        <v>256</v>
      </c>
      <c r="O249">
        <v>226</v>
      </c>
      <c r="P249">
        <v>23.5</v>
      </c>
      <c r="Q249">
        <v>88.3</v>
      </c>
      <c r="R249" t="s">
        <v>128</v>
      </c>
      <c r="S249">
        <v>0</v>
      </c>
      <c r="T249">
        <v>88.3</v>
      </c>
      <c r="U249" t="s">
        <v>128</v>
      </c>
      <c r="W249" s="20" t="str">
        <f t="shared" si="12"/>
        <v>Murphy, Keith</v>
      </c>
      <c r="X249" s="20">
        <f t="shared" si="13"/>
        <v>88.3</v>
      </c>
      <c r="Y249" s="22">
        <f t="shared" si="14"/>
        <v>0</v>
      </c>
      <c r="Z249" s="20" t="str">
        <f t="shared" si="15"/>
        <v>A-</v>
      </c>
    </row>
    <row r="250" spans="1:26" x14ac:dyDescent="0.25">
      <c r="A250" t="s">
        <v>1437</v>
      </c>
      <c r="B250" t="s">
        <v>1438</v>
      </c>
      <c r="C250" t="s">
        <v>645</v>
      </c>
      <c r="D250" t="s">
        <v>56</v>
      </c>
      <c r="E250">
        <v>24</v>
      </c>
      <c r="F250" t="s">
        <v>1439</v>
      </c>
      <c r="G250">
        <v>408619</v>
      </c>
      <c r="H250">
        <v>85</v>
      </c>
      <c r="I250">
        <v>85</v>
      </c>
      <c r="J250">
        <v>13</v>
      </c>
      <c r="K250">
        <v>65</v>
      </c>
      <c r="L250">
        <v>7</v>
      </c>
      <c r="M250">
        <v>0</v>
      </c>
      <c r="N250">
        <v>256</v>
      </c>
      <c r="O250">
        <v>55</v>
      </c>
      <c r="P250">
        <v>8.1999999999999993</v>
      </c>
      <c r="Q250">
        <v>21.5</v>
      </c>
      <c r="R250" t="s">
        <v>1136</v>
      </c>
      <c r="S250">
        <v>-7.1666666567325503</v>
      </c>
      <c r="T250">
        <v>18.7</v>
      </c>
      <c r="U250" t="s">
        <v>1370</v>
      </c>
      <c r="W250" s="20" t="str">
        <f t="shared" si="12"/>
        <v>Murray, Kate</v>
      </c>
      <c r="X250" s="20">
        <f t="shared" si="13"/>
        <v>21.5</v>
      </c>
      <c r="Y250" s="22">
        <f t="shared" si="14"/>
        <v>-7.1666666567325503</v>
      </c>
      <c r="Z250" s="20" t="str">
        <f t="shared" si="15"/>
        <v>F</v>
      </c>
    </row>
    <row r="251" spans="1:26" x14ac:dyDescent="0.25">
      <c r="A251" t="s">
        <v>1476</v>
      </c>
      <c r="B251" t="s">
        <v>1477</v>
      </c>
      <c r="C251" t="s">
        <v>645</v>
      </c>
      <c r="D251" t="s">
        <v>67</v>
      </c>
      <c r="E251">
        <v>10</v>
      </c>
      <c r="F251" t="s">
        <v>1478</v>
      </c>
      <c r="G251">
        <v>377153</v>
      </c>
      <c r="H251">
        <v>85</v>
      </c>
      <c r="I251">
        <v>85</v>
      </c>
      <c r="J251">
        <v>11</v>
      </c>
      <c r="K251">
        <v>65</v>
      </c>
      <c r="L251">
        <v>9</v>
      </c>
      <c r="M251">
        <v>0</v>
      </c>
      <c r="N251">
        <v>256</v>
      </c>
      <c r="O251">
        <v>50</v>
      </c>
      <c r="P251">
        <v>10.6</v>
      </c>
      <c r="Q251">
        <v>19.5</v>
      </c>
      <c r="R251" t="s">
        <v>1370</v>
      </c>
      <c r="S251">
        <v>-5</v>
      </c>
      <c r="T251">
        <v>17.5</v>
      </c>
      <c r="U251" t="s">
        <v>1370</v>
      </c>
      <c r="W251" s="20" t="str">
        <f t="shared" si="12"/>
        <v>Myler, Mel</v>
      </c>
      <c r="X251" s="20">
        <f t="shared" si="13"/>
        <v>19.5</v>
      </c>
      <c r="Y251" s="22">
        <f t="shared" si="14"/>
        <v>-5</v>
      </c>
      <c r="Z251" s="20" t="str">
        <f t="shared" si="15"/>
        <v>F</v>
      </c>
    </row>
    <row r="252" spans="1:26" x14ac:dyDescent="0.25">
      <c r="A252" t="s">
        <v>542</v>
      </c>
      <c r="B252" t="s">
        <v>775</v>
      </c>
      <c r="C252" t="s">
        <v>27</v>
      </c>
      <c r="D252" t="s">
        <v>56</v>
      </c>
      <c r="E252">
        <v>2</v>
      </c>
      <c r="F252" t="s">
        <v>344</v>
      </c>
      <c r="G252">
        <v>408387</v>
      </c>
      <c r="H252">
        <v>85</v>
      </c>
      <c r="I252">
        <v>85</v>
      </c>
      <c r="J252">
        <v>26</v>
      </c>
      <c r="K252">
        <v>15</v>
      </c>
      <c r="L252">
        <v>44</v>
      </c>
      <c r="M252">
        <v>0</v>
      </c>
      <c r="N252">
        <v>256</v>
      </c>
      <c r="O252">
        <v>147.5</v>
      </c>
      <c r="P252">
        <v>51.8</v>
      </c>
      <c r="Q252">
        <v>57.6</v>
      </c>
      <c r="R252" t="s">
        <v>434</v>
      </c>
      <c r="S252">
        <v>0</v>
      </c>
      <c r="T252">
        <v>57.6</v>
      </c>
      <c r="U252" t="s">
        <v>434</v>
      </c>
      <c r="W252" s="20" t="str">
        <f t="shared" si="12"/>
        <v>Nasser, Jim</v>
      </c>
      <c r="X252" s="20">
        <f t="shared" si="13"/>
        <v>57.6</v>
      </c>
      <c r="Y252" s="22">
        <f t="shared" si="14"/>
        <v>0</v>
      </c>
      <c r="Z252" s="20" t="str">
        <f t="shared" si="15"/>
        <v>Inc</v>
      </c>
    </row>
    <row r="253" spans="1:26" x14ac:dyDescent="0.25">
      <c r="A253" t="s">
        <v>306</v>
      </c>
      <c r="B253" t="s">
        <v>307</v>
      </c>
      <c r="C253" t="s">
        <v>27</v>
      </c>
      <c r="D253" t="s">
        <v>35</v>
      </c>
      <c r="E253">
        <v>32</v>
      </c>
      <c r="F253" t="s">
        <v>308</v>
      </c>
      <c r="G253">
        <v>408350</v>
      </c>
      <c r="H253">
        <v>85</v>
      </c>
      <c r="I253">
        <v>85</v>
      </c>
      <c r="J253">
        <v>65</v>
      </c>
      <c r="K253">
        <v>14</v>
      </c>
      <c r="L253">
        <v>6</v>
      </c>
      <c r="M253">
        <v>0</v>
      </c>
      <c r="N253">
        <v>256</v>
      </c>
      <c r="O253">
        <v>211</v>
      </c>
      <c r="P253">
        <v>7.1</v>
      </c>
      <c r="Q253">
        <v>82.4</v>
      </c>
      <c r="R253" t="s">
        <v>190</v>
      </c>
      <c r="S253">
        <v>0</v>
      </c>
      <c r="T253">
        <v>82.4</v>
      </c>
      <c r="U253" t="s">
        <v>190</v>
      </c>
      <c r="W253" s="20" t="str">
        <f t="shared" si="12"/>
        <v>Negron, Steve</v>
      </c>
      <c r="X253" s="20">
        <f t="shared" si="13"/>
        <v>82.4</v>
      </c>
      <c r="Y253" s="22">
        <f t="shared" si="14"/>
        <v>0</v>
      </c>
      <c r="Z253" s="20" t="str">
        <f t="shared" si="15"/>
        <v>B+</v>
      </c>
    </row>
    <row r="254" spans="1:26" x14ac:dyDescent="0.25">
      <c r="A254" t="s">
        <v>278</v>
      </c>
      <c r="B254" t="s">
        <v>635</v>
      </c>
      <c r="C254" t="s">
        <v>27</v>
      </c>
      <c r="D254" t="s">
        <v>78</v>
      </c>
      <c r="E254">
        <v>5</v>
      </c>
      <c r="F254" t="s">
        <v>79</v>
      </c>
      <c r="G254">
        <v>377154</v>
      </c>
      <c r="H254">
        <v>85</v>
      </c>
      <c r="I254">
        <v>85</v>
      </c>
      <c r="J254">
        <v>47</v>
      </c>
      <c r="K254">
        <v>30</v>
      </c>
      <c r="L254">
        <v>8</v>
      </c>
      <c r="M254">
        <v>0</v>
      </c>
      <c r="N254">
        <v>256</v>
      </c>
      <c r="O254">
        <v>164</v>
      </c>
      <c r="P254">
        <v>9.4</v>
      </c>
      <c r="Q254">
        <v>64.099999999999994</v>
      </c>
      <c r="R254" t="s">
        <v>469</v>
      </c>
      <c r="S254">
        <v>0</v>
      </c>
      <c r="T254">
        <v>64.099999999999994</v>
      </c>
      <c r="U254" t="s">
        <v>469</v>
      </c>
      <c r="W254" s="20" t="str">
        <f t="shared" si="12"/>
        <v>Nelson, Bill</v>
      </c>
      <c r="X254" s="20">
        <f t="shared" si="13"/>
        <v>64.099999999999994</v>
      </c>
      <c r="Y254" s="22">
        <f t="shared" si="14"/>
        <v>0</v>
      </c>
      <c r="Z254" s="20" t="str">
        <f t="shared" si="15"/>
        <v>C+</v>
      </c>
    </row>
    <row r="255" spans="1:26" x14ac:dyDescent="0.25">
      <c r="A255" t="s">
        <v>1362</v>
      </c>
      <c r="B255" t="s">
        <v>1363</v>
      </c>
      <c r="C255" t="s">
        <v>645</v>
      </c>
      <c r="D255" t="s">
        <v>35</v>
      </c>
      <c r="E255">
        <v>29</v>
      </c>
      <c r="F255" t="s">
        <v>945</v>
      </c>
      <c r="G255">
        <v>408537</v>
      </c>
      <c r="H255">
        <v>85</v>
      </c>
      <c r="I255">
        <v>85</v>
      </c>
      <c r="J255">
        <v>13</v>
      </c>
      <c r="K255">
        <v>62</v>
      </c>
      <c r="L255">
        <v>10</v>
      </c>
      <c r="M255">
        <v>0</v>
      </c>
      <c r="N255">
        <v>256</v>
      </c>
      <c r="O255">
        <v>55</v>
      </c>
      <c r="P255">
        <v>11.8</v>
      </c>
      <c r="Q255">
        <v>21.5</v>
      </c>
      <c r="R255" t="s">
        <v>1136</v>
      </c>
      <c r="S255">
        <v>0</v>
      </c>
      <c r="T255">
        <v>21.5</v>
      </c>
      <c r="U255" t="s">
        <v>1136</v>
      </c>
      <c r="W255" s="20" t="str">
        <f t="shared" si="12"/>
        <v>Newman, Sue</v>
      </c>
      <c r="X255" s="20">
        <f t="shared" si="13"/>
        <v>21.5</v>
      </c>
      <c r="Y255" s="22">
        <f t="shared" si="14"/>
        <v>0</v>
      </c>
      <c r="Z255" s="20" t="str">
        <f t="shared" si="15"/>
        <v>D-</v>
      </c>
    </row>
    <row r="256" spans="1:26" x14ac:dyDescent="0.25">
      <c r="A256" t="s">
        <v>429</v>
      </c>
      <c r="B256" t="s">
        <v>760</v>
      </c>
      <c r="C256" t="s">
        <v>27</v>
      </c>
      <c r="D256" t="s">
        <v>56</v>
      </c>
      <c r="E256">
        <v>16</v>
      </c>
      <c r="F256" t="s">
        <v>761</v>
      </c>
      <c r="G256">
        <v>377155</v>
      </c>
      <c r="H256">
        <v>85</v>
      </c>
      <c r="I256">
        <v>85</v>
      </c>
      <c r="J256">
        <v>41</v>
      </c>
      <c r="K256">
        <v>33</v>
      </c>
      <c r="L256">
        <v>11</v>
      </c>
      <c r="M256">
        <v>0</v>
      </c>
      <c r="N256">
        <v>256</v>
      </c>
      <c r="O256">
        <v>148.5</v>
      </c>
      <c r="P256">
        <v>12.9</v>
      </c>
      <c r="Q256">
        <v>58</v>
      </c>
      <c r="R256" t="s">
        <v>721</v>
      </c>
      <c r="S256">
        <v>0</v>
      </c>
      <c r="T256">
        <v>58</v>
      </c>
      <c r="U256" t="s">
        <v>721</v>
      </c>
      <c r="W256" s="20" t="str">
        <f t="shared" si="12"/>
        <v>Nigrello, Robert</v>
      </c>
      <c r="X256" s="20">
        <f t="shared" si="13"/>
        <v>58</v>
      </c>
      <c r="Y256" s="22">
        <f t="shared" si="14"/>
        <v>0</v>
      </c>
      <c r="Z256" s="20" t="str">
        <f t="shared" si="15"/>
        <v>C</v>
      </c>
    </row>
    <row r="257" spans="1:26" x14ac:dyDescent="0.25">
      <c r="A257" t="s">
        <v>1248</v>
      </c>
      <c r="B257" t="s">
        <v>1249</v>
      </c>
      <c r="C257" t="s">
        <v>645</v>
      </c>
      <c r="D257" t="s">
        <v>183</v>
      </c>
      <c r="E257">
        <v>12</v>
      </c>
      <c r="F257" t="s">
        <v>1250</v>
      </c>
      <c r="G257">
        <v>373514</v>
      </c>
      <c r="H257">
        <v>85</v>
      </c>
      <c r="I257">
        <v>85</v>
      </c>
      <c r="J257">
        <v>11</v>
      </c>
      <c r="K257">
        <v>59</v>
      </c>
      <c r="L257">
        <v>15</v>
      </c>
      <c r="M257">
        <v>0</v>
      </c>
      <c r="N257">
        <v>256</v>
      </c>
      <c r="O257">
        <v>60</v>
      </c>
      <c r="P257">
        <v>17.600000000000001</v>
      </c>
      <c r="Q257">
        <v>23.4</v>
      </c>
      <c r="R257" t="s">
        <v>1136</v>
      </c>
      <c r="S257">
        <v>0</v>
      </c>
      <c r="T257">
        <v>23.4</v>
      </c>
      <c r="U257" t="s">
        <v>1136</v>
      </c>
      <c r="W257" s="20" t="str">
        <f t="shared" si="12"/>
        <v>Nordgren, Sharon</v>
      </c>
      <c r="X257" s="20">
        <f t="shared" si="13"/>
        <v>23.4</v>
      </c>
      <c r="Y257" s="22">
        <f t="shared" si="14"/>
        <v>0</v>
      </c>
      <c r="Z257" s="20" t="str">
        <f t="shared" si="15"/>
        <v>D-</v>
      </c>
    </row>
    <row r="258" spans="1:26" x14ac:dyDescent="0.25">
      <c r="A258" t="s">
        <v>164</v>
      </c>
      <c r="B258" t="s">
        <v>165</v>
      </c>
      <c r="C258" t="s">
        <v>27</v>
      </c>
      <c r="D258" t="s">
        <v>35</v>
      </c>
      <c r="E258">
        <v>21</v>
      </c>
      <c r="F258" t="s">
        <v>138</v>
      </c>
      <c r="G258">
        <v>376991</v>
      </c>
      <c r="H258">
        <v>85</v>
      </c>
      <c r="I258">
        <v>85</v>
      </c>
      <c r="J258">
        <v>76</v>
      </c>
      <c r="K258">
        <v>7</v>
      </c>
      <c r="L258">
        <v>2</v>
      </c>
      <c r="M258">
        <v>0</v>
      </c>
      <c r="N258">
        <v>256</v>
      </c>
      <c r="O258">
        <v>231</v>
      </c>
      <c r="P258">
        <v>2.4</v>
      </c>
      <c r="Q258">
        <v>90.2</v>
      </c>
      <c r="R258" t="s">
        <v>128</v>
      </c>
      <c r="S258">
        <v>1.50000004470348</v>
      </c>
      <c r="T258">
        <v>90.8</v>
      </c>
      <c r="U258" t="s">
        <v>128</v>
      </c>
      <c r="W258" s="20" t="str">
        <f t="shared" ref="W258:W321" si="16">_xlfn.CONCAT(B258,", ", A258)</f>
        <v>Notter, Jeanine</v>
      </c>
      <c r="X258" s="20">
        <f t="shared" ref="X258:X321" si="17">Q258</f>
        <v>90.2</v>
      </c>
      <c r="Y258" s="22">
        <f t="shared" ref="Y258:Y321" si="18">S258</f>
        <v>1.50000004470348</v>
      </c>
      <c r="Z258" s="20" t="str">
        <f t="shared" ref="Z258:Z321" si="19">U258</f>
        <v>A-</v>
      </c>
    </row>
    <row r="259" spans="1:26" x14ac:dyDescent="0.25">
      <c r="A259" t="s">
        <v>316</v>
      </c>
      <c r="B259" t="s">
        <v>198</v>
      </c>
      <c r="C259" t="s">
        <v>27</v>
      </c>
      <c r="D259" t="s">
        <v>35</v>
      </c>
      <c r="E259">
        <v>37</v>
      </c>
      <c r="F259" t="s">
        <v>36</v>
      </c>
      <c r="G259">
        <v>376609</v>
      </c>
      <c r="H259">
        <v>85</v>
      </c>
      <c r="I259">
        <v>85</v>
      </c>
      <c r="J259">
        <v>64</v>
      </c>
      <c r="K259">
        <v>13</v>
      </c>
      <c r="L259">
        <v>8</v>
      </c>
      <c r="M259">
        <v>0</v>
      </c>
      <c r="N259">
        <v>256</v>
      </c>
      <c r="O259">
        <v>210.5</v>
      </c>
      <c r="P259">
        <v>9.4</v>
      </c>
      <c r="Q259">
        <v>82.2</v>
      </c>
      <c r="R259" t="s">
        <v>190</v>
      </c>
      <c r="S259">
        <v>0</v>
      </c>
      <c r="T259">
        <v>82.2</v>
      </c>
      <c r="U259" t="s">
        <v>190</v>
      </c>
      <c r="W259" s="20" t="str">
        <f t="shared" si="16"/>
        <v>Ober, Lynne</v>
      </c>
      <c r="X259" s="20">
        <f t="shared" si="17"/>
        <v>82.2</v>
      </c>
      <c r="Y259" s="22">
        <f t="shared" si="18"/>
        <v>0</v>
      </c>
      <c r="Z259" s="20" t="str">
        <f t="shared" si="19"/>
        <v>B+</v>
      </c>
    </row>
    <row r="260" spans="1:26" x14ac:dyDescent="0.25">
      <c r="A260" t="s">
        <v>197</v>
      </c>
      <c r="B260" t="s">
        <v>198</v>
      </c>
      <c r="C260" t="s">
        <v>27</v>
      </c>
      <c r="D260" t="s">
        <v>35</v>
      </c>
      <c r="E260">
        <v>37</v>
      </c>
      <c r="F260" t="s">
        <v>36</v>
      </c>
      <c r="G260">
        <v>376506</v>
      </c>
      <c r="H260">
        <v>85</v>
      </c>
      <c r="I260">
        <v>85</v>
      </c>
      <c r="J260">
        <v>73</v>
      </c>
      <c r="K260">
        <v>6</v>
      </c>
      <c r="L260">
        <v>6</v>
      </c>
      <c r="M260">
        <v>0</v>
      </c>
      <c r="N260">
        <v>256</v>
      </c>
      <c r="O260">
        <v>227</v>
      </c>
      <c r="P260">
        <v>7.1</v>
      </c>
      <c r="Q260">
        <v>88.7</v>
      </c>
      <c r="R260" t="s">
        <v>128</v>
      </c>
      <c r="S260">
        <v>1.3333333730697601</v>
      </c>
      <c r="T260">
        <v>89.2</v>
      </c>
      <c r="U260" t="s">
        <v>128</v>
      </c>
      <c r="W260" s="20" t="str">
        <f t="shared" si="16"/>
        <v>Ober, Russell</v>
      </c>
      <c r="X260" s="20">
        <f t="shared" si="17"/>
        <v>88.7</v>
      </c>
      <c r="Y260" s="22">
        <f t="shared" si="18"/>
        <v>1.3333333730697601</v>
      </c>
      <c r="Z260" s="20" t="str">
        <f t="shared" si="19"/>
        <v>A-</v>
      </c>
    </row>
    <row r="261" spans="1:26" x14ac:dyDescent="0.25">
      <c r="A261" t="s">
        <v>25</v>
      </c>
      <c r="B261" t="s">
        <v>1232</v>
      </c>
      <c r="C261" t="s">
        <v>645</v>
      </c>
      <c r="D261" t="s">
        <v>35</v>
      </c>
      <c r="E261">
        <v>36</v>
      </c>
      <c r="F261" t="s">
        <v>388</v>
      </c>
      <c r="G261">
        <v>376720</v>
      </c>
      <c r="H261">
        <v>85</v>
      </c>
      <c r="I261">
        <v>85</v>
      </c>
      <c r="J261">
        <v>12</v>
      </c>
      <c r="K261">
        <v>59</v>
      </c>
      <c r="L261">
        <v>14</v>
      </c>
      <c r="M261">
        <v>0</v>
      </c>
      <c r="N261">
        <v>256</v>
      </c>
      <c r="O261">
        <v>60</v>
      </c>
      <c r="P261">
        <v>16.5</v>
      </c>
      <c r="Q261">
        <v>23.4</v>
      </c>
      <c r="R261" t="s">
        <v>1136</v>
      </c>
      <c r="S261">
        <v>2</v>
      </c>
      <c r="T261">
        <v>24.2</v>
      </c>
      <c r="U261" t="s">
        <v>1136</v>
      </c>
      <c r="W261" s="20" t="str">
        <f t="shared" si="16"/>
        <v>O'Brien, Michael</v>
      </c>
      <c r="X261" s="20">
        <f t="shared" si="17"/>
        <v>23.4</v>
      </c>
      <c r="Y261" s="22">
        <f t="shared" si="18"/>
        <v>2</v>
      </c>
      <c r="Z261" s="20" t="str">
        <f t="shared" si="19"/>
        <v>D-</v>
      </c>
    </row>
    <row r="262" spans="1:26" x14ac:dyDescent="0.25">
      <c r="A262" t="s">
        <v>44</v>
      </c>
      <c r="B262" t="s">
        <v>591</v>
      </c>
      <c r="C262" t="s">
        <v>27</v>
      </c>
      <c r="D262" t="s">
        <v>56</v>
      </c>
      <c r="E262">
        <v>6</v>
      </c>
      <c r="F262" t="s">
        <v>363</v>
      </c>
      <c r="G262">
        <v>376993</v>
      </c>
      <c r="H262">
        <v>85</v>
      </c>
      <c r="I262">
        <v>85</v>
      </c>
      <c r="J262">
        <v>52</v>
      </c>
      <c r="K262">
        <v>32</v>
      </c>
      <c r="L262">
        <v>1</v>
      </c>
      <c r="M262">
        <v>0</v>
      </c>
      <c r="N262">
        <v>256</v>
      </c>
      <c r="O262">
        <v>170</v>
      </c>
      <c r="P262">
        <v>1.2</v>
      </c>
      <c r="Q262">
        <v>66.400000000000006</v>
      </c>
      <c r="R262" t="s">
        <v>469</v>
      </c>
      <c r="S262">
        <v>0</v>
      </c>
      <c r="T262">
        <v>66.400000000000006</v>
      </c>
      <c r="U262" t="s">
        <v>469</v>
      </c>
      <c r="W262" s="20" t="str">
        <f t="shared" si="16"/>
        <v>O'Connor, John</v>
      </c>
      <c r="X262" s="20">
        <f t="shared" si="17"/>
        <v>66.400000000000006</v>
      </c>
      <c r="Y262" s="22">
        <f t="shared" si="18"/>
        <v>0</v>
      </c>
      <c r="Z262" s="20" t="str">
        <f t="shared" si="19"/>
        <v>C+</v>
      </c>
    </row>
    <row r="263" spans="1:26" x14ac:dyDescent="0.25">
      <c r="A263" t="s">
        <v>44</v>
      </c>
      <c r="B263" t="s">
        <v>591</v>
      </c>
      <c r="C263" t="s">
        <v>27</v>
      </c>
      <c r="D263" t="s">
        <v>211</v>
      </c>
      <c r="E263">
        <v>4</v>
      </c>
      <c r="F263" t="s">
        <v>783</v>
      </c>
      <c r="G263">
        <v>408726</v>
      </c>
      <c r="H263">
        <v>85</v>
      </c>
      <c r="I263">
        <v>85</v>
      </c>
      <c r="J263">
        <v>20</v>
      </c>
      <c r="K263">
        <v>12</v>
      </c>
      <c r="L263">
        <v>53</v>
      </c>
      <c r="M263">
        <v>0</v>
      </c>
      <c r="N263">
        <v>256</v>
      </c>
      <c r="O263">
        <v>144.5</v>
      </c>
      <c r="P263">
        <v>62.4</v>
      </c>
      <c r="Q263">
        <v>56.4</v>
      </c>
      <c r="R263" t="s">
        <v>434</v>
      </c>
      <c r="S263">
        <v>0</v>
      </c>
      <c r="T263">
        <v>56.4</v>
      </c>
      <c r="U263" t="s">
        <v>434</v>
      </c>
      <c r="W263" s="20" t="str">
        <f t="shared" si="16"/>
        <v>O'Connor, John</v>
      </c>
      <c r="X263" s="20">
        <f t="shared" si="17"/>
        <v>56.4</v>
      </c>
      <c r="Y263" s="22">
        <f t="shared" si="18"/>
        <v>0</v>
      </c>
      <c r="Z263" s="20" t="str">
        <f t="shared" si="19"/>
        <v>Inc</v>
      </c>
    </row>
    <row r="264" spans="1:26" x14ac:dyDescent="0.25">
      <c r="A264" t="s">
        <v>44</v>
      </c>
      <c r="B264" t="s">
        <v>71</v>
      </c>
      <c r="C264" t="s">
        <v>27</v>
      </c>
      <c r="D264" t="s">
        <v>72</v>
      </c>
      <c r="E264">
        <v>11</v>
      </c>
      <c r="F264" t="s">
        <v>73</v>
      </c>
      <c r="G264">
        <v>408284</v>
      </c>
      <c r="H264">
        <v>85</v>
      </c>
      <c r="I264">
        <v>85</v>
      </c>
      <c r="J264">
        <v>80</v>
      </c>
      <c r="K264">
        <v>5</v>
      </c>
      <c r="L264">
        <v>0</v>
      </c>
      <c r="M264">
        <v>0</v>
      </c>
      <c r="N264">
        <v>256</v>
      </c>
      <c r="O264">
        <v>248</v>
      </c>
      <c r="P264">
        <v>0</v>
      </c>
      <c r="Q264">
        <v>96.9</v>
      </c>
      <c r="R264" t="s">
        <v>58</v>
      </c>
      <c r="S264">
        <v>-1.5</v>
      </c>
      <c r="T264">
        <v>96.3</v>
      </c>
      <c r="U264" t="s">
        <v>58</v>
      </c>
      <c r="W264" s="20" t="str">
        <f t="shared" si="16"/>
        <v>O'Day, John</v>
      </c>
      <c r="X264" s="20">
        <f t="shared" si="17"/>
        <v>96.9</v>
      </c>
      <c r="Y264" s="22">
        <f t="shared" si="18"/>
        <v>-1.5</v>
      </c>
      <c r="Z264" s="20" t="str">
        <f t="shared" si="19"/>
        <v>A</v>
      </c>
    </row>
    <row r="265" spans="1:26" x14ac:dyDescent="0.25">
      <c r="A265" t="s">
        <v>278</v>
      </c>
      <c r="B265" t="s">
        <v>387</v>
      </c>
      <c r="C265" t="s">
        <v>27</v>
      </c>
      <c r="D265" t="s">
        <v>35</v>
      </c>
      <c r="E265">
        <v>36</v>
      </c>
      <c r="F265" t="s">
        <v>388</v>
      </c>
      <c r="G265">
        <v>376994</v>
      </c>
      <c r="H265">
        <v>85</v>
      </c>
      <c r="I265">
        <v>85</v>
      </c>
      <c r="J265">
        <v>51</v>
      </c>
      <c r="K265">
        <v>18</v>
      </c>
      <c r="L265">
        <v>16</v>
      </c>
      <c r="M265">
        <v>0</v>
      </c>
      <c r="N265">
        <v>256</v>
      </c>
      <c r="O265">
        <v>178</v>
      </c>
      <c r="P265">
        <v>18.8</v>
      </c>
      <c r="Q265">
        <v>69.5</v>
      </c>
      <c r="R265" t="s">
        <v>389</v>
      </c>
      <c r="S265">
        <v>14.333333492278999</v>
      </c>
      <c r="T265">
        <v>75.099999999999994</v>
      </c>
      <c r="U265" t="s">
        <v>345</v>
      </c>
      <c r="W265" s="20" t="str">
        <f t="shared" si="16"/>
        <v>Ohm, Bill</v>
      </c>
      <c r="X265" s="20">
        <f t="shared" si="17"/>
        <v>69.5</v>
      </c>
      <c r="Y265" s="22">
        <f t="shared" si="18"/>
        <v>14.333333492278999</v>
      </c>
      <c r="Z265" s="20" t="str">
        <f t="shared" si="19"/>
        <v>B</v>
      </c>
    </row>
    <row r="266" spans="1:26" x14ac:dyDescent="0.25">
      <c r="A266" t="s">
        <v>120</v>
      </c>
      <c r="B266" t="s">
        <v>1369</v>
      </c>
      <c r="C266" t="s">
        <v>645</v>
      </c>
      <c r="D266" t="s">
        <v>35</v>
      </c>
      <c r="E266">
        <v>13</v>
      </c>
      <c r="F266" t="s">
        <v>426</v>
      </c>
      <c r="G266">
        <v>408514</v>
      </c>
      <c r="H266">
        <v>85</v>
      </c>
      <c r="I266">
        <v>85</v>
      </c>
      <c r="J266">
        <v>14</v>
      </c>
      <c r="K266">
        <v>69</v>
      </c>
      <c r="L266">
        <v>2</v>
      </c>
      <c r="M266">
        <v>0</v>
      </c>
      <c r="N266">
        <v>256</v>
      </c>
      <c r="O266">
        <v>51</v>
      </c>
      <c r="P266">
        <v>2.4</v>
      </c>
      <c r="Q266">
        <v>19.899999999999999</v>
      </c>
      <c r="R266" t="s">
        <v>1370</v>
      </c>
      <c r="S266">
        <v>2.5</v>
      </c>
      <c r="T266">
        <v>20.9</v>
      </c>
      <c r="U266" t="s">
        <v>1136</v>
      </c>
      <c r="W266" s="20" t="str">
        <f t="shared" si="16"/>
        <v>O'Leary, Richard</v>
      </c>
      <c r="X266" s="20">
        <f t="shared" si="17"/>
        <v>19.899999999999999</v>
      </c>
      <c r="Y266" s="22">
        <f t="shared" si="18"/>
        <v>2.5</v>
      </c>
      <c r="Z266" s="20" t="str">
        <f t="shared" si="19"/>
        <v>D-</v>
      </c>
    </row>
    <row r="267" spans="1:26" x14ac:dyDescent="0.25">
      <c r="A267" t="s">
        <v>724</v>
      </c>
      <c r="B267" t="s">
        <v>974</v>
      </c>
      <c r="C267" t="s">
        <v>645</v>
      </c>
      <c r="D267" t="s">
        <v>35</v>
      </c>
      <c r="E267">
        <v>9</v>
      </c>
      <c r="F267" t="s">
        <v>975</v>
      </c>
      <c r="G267">
        <v>377198</v>
      </c>
      <c r="H267">
        <v>85</v>
      </c>
      <c r="I267">
        <v>85</v>
      </c>
      <c r="J267">
        <v>4</v>
      </c>
      <c r="K267">
        <v>22</v>
      </c>
      <c r="L267">
        <v>59</v>
      </c>
      <c r="M267">
        <v>0</v>
      </c>
      <c r="N267">
        <v>256</v>
      </c>
      <c r="O267">
        <v>99</v>
      </c>
      <c r="P267">
        <v>69.400000000000006</v>
      </c>
      <c r="Q267">
        <v>38.700000000000003</v>
      </c>
      <c r="R267" t="s">
        <v>434</v>
      </c>
      <c r="S267">
        <v>0</v>
      </c>
      <c r="T267">
        <v>38.700000000000003</v>
      </c>
      <c r="U267" t="s">
        <v>434</v>
      </c>
      <c r="W267" s="20" t="str">
        <f t="shared" si="16"/>
        <v>O'Neil, William</v>
      </c>
      <c r="X267" s="20">
        <f t="shared" si="17"/>
        <v>38.700000000000003</v>
      </c>
      <c r="Y267" s="22">
        <f t="shared" si="18"/>
        <v>0</v>
      </c>
      <c r="Z267" s="20" t="str">
        <f t="shared" si="19"/>
        <v>Inc</v>
      </c>
    </row>
    <row r="268" spans="1:26" x14ac:dyDescent="0.25">
      <c r="A268" t="s">
        <v>1349</v>
      </c>
      <c r="B268" t="s">
        <v>1350</v>
      </c>
      <c r="C268" t="s">
        <v>645</v>
      </c>
      <c r="D268" t="s">
        <v>104</v>
      </c>
      <c r="E268">
        <v>15</v>
      </c>
      <c r="F268" t="s">
        <v>1351</v>
      </c>
      <c r="G268">
        <v>408630</v>
      </c>
      <c r="H268">
        <v>85</v>
      </c>
      <c r="I268">
        <v>85</v>
      </c>
      <c r="J268">
        <v>11</v>
      </c>
      <c r="K268">
        <v>62</v>
      </c>
      <c r="L268">
        <v>12</v>
      </c>
      <c r="M268">
        <v>0</v>
      </c>
      <c r="N268">
        <v>256</v>
      </c>
      <c r="O268">
        <v>56</v>
      </c>
      <c r="P268">
        <v>14.1</v>
      </c>
      <c r="Q268">
        <v>21.9</v>
      </c>
      <c r="R268" t="s">
        <v>1136</v>
      </c>
      <c r="S268">
        <v>0</v>
      </c>
      <c r="T268">
        <v>21.9</v>
      </c>
      <c r="U268" t="s">
        <v>1136</v>
      </c>
      <c r="W268" s="20" t="str">
        <f t="shared" si="16"/>
        <v>Opderbecke, Linn</v>
      </c>
      <c r="X268" s="20">
        <f t="shared" si="17"/>
        <v>21.9</v>
      </c>
      <c r="Y268" s="22">
        <f t="shared" si="18"/>
        <v>0</v>
      </c>
      <c r="Z268" s="20" t="str">
        <f t="shared" si="19"/>
        <v>D-</v>
      </c>
    </row>
    <row r="269" spans="1:26" x14ac:dyDescent="0.25">
      <c r="A269" t="s">
        <v>269</v>
      </c>
      <c r="B269" t="s">
        <v>270</v>
      </c>
      <c r="C269" t="s">
        <v>27</v>
      </c>
      <c r="D269" t="s">
        <v>56</v>
      </c>
      <c r="E269">
        <v>4</v>
      </c>
      <c r="F269" t="s">
        <v>88</v>
      </c>
      <c r="G269">
        <v>377253</v>
      </c>
      <c r="H269">
        <v>85</v>
      </c>
      <c r="I269">
        <v>85</v>
      </c>
      <c r="J269">
        <v>61</v>
      </c>
      <c r="K269">
        <v>1</v>
      </c>
      <c r="L269">
        <v>23</v>
      </c>
      <c r="M269">
        <v>0</v>
      </c>
      <c r="N269">
        <v>256</v>
      </c>
      <c r="O269">
        <v>217</v>
      </c>
      <c r="P269">
        <v>27.1</v>
      </c>
      <c r="Q269">
        <v>84.8</v>
      </c>
      <c r="R269" t="s">
        <v>190</v>
      </c>
      <c r="S269">
        <v>0</v>
      </c>
      <c r="T269">
        <v>84.8</v>
      </c>
      <c r="U269" t="s">
        <v>190</v>
      </c>
      <c r="W269" s="20" t="str">
        <f t="shared" si="16"/>
        <v>Osborne, Jason</v>
      </c>
      <c r="X269" s="20">
        <f t="shared" si="17"/>
        <v>84.8</v>
      </c>
      <c r="Y269" s="22">
        <f t="shared" si="18"/>
        <v>0</v>
      </c>
      <c r="Z269" s="20" t="str">
        <f t="shared" si="19"/>
        <v>B+</v>
      </c>
    </row>
    <row r="270" spans="1:26" x14ac:dyDescent="0.25">
      <c r="A270" t="s">
        <v>1354</v>
      </c>
      <c r="B270" t="s">
        <v>1355</v>
      </c>
      <c r="C270" t="s">
        <v>645</v>
      </c>
      <c r="D270" t="s">
        <v>211</v>
      </c>
      <c r="E270">
        <v>1</v>
      </c>
      <c r="F270" t="s">
        <v>1261</v>
      </c>
      <c r="G270">
        <v>377310</v>
      </c>
      <c r="H270">
        <v>85</v>
      </c>
      <c r="I270">
        <v>85</v>
      </c>
      <c r="J270">
        <v>14</v>
      </c>
      <c r="K270">
        <v>67</v>
      </c>
      <c r="L270">
        <v>4</v>
      </c>
      <c r="M270">
        <v>0</v>
      </c>
      <c r="N270">
        <v>256</v>
      </c>
      <c r="O270">
        <v>57</v>
      </c>
      <c r="P270">
        <v>4.7</v>
      </c>
      <c r="Q270">
        <v>22.3</v>
      </c>
      <c r="R270" t="s">
        <v>1136</v>
      </c>
      <c r="S270">
        <v>-1</v>
      </c>
      <c r="T270">
        <v>21.9</v>
      </c>
      <c r="U270" t="s">
        <v>1136</v>
      </c>
      <c r="W270" s="20" t="str">
        <f t="shared" si="16"/>
        <v>Oxenham, Lee</v>
      </c>
      <c r="X270" s="20">
        <f t="shared" si="17"/>
        <v>22.3</v>
      </c>
      <c r="Y270" s="22">
        <f t="shared" si="18"/>
        <v>-1</v>
      </c>
      <c r="Z270" s="20" t="str">
        <f t="shared" si="19"/>
        <v>D-</v>
      </c>
    </row>
    <row r="271" spans="1:26" x14ac:dyDescent="0.25">
      <c r="A271" t="s">
        <v>523</v>
      </c>
      <c r="B271" t="s">
        <v>524</v>
      </c>
      <c r="C271" t="s">
        <v>27</v>
      </c>
      <c r="D271" t="s">
        <v>56</v>
      </c>
      <c r="E271">
        <v>5</v>
      </c>
      <c r="F271" t="s">
        <v>298</v>
      </c>
      <c r="G271">
        <v>375453</v>
      </c>
      <c r="H271">
        <v>85</v>
      </c>
      <c r="I271">
        <v>85</v>
      </c>
      <c r="J271">
        <v>54</v>
      </c>
      <c r="K271">
        <v>26</v>
      </c>
      <c r="L271">
        <v>2</v>
      </c>
      <c r="M271">
        <v>3</v>
      </c>
      <c r="N271">
        <v>256</v>
      </c>
      <c r="O271">
        <v>173</v>
      </c>
      <c r="P271">
        <v>2.4</v>
      </c>
      <c r="Q271">
        <v>67.599999999999994</v>
      </c>
      <c r="R271" t="s">
        <v>389</v>
      </c>
      <c r="S271">
        <v>3.3333333730697601</v>
      </c>
      <c r="T271">
        <v>68.900000000000006</v>
      </c>
      <c r="U271" t="s">
        <v>389</v>
      </c>
      <c r="W271" s="20" t="str">
        <f t="shared" si="16"/>
        <v>Packard, Sherman</v>
      </c>
      <c r="X271" s="20">
        <f t="shared" si="17"/>
        <v>67.599999999999994</v>
      </c>
      <c r="Y271" s="22">
        <f t="shared" si="18"/>
        <v>3.3333333730697601</v>
      </c>
      <c r="Z271" s="20" t="str">
        <f t="shared" si="19"/>
        <v>B-</v>
      </c>
    </row>
    <row r="272" spans="1:26" x14ac:dyDescent="0.25">
      <c r="A272" t="s">
        <v>480</v>
      </c>
      <c r="B272" t="s">
        <v>481</v>
      </c>
      <c r="C272" t="s">
        <v>27</v>
      </c>
      <c r="D272" t="s">
        <v>35</v>
      </c>
      <c r="E272">
        <v>22</v>
      </c>
      <c r="F272" t="s">
        <v>482</v>
      </c>
      <c r="G272">
        <v>407523</v>
      </c>
      <c r="H272">
        <v>85</v>
      </c>
      <c r="I272">
        <v>85</v>
      </c>
      <c r="J272">
        <v>57</v>
      </c>
      <c r="K272">
        <v>23</v>
      </c>
      <c r="L272">
        <v>5</v>
      </c>
      <c r="M272">
        <v>0</v>
      </c>
      <c r="N272">
        <v>256</v>
      </c>
      <c r="O272">
        <v>181</v>
      </c>
      <c r="P272">
        <v>5.9</v>
      </c>
      <c r="Q272">
        <v>70.7</v>
      </c>
      <c r="R272" t="s">
        <v>389</v>
      </c>
      <c r="S272">
        <v>0</v>
      </c>
      <c r="T272">
        <v>70.7</v>
      </c>
      <c r="U272" t="s">
        <v>389</v>
      </c>
      <c r="W272" s="20" t="str">
        <f t="shared" si="16"/>
        <v>Panasiti, Reed</v>
      </c>
      <c r="X272" s="20">
        <f t="shared" si="17"/>
        <v>70.7</v>
      </c>
      <c r="Y272" s="22">
        <f t="shared" si="18"/>
        <v>0</v>
      </c>
      <c r="Z272" s="20" t="str">
        <f t="shared" si="19"/>
        <v>B-</v>
      </c>
    </row>
    <row r="273" spans="1:26" x14ac:dyDescent="0.25">
      <c r="A273" t="s">
        <v>1413</v>
      </c>
      <c r="B273" t="s">
        <v>1414</v>
      </c>
      <c r="C273" t="s">
        <v>645</v>
      </c>
      <c r="D273" t="s">
        <v>56</v>
      </c>
      <c r="E273">
        <v>25</v>
      </c>
      <c r="F273" t="s">
        <v>1415</v>
      </c>
      <c r="G273">
        <v>366385</v>
      </c>
      <c r="H273">
        <v>85</v>
      </c>
      <c r="I273">
        <v>85</v>
      </c>
      <c r="J273">
        <v>10</v>
      </c>
      <c r="K273">
        <v>62</v>
      </c>
      <c r="L273">
        <v>13</v>
      </c>
      <c r="M273">
        <v>0</v>
      </c>
      <c r="N273">
        <v>256</v>
      </c>
      <c r="O273">
        <v>53</v>
      </c>
      <c r="P273">
        <v>15.3</v>
      </c>
      <c r="Q273">
        <v>20.7</v>
      </c>
      <c r="R273" t="s">
        <v>1136</v>
      </c>
      <c r="S273">
        <v>-3</v>
      </c>
      <c r="T273">
        <v>19.5</v>
      </c>
      <c r="U273" t="s">
        <v>1370</v>
      </c>
      <c r="W273" s="20" t="str">
        <f t="shared" si="16"/>
        <v>Pantelakos, Laura</v>
      </c>
      <c r="X273" s="20">
        <f t="shared" si="17"/>
        <v>20.7</v>
      </c>
      <c r="Y273" s="22">
        <f t="shared" si="18"/>
        <v>-3</v>
      </c>
      <c r="Z273" s="20" t="str">
        <f t="shared" si="19"/>
        <v>F</v>
      </c>
    </row>
    <row r="274" spans="1:26" x14ac:dyDescent="0.25">
      <c r="A274" t="s">
        <v>518</v>
      </c>
      <c r="B274" t="s">
        <v>1547</v>
      </c>
      <c r="C274" t="s">
        <v>645</v>
      </c>
      <c r="D274" t="s">
        <v>72</v>
      </c>
      <c r="E274">
        <v>13</v>
      </c>
      <c r="F274" t="s">
        <v>1548</v>
      </c>
      <c r="G274">
        <v>376510</v>
      </c>
      <c r="H274">
        <v>85</v>
      </c>
      <c r="I274">
        <v>85</v>
      </c>
      <c r="J274">
        <v>11</v>
      </c>
      <c r="K274">
        <v>71</v>
      </c>
      <c r="L274">
        <v>3</v>
      </c>
      <c r="M274">
        <v>0</v>
      </c>
      <c r="N274">
        <v>256</v>
      </c>
      <c r="O274">
        <v>37</v>
      </c>
      <c r="P274">
        <v>3.5</v>
      </c>
      <c r="Q274">
        <v>14.5</v>
      </c>
      <c r="R274" t="s">
        <v>1536</v>
      </c>
      <c r="S274">
        <v>0</v>
      </c>
      <c r="T274">
        <v>14.5</v>
      </c>
      <c r="U274" t="s">
        <v>1536</v>
      </c>
      <c r="W274" s="20" t="str">
        <f t="shared" si="16"/>
        <v>Parkhurst, Henry</v>
      </c>
      <c r="X274" s="20">
        <f t="shared" si="17"/>
        <v>14.5</v>
      </c>
      <c r="Y274" s="22">
        <f t="shared" si="18"/>
        <v>0</v>
      </c>
      <c r="Z274" s="20" t="str">
        <f t="shared" si="19"/>
        <v>CT</v>
      </c>
    </row>
    <row r="275" spans="1:26" x14ac:dyDescent="0.25">
      <c r="A275" t="s">
        <v>1073</v>
      </c>
      <c r="B275" t="s">
        <v>1074</v>
      </c>
      <c r="C275" t="s">
        <v>645</v>
      </c>
      <c r="D275" t="s">
        <v>67</v>
      </c>
      <c r="E275">
        <v>17</v>
      </c>
      <c r="F275" t="s">
        <v>1075</v>
      </c>
      <c r="G275">
        <v>377001</v>
      </c>
      <c r="H275">
        <v>85</v>
      </c>
      <c r="I275">
        <v>85</v>
      </c>
      <c r="J275">
        <v>14</v>
      </c>
      <c r="K275">
        <v>54</v>
      </c>
      <c r="L275">
        <v>17</v>
      </c>
      <c r="M275">
        <v>0</v>
      </c>
      <c r="N275">
        <v>256</v>
      </c>
      <c r="O275">
        <v>74</v>
      </c>
      <c r="P275">
        <v>20</v>
      </c>
      <c r="Q275">
        <v>28.9</v>
      </c>
      <c r="R275" t="s">
        <v>645</v>
      </c>
      <c r="S275">
        <v>0</v>
      </c>
      <c r="T275">
        <v>28.9</v>
      </c>
      <c r="U275" t="s">
        <v>645</v>
      </c>
      <c r="W275" s="20" t="str">
        <f t="shared" si="16"/>
        <v>Patten, Dick</v>
      </c>
      <c r="X275" s="20">
        <f t="shared" si="17"/>
        <v>28.9</v>
      </c>
      <c r="Y275" s="22">
        <f t="shared" si="18"/>
        <v>0</v>
      </c>
      <c r="Z275" s="20" t="str">
        <f t="shared" si="19"/>
        <v>D</v>
      </c>
    </row>
    <row r="276" spans="1:26" x14ac:dyDescent="0.25">
      <c r="A276" t="s">
        <v>155</v>
      </c>
      <c r="B276" t="s">
        <v>156</v>
      </c>
      <c r="C276" t="s">
        <v>27</v>
      </c>
      <c r="D276" t="s">
        <v>67</v>
      </c>
      <c r="E276">
        <v>26</v>
      </c>
      <c r="F276" t="s">
        <v>157</v>
      </c>
      <c r="G276">
        <v>408383</v>
      </c>
      <c r="H276">
        <v>85</v>
      </c>
      <c r="I276">
        <v>85</v>
      </c>
      <c r="J276">
        <v>75</v>
      </c>
      <c r="K276">
        <v>8</v>
      </c>
      <c r="L276">
        <v>2</v>
      </c>
      <c r="M276">
        <v>0</v>
      </c>
      <c r="N276">
        <v>256</v>
      </c>
      <c r="O276">
        <v>234</v>
      </c>
      <c r="P276">
        <v>2.4</v>
      </c>
      <c r="Q276">
        <v>91.4</v>
      </c>
      <c r="R276" t="s">
        <v>128</v>
      </c>
      <c r="S276">
        <v>0</v>
      </c>
      <c r="T276">
        <v>91.4</v>
      </c>
      <c r="U276" t="s">
        <v>128</v>
      </c>
      <c r="W276" s="20" t="str">
        <f t="shared" si="16"/>
        <v>Pearl, Howard</v>
      </c>
      <c r="X276" s="20">
        <f t="shared" si="17"/>
        <v>91.4</v>
      </c>
      <c r="Y276" s="22">
        <f t="shared" si="18"/>
        <v>0</v>
      </c>
      <c r="Z276" s="20" t="str">
        <f t="shared" si="19"/>
        <v>A-</v>
      </c>
    </row>
    <row r="277" spans="1:26" x14ac:dyDescent="0.25">
      <c r="A277" t="s">
        <v>168</v>
      </c>
      <c r="B277" t="s">
        <v>621</v>
      </c>
      <c r="C277" t="s">
        <v>27</v>
      </c>
      <c r="D277" t="s">
        <v>56</v>
      </c>
      <c r="E277">
        <v>34</v>
      </c>
      <c r="F277" t="s">
        <v>622</v>
      </c>
      <c r="G277">
        <v>408749</v>
      </c>
      <c r="H277">
        <v>85</v>
      </c>
      <c r="I277">
        <v>85</v>
      </c>
      <c r="J277">
        <v>52</v>
      </c>
      <c r="K277">
        <v>30</v>
      </c>
      <c r="L277">
        <v>3</v>
      </c>
      <c r="M277">
        <v>0</v>
      </c>
      <c r="N277">
        <v>256</v>
      </c>
      <c r="O277">
        <v>165</v>
      </c>
      <c r="P277">
        <v>3.5</v>
      </c>
      <c r="Q277">
        <v>64.5</v>
      </c>
      <c r="R277" t="s">
        <v>469</v>
      </c>
      <c r="S277">
        <v>0.66666668653488104</v>
      </c>
      <c r="T277">
        <v>64.8</v>
      </c>
      <c r="U277" t="s">
        <v>469</v>
      </c>
      <c r="W277" s="20" t="str">
        <f t="shared" si="16"/>
        <v>Pearson, Mark</v>
      </c>
      <c r="X277" s="20">
        <f t="shared" si="17"/>
        <v>64.5</v>
      </c>
      <c r="Y277" s="22">
        <f t="shared" si="18"/>
        <v>0.66666668653488104</v>
      </c>
      <c r="Z277" s="20" t="str">
        <f t="shared" si="19"/>
        <v>C+</v>
      </c>
    </row>
    <row r="278" spans="1:26" x14ac:dyDescent="0.25">
      <c r="A278" t="s">
        <v>724</v>
      </c>
      <c r="B278" t="s">
        <v>621</v>
      </c>
      <c r="C278" t="s">
        <v>645</v>
      </c>
      <c r="D278" t="s">
        <v>72</v>
      </c>
      <c r="E278">
        <v>16</v>
      </c>
      <c r="F278" t="s">
        <v>1013</v>
      </c>
      <c r="G278">
        <v>377311</v>
      </c>
      <c r="H278">
        <v>85</v>
      </c>
      <c r="I278">
        <v>85</v>
      </c>
      <c r="J278">
        <v>13</v>
      </c>
      <c r="K278">
        <v>41</v>
      </c>
      <c r="L278">
        <v>31</v>
      </c>
      <c r="M278">
        <v>0</v>
      </c>
      <c r="N278">
        <v>256</v>
      </c>
      <c r="O278">
        <v>86</v>
      </c>
      <c r="P278">
        <v>36.5</v>
      </c>
      <c r="Q278">
        <v>33.6</v>
      </c>
      <c r="R278" t="s">
        <v>967</v>
      </c>
      <c r="S278">
        <v>-1</v>
      </c>
      <c r="T278">
        <v>33.200000000000003</v>
      </c>
      <c r="U278" t="s">
        <v>967</v>
      </c>
      <c r="W278" s="20" t="str">
        <f t="shared" si="16"/>
        <v>Pearson, William</v>
      </c>
      <c r="X278" s="20">
        <f t="shared" si="17"/>
        <v>33.6</v>
      </c>
      <c r="Y278" s="22">
        <f t="shared" si="18"/>
        <v>-1</v>
      </c>
      <c r="Z278" s="20" t="str">
        <f t="shared" si="19"/>
        <v>D+</v>
      </c>
    </row>
    <row r="279" spans="1:26" x14ac:dyDescent="0.25">
      <c r="A279" t="s">
        <v>731</v>
      </c>
      <c r="B279" t="s">
        <v>732</v>
      </c>
      <c r="C279" t="s">
        <v>27</v>
      </c>
      <c r="D279" t="s">
        <v>35</v>
      </c>
      <c r="E279">
        <v>21</v>
      </c>
      <c r="F279" t="s">
        <v>138</v>
      </c>
      <c r="G279">
        <v>376848</v>
      </c>
      <c r="H279">
        <v>85</v>
      </c>
      <c r="I279">
        <v>85</v>
      </c>
      <c r="J279">
        <v>28</v>
      </c>
      <c r="K279">
        <v>13</v>
      </c>
      <c r="L279">
        <v>44</v>
      </c>
      <c r="M279">
        <v>0</v>
      </c>
      <c r="N279">
        <v>256</v>
      </c>
      <c r="O279">
        <v>150.5</v>
      </c>
      <c r="P279">
        <v>51.8</v>
      </c>
      <c r="Q279">
        <v>58.8</v>
      </c>
      <c r="R279" t="s">
        <v>434</v>
      </c>
      <c r="S279">
        <v>0</v>
      </c>
      <c r="T279">
        <v>58.8</v>
      </c>
      <c r="U279" t="s">
        <v>434</v>
      </c>
      <c r="W279" s="20" t="str">
        <f t="shared" si="16"/>
        <v>Pellegrino, Anthony</v>
      </c>
      <c r="X279" s="20">
        <f t="shared" si="17"/>
        <v>58.8</v>
      </c>
      <c r="Y279" s="22">
        <f t="shared" si="18"/>
        <v>0</v>
      </c>
      <c r="Z279" s="20" t="str">
        <f t="shared" si="19"/>
        <v>Inc</v>
      </c>
    </row>
    <row r="280" spans="1:26" x14ac:dyDescent="0.25">
      <c r="A280" t="s">
        <v>101</v>
      </c>
      <c r="B280" t="s">
        <v>102</v>
      </c>
      <c r="C280" t="s">
        <v>103</v>
      </c>
      <c r="D280" t="s">
        <v>104</v>
      </c>
      <c r="E280">
        <v>24</v>
      </c>
      <c r="F280" t="s">
        <v>105</v>
      </c>
      <c r="G280">
        <v>408447</v>
      </c>
      <c r="H280">
        <v>85</v>
      </c>
      <c r="I280">
        <v>85</v>
      </c>
      <c r="J280">
        <v>71</v>
      </c>
      <c r="K280">
        <v>2</v>
      </c>
      <c r="L280">
        <v>12</v>
      </c>
      <c r="M280">
        <v>0</v>
      </c>
      <c r="N280">
        <v>256</v>
      </c>
      <c r="O280">
        <v>235.5</v>
      </c>
      <c r="P280">
        <v>14.1</v>
      </c>
      <c r="Q280">
        <v>92</v>
      </c>
      <c r="R280" t="s">
        <v>58</v>
      </c>
      <c r="S280">
        <v>8.6666667163372004</v>
      </c>
      <c r="T280">
        <v>95.4</v>
      </c>
      <c r="U280" t="s">
        <v>58</v>
      </c>
      <c r="W280" s="20" t="str">
        <f t="shared" si="16"/>
        <v>Phinney, Brandon</v>
      </c>
      <c r="X280" s="20">
        <f t="shared" si="17"/>
        <v>92</v>
      </c>
      <c r="Y280" s="22">
        <f t="shared" si="18"/>
        <v>8.6666667163372004</v>
      </c>
      <c r="Z280" s="20" t="str">
        <f t="shared" si="19"/>
        <v>A</v>
      </c>
    </row>
    <row r="281" spans="1:26" x14ac:dyDescent="0.25">
      <c r="A281" t="s">
        <v>223</v>
      </c>
      <c r="B281" t="s">
        <v>782</v>
      </c>
      <c r="C281" t="s">
        <v>27</v>
      </c>
      <c r="D281" t="s">
        <v>35</v>
      </c>
      <c r="E281">
        <v>6</v>
      </c>
      <c r="F281" t="s">
        <v>133</v>
      </c>
      <c r="G281">
        <v>377256</v>
      </c>
      <c r="H281">
        <v>85</v>
      </c>
      <c r="I281">
        <v>85</v>
      </c>
      <c r="J281">
        <v>46</v>
      </c>
      <c r="K281">
        <v>38</v>
      </c>
      <c r="L281">
        <v>1</v>
      </c>
      <c r="M281">
        <v>0</v>
      </c>
      <c r="N281">
        <v>256</v>
      </c>
      <c r="O281">
        <v>146</v>
      </c>
      <c r="P281">
        <v>1.2</v>
      </c>
      <c r="Q281">
        <v>57</v>
      </c>
      <c r="R281" t="s">
        <v>721</v>
      </c>
      <c r="S281">
        <v>-1</v>
      </c>
      <c r="T281">
        <v>56.6</v>
      </c>
      <c r="U281" t="s">
        <v>721</v>
      </c>
      <c r="W281" s="20" t="str">
        <f t="shared" si="16"/>
        <v>Pierce, David</v>
      </c>
      <c r="X281" s="20">
        <f t="shared" si="17"/>
        <v>57</v>
      </c>
      <c r="Y281" s="22">
        <f t="shared" si="18"/>
        <v>-1</v>
      </c>
      <c r="Z281" s="20" t="str">
        <f t="shared" si="19"/>
        <v>C</v>
      </c>
    </row>
    <row r="282" spans="1:26" x14ac:dyDescent="0.25">
      <c r="A282" t="s">
        <v>259</v>
      </c>
      <c r="B282" t="s">
        <v>260</v>
      </c>
      <c r="C282" t="s">
        <v>27</v>
      </c>
      <c r="D282" t="s">
        <v>104</v>
      </c>
      <c r="E282">
        <v>2</v>
      </c>
      <c r="F282" t="s">
        <v>261</v>
      </c>
      <c r="G282">
        <v>377005</v>
      </c>
      <c r="H282">
        <v>85</v>
      </c>
      <c r="I282">
        <v>85</v>
      </c>
      <c r="J282">
        <v>70</v>
      </c>
      <c r="K282">
        <v>13</v>
      </c>
      <c r="L282">
        <v>2</v>
      </c>
      <c r="M282">
        <v>0</v>
      </c>
      <c r="N282">
        <v>256</v>
      </c>
      <c r="O282">
        <v>218</v>
      </c>
      <c r="P282">
        <v>2.4</v>
      </c>
      <c r="Q282">
        <v>85.2</v>
      </c>
      <c r="R282" t="s">
        <v>190</v>
      </c>
      <c r="S282">
        <v>0</v>
      </c>
      <c r="T282">
        <v>85.2</v>
      </c>
      <c r="U282" t="s">
        <v>190</v>
      </c>
      <c r="W282" s="20" t="str">
        <f t="shared" si="16"/>
        <v>Pitre, Joseph</v>
      </c>
      <c r="X282" s="20">
        <f t="shared" si="17"/>
        <v>85.2</v>
      </c>
      <c r="Y282" s="22">
        <f t="shared" si="18"/>
        <v>0</v>
      </c>
      <c r="Z282" s="20" t="str">
        <f t="shared" si="19"/>
        <v>B+</v>
      </c>
    </row>
    <row r="283" spans="1:26" x14ac:dyDescent="0.25">
      <c r="A283" t="s">
        <v>44</v>
      </c>
      <c r="B283" t="s">
        <v>551</v>
      </c>
      <c r="C283" t="s">
        <v>27</v>
      </c>
      <c r="D283" t="s">
        <v>28</v>
      </c>
      <c r="E283">
        <v>6</v>
      </c>
      <c r="F283" t="s">
        <v>29</v>
      </c>
      <c r="G283">
        <v>408272</v>
      </c>
      <c r="H283">
        <v>85</v>
      </c>
      <c r="I283">
        <v>85</v>
      </c>
      <c r="J283">
        <v>46</v>
      </c>
      <c r="K283">
        <v>19</v>
      </c>
      <c r="L283">
        <v>20</v>
      </c>
      <c r="M283">
        <v>0</v>
      </c>
      <c r="N283">
        <v>256</v>
      </c>
      <c r="O283">
        <v>173.5</v>
      </c>
      <c r="P283">
        <v>23.5</v>
      </c>
      <c r="Q283">
        <v>67.8</v>
      </c>
      <c r="R283" t="s">
        <v>389</v>
      </c>
      <c r="S283">
        <v>0</v>
      </c>
      <c r="T283">
        <v>67.8</v>
      </c>
      <c r="U283" t="s">
        <v>389</v>
      </c>
      <c r="W283" s="20" t="str">
        <f t="shared" si="16"/>
        <v>Plumer, John</v>
      </c>
      <c r="X283" s="20">
        <f t="shared" si="17"/>
        <v>67.8</v>
      </c>
      <c r="Y283" s="22">
        <f t="shared" si="18"/>
        <v>0</v>
      </c>
      <c r="Z283" s="20" t="str">
        <f t="shared" si="19"/>
        <v>B-</v>
      </c>
    </row>
    <row r="284" spans="1:26" x14ac:dyDescent="0.25">
      <c r="A284" t="s">
        <v>1116</v>
      </c>
      <c r="B284" t="s">
        <v>1489</v>
      </c>
      <c r="C284" t="s">
        <v>645</v>
      </c>
      <c r="D284" t="s">
        <v>35</v>
      </c>
      <c r="E284">
        <v>1</v>
      </c>
      <c r="F284" t="s">
        <v>544</v>
      </c>
      <c r="G284">
        <v>377006</v>
      </c>
      <c r="H284">
        <v>85</v>
      </c>
      <c r="I284">
        <v>85</v>
      </c>
      <c r="J284">
        <v>11</v>
      </c>
      <c r="K284">
        <v>69</v>
      </c>
      <c r="L284">
        <v>5</v>
      </c>
      <c r="M284">
        <v>0</v>
      </c>
      <c r="N284">
        <v>256</v>
      </c>
      <c r="O284">
        <v>45.5</v>
      </c>
      <c r="P284">
        <v>5.9</v>
      </c>
      <c r="Q284">
        <v>17.8</v>
      </c>
      <c r="R284" t="s">
        <v>1370</v>
      </c>
      <c r="S284">
        <v>-2</v>
      </c>
      <c r="T284">
        <v>17</v>
      </c>
      <c r="U284" t="s">
        <v>1370</v>
      </c>
      <c r="W284" s="20" t="str">
        <f t="shared" si="16"/>
        <v>Porter, Marjorie</v>
      </c>
      <c r="X284" s="20">
        <f t="shared" si="17"/>
        <v>17.8</v>
      </c>
      <c r="Y284" s="22">
        <f t="shared" si="18"/>
        <v>-2</v>
      </c>
      <c r="Z284" s="20" t="str">
        <f t="shared" si="19"/>
        <v>F</v>
      </c>
    </row>
    <row r="285" spans="1:26" x14ac:dyDescent="0.25">
      <c r="A285" t="s">
        <v>168</v>
      </c>
      <c r="B285" t="s">
        <v>803</v>
      </c>
      <c r="C285" t="s">
        <v>27</v>
      </c>
      <c r="D285" t="s">
        <v>35</v>
      </c>
      <c r="E285">
        <v>44</v>
      </c>
      <c r="F285" t="s">
        <v>170</v>
      </c>
      <c r="G285">
        <v>377007</v>
      </c>
      <c r="H285">
        <v>85</v>
      </c>
      <c r="I285">
        <v>85</v>
      </c>
      <c r="J285">
        <v>44</v>
      </c>
      <c r="K285">
        <v>37</v>
      </c>
      <c r="L285">
        <v>4</v>
      </c>
      <c r="M285">
        <v>0</v>
      </c>
      <c r="N285">
        <v>256</v>
      </c>
      <c r="O285">
        <v>142.5</v>
      </c>
      <c r="P285">
        <v>4.7</v>
      </c>
      <c r="Q285">
        <v>55.7</v>
      </c>
      <c r="R285" t="s">
        <v>721</v>
      </c>
      <c r="S285">
        <v>0</v>
      </c>
      <c r="T285">
        <v>55.7</v>
      </c>
      <c r="U285" t="s">
        <v>721</v>
      </c>
      <c r="W285" s="20" t="str">
        <f t="shared" si="16"/>
        <v>Proulx, Mark</v>
      </c>
      <c r="X285" s="20">
        <f t="shared" si="17"/>
        <v>55.7</v>
      </c>
      <c r="Y285" s="22">
        <f t="shared" si="18"/>
        <v>0</v>
      </c>
      <c r="Z285" s="20" t="str">
        <f t="shared" si="19"/>
        <v>C</v>
      </c>
    </row>
    <row r="286" spans="1:26" x14ac:dyDescent="0.25">
      <c r="A286" t="s">
        <v>33</v>
      </c>
      <c r="B286" t="s">
        <v>34</v>
      </c>
      <c r="C286" t="s">
        <v>27</v>
      </c>
      <c r="D286" t="s">
        <v>35</v>
      </c>
      <c r="E286">
        <v>37</v>
      </c>
      <c r="F286" t="s">
        <v>36</v>
      </c>
      <c r="G286">
        <v>408359</v>
      </c>
      <c r="H286">
        <v>85</v>
      </c>
      <c r="I286">
        <v>85</v>
      </c>
      <c r="J286">
        <v>85</v>
      </c>
      <c r="K286">
        <v>0</v>
      </c>
      <c r="L286">
        <v>0</v>
      </c>
      <c r="M286">
        <v>0</v>
      </c>
      <c r="N286">
        <v>256</v>
      </c>
      <c r="O286">
        <v>256</v>
      </c>
      <c r="P286">
        <v>0</v>
      </c>
      <c r="Q286">
        <v>100</v>
      </c>
      <c r="R286" t="s">
        <v>30</v>
      </c>
      <c r="S286">
        <v>3.0000000894069601</v>
      </c>
      <c r="T286">
        <v>101.2</v>
      </c>
      <c r="U286" t="s">
        <v>30</v>
      </c>
      <c r="W286" s="20" t="str">
        <f t="shared" si="16"/>
        <v>Prout, Andrew</v>
      </c>
      <c r="X286" s="20">
        <f t="shared" si="17"/>
        <v>100</v>
      </c>
      <c r="Y286" s="22">
        <f t="shared" si="18"/>
        <v>3.0000000894069601</v>
      </c>
      <c r="Z286" s="20" t="str">
        <f t="shared" si="19"/>
        <v>A+</v>
      </c>
    </row>
    <row r="287" spans="1:26" x14ac:dyDescent="0.25">
      <c r="A287" t="s">
        <v>348</v>
      </c>
      <c r="B287" t="s">
        <v>982</v>
      </c>
      <c r="C287" t="s">
        <v>645</v>
      </c>
      <c r="D287" t="s">
        <v>183</v>
      </c>
      <c r="E287">
        <v>8</v>
      </c>
      <c r="F287" t="s">
        <v>983</v>
      </c>
      <c r="G287">
        <v>408723</v>
      </c>
      <c r="H287">
        <v>85</v>
      </c>
      <c r="I287">
        <v>85</v>
      </c>
      <c r="J287">
        <v>31</v>
      </c>
      <c r="K287">
        <v>51</v>
      </c>
      <c r="L287">
        <v>3</v>
      </c>
      <c r="M287">
        <v>0</v>
      </c>
      <c r="N287">
        <v>256</v>
      </c>
      <c r="O287">
        <v>98</v>
      </c>
      <c r="P287">
        <v>3.5</v>
      </c>
      <c r="Q287">
        <v>38.299999999999997</v>
      </c>
      <c r="R287" t="s">
        <v>967</v>
      </c>
      <c r="S287">
        <v>-0.5</v>
      </c>
      <c r="T287">
        <v>38.1</v>
      </c>
      <c r="U287" t="s">
        <v>967</v>
      </c>
      <c r="W287" s="20" t="str">
        <f t="shared" si="16"/>
        <v>Rand, Steven</v>
      </c>
      <c r="X287" s="20">
        <f t="shared" si="17"/>
        <v>38.299999999999997</v>
      </c>
      <c r="Y287" s="22">
        <f t="shared" si="18"/>
        <v>-0.5</v>
      </c>
      <c r="Z287" s="20" t="str">
        <f t="shared" si="19"/>
        <v>D+</v>
      </c>
    </row>
    <row r="288" spans="1:26" x14ac:dyDescent="0.25">
      <c r="A288" t="s">
        <v>1426</v>
      </c>
      <c r="B288" t="s">
        <v>1427</v>
      </c>
      <c r="C288" t="s">
        <v>645</v>
      </c>
      <c r="D288" t="s">
        <v>56</v>
      </c>
      <c r="E288">
        <v>17</v>
      </c>
      <c r="F288" t="s">
        <v>1202</v>
      </c>
      <c r="G288">
        <v>408613</v>
      </c>
      <c r="H288">
        <v>85</v>
      </c>
      <c r="I288">
        <v>85</v>
      </c>
      <c r="J288">
        <v>13</v>
      </c>
      <c r="K288">
        <v>64</v>
      </c>
      <c r="L288">
        <v>8</v>
      </c>
      <c r="M288">
        <v>0</v>
      </c>
      <c r="N288">
        <v>256</v>
      </c>
      <c r="O288">
        <v>63</v>
      </c>
      <c r="P288">
        <v>9.4</v>
      </c>
      <c r="Q288">
        <v>24.6</v>
      </c>
      <c r="R288" t="s">
        <v>1136</v>
      </c>
      <c r="S288">
        <v>-14.5</v>
      </c>
      <c r="T288">
        <v>18.899999999999999</v>
      </c>
      <c r="U288" t="s">
        <v>1370</v>
      </c>
      <c r="W288" s="20" t="str">
        <f t="shared" si="16"/>
        <v>Read, Ellen</v>
      </c>
      <c r="X288" s="20">
        <f t="shared" si="17"/>
        <v>24.6</v>
      </c>
      <c r="Y288" s="22">
        <f t="shared" si="18"/>
        <v>-14.5</v>
      </c>
      <c r="Z288" s="20" t="str">
        <f t="shared" si="19"/>
        <v>F</v>
      </c>
    </row>
    <row r="289" spans="1:26" x14ac:dyDescent="0.25">
      <c r="A289" t="s">
        <v>33</v>
      </c>
      <c r="B289" t="s">
        <v>326</v>
      </c>
      <c r="C289" t="s">
        <v>27</v>
      </c>
      <c r="D289" t="s">
        <v>35</v>
      </c>
      <c r="E289">
        <v>37</v>
      </c>
      <c r="F289" t="s">
        <v>36</v>
      </c>
      <c r="G289">
        <v>376618</v>
      </c>
      <c r="H289">
        <v>85</v>
      </c>
      <c r="I289">
        <v>85</v>
      </c>
      <c r="J289">
        <v>68</v>
      </c>
      <c r="K289">
        <v>16</v>
      </c>
      <c r="L289">
        <v>1</v>
      </c>
      <c r="M289">
        <v>0</v>
      </c>
      <c r="N289">
        <v>256</v>
      </c>
      <c r="O289">
        <v>212</v>
      </c>
      <c r="P289">
        <v>1.2</v>
      </c>
      <c r="Q289">
        <v>82.8</v>
      </c>
      <c r="R289" t="s">
        <v>190</v>
      </c>
      <c r="S289">
        <v>-3.6666666269302302</v>
      </c>
      <c r="T289">
        <v>81.400000000000006</v>
      </c>
      <c r="U289" t="s">
        <v>190</v>
      </c>
      <c r="W289" s="20" t="str">
        <f t="shared" si="16"/>
        <v>Renzullo, Andrew</v>
      </c>
      <c r="X289" s="20">
        <f t="shared" si="17"/>
        <v>82.8</v>
      </c>
      <c r="Y289" s="22">
        <f t="shared" si="18"/>
        <v>-3.6666666269302302</v>
      </c>
      <c r="Z289" s="20" t="str">
        <f t="shared" si="19"/>
        <v>B+</v>
      </c>
    </row>
    <row r="290" spans="1:26" x14ac:dyDescent="0.25">
      <c r="A290" t="s">
        <v>334</v>
      </c>
      <c r="B290" t="s">
        <v>335</v>
      </c>
      <c r="C290" t="s">
        <v>27</v>
      </c>
      <c r="D290" t="s">
        <v>35</v>
      </c>
      <c r="E290">
        <v>37</v>
      </c>
      <c r="F290" t="s">
        <v>36</v>
      </c>
      <c r="G290">
        <v>377259</v>
      </c>
      <c r="H290">
        <v>85</v>
      </c>
      <c r="I290">
        <v>85</v>
      </c>
      <c r="J290">
        <v>60</v>
      </c>
      <c r="K290">
        <v>8</v>
      </c>
      <c r="L290">
        <v>17</v>
      </c>
      <c r="M290">
        <v>0</v>
      </c>
      <c r="N290">
        <v>256</v>
      </c>
      <c r="O290">
        <v>208</v>
      </c>
      <c r="P290">
        <v>20</v>
      </c>
      <c r="Q290">
        <v>81.3</v>
      </c>
      <c r="R290" t="s">
        <v>190</v>
      </c>
      <c r="S290">
        <v>0</v>
      </c>
      <c r="T290">
        <v>81.3</v>
      </c>
      <c r="U290" t="s">
        <v>190</v>
      </c>
      <c r="W290" s="20" t="str">
        <f t="shared" si="16"/>
        <v>Rice, Kimberly</v>
      </c>
      <c r="X290" s="20">
        <f t="shared" si="17"/>
        <v>81.3</v>
      </c>
      <c r="Y290" s="22">
        <f t="shared" si="18"/>
        <v>0</v>
      </c>
      <c r="Z290" s="20" t="str">
        <f t="shared" si="19"/>
        <v>B+</v>
      </c>
    </row>
    <row r="291" spans="1:26" x14ac:dyDescent="0.25">
      <c r="A291" t="s">
        <v>1240</v>
      </c>
      <c r="B291" t="s">
        <v>1269</v>
      </c>
      <c r="C291" t="s">
        <v>645</v>
      </c>
      <c r="D291" t="s">
        <v>67</v>
      </c>
      <c r="E291">
        <v>13</v>
      </c>
      <c r="F291" t="s">
        <v>1270</v>
      </c>
      <c r="G291">
        <v>408564</v>
      </c>
      <c r="H291">
        <v>85</v>
      </c>
      <c r="I291">
        <v>85</v>
      </c>
      <c r="J291">
        <v>7</v>
      </c>
      <c r="K291">
        <v>58</v>
      </c>
      <c r="L291">
        <v>20</v>
      </c>
      <c r="M291">
        <v>0</v>
      </c>
      <c r="N291">
        <v>256</v>
      </c>
      <c r="O291">
        <v>58.5</v>
      </c>
      <c r="P291">
        <v>23.5</v>
      </c>
      <c r="Q291">
        <v>22.9</v>
      </c>
      <c r="R291" t="s">
        <v>1136</v>
      </c>
      <c r="S291">
        <v>0</v>
      </c>
      <c r="T291">
        <v>22.9</v>
      </c>
      <c r="U291" t="s">
        <v>1136</v>
      </c>
      <c r="W291" s="20" t="str">
        <f t="shared" si="16"/>
        <v>Richards, Beth</v>
      </c>
      <c r="X291" s="20">
        <f t="shared" si="17"/>
        <v>22.9</v>
      </c>
      <c r="Y291" s="22">
        <f t="shared" si="18"/>
        <v>0</v>
      </c>
      <c r="Z291" s="20" t="str">
        <f t="shared" si="19"/>
        <v>D-</v>
      </c>
    </row>
    <row r="292" spans="1:26" x14ac:dyDescent="0.25">
      <c r="A292" t="s">
        <v>228</v>
      </c>
      <c r="B292" t="s">
        <v>1016</v>
      </c>
      <c r="C292" t="s">
        <v>645</v>
      </c>
      <c r="D292" t="s">
        <v>574</v>
      </c>
      <c r="E292">
        <v>4</v>
      </c>
      <c r="F292" t="s">
        <v>1017</v>
      </c>
      <c r="G292">
        <v>376514</v>
      </c>
      <c r="H292">
        <v>85</v>
      </c>
      <c r="I292">
        <v>85</v>
      </c>
      <c r="J292">
        <v>31</v>
      </c>
      <c r="K292">
        <v>49</v>
      </c>
      <c r="L292">
        <v>5</v>
      </c>
      <c r="M292">
        <v>0</v>
      </c>
      <c r="N292">
        <v>256</v>
      </c>
      <c r="O292">
        <v>100</v>
      </c>
      <c r="P292">
        <v>5.9</v>
      </c>
      <c r="Q292">
        <v>39.1</v>
      </c>
      <c r="R292" t="s">
        <v>967</v>
      </c>
      <c r="S292">
        <v>-16</v>
      </c>
      <c r="T292">
        <v>32.799999999999997</v>
      </c>
      <c r="U292" t="s">
        <v>645</v>
      </c>
      <c r="W292" s="20" t="str">
        <f t="shared" si="16"/>
        <v>Richardson, Herbert</v>
      </c>
      <c r="X292" s="20">
        <f t="shared" si="17"/>
        <v>39.1</v>
      </c>
      <c r="Y292" s="22">
        <f t="shared" si="18"/>
        <v>-16</v>
      </c>
      <c r="Z292" s="20" t="str">
        <f t="shared" si="19"/>
        <v>D</v>
      </c>
    </row>
    <row r="293" spans="1:26" x14ac:dyDescent="0.25">
      <c r="A293" t="s">
        <v>856</v>
      </c>
      <c r="B293" t="s">
        <v>857</v>
      </c>
      <c r="C293" t="s">
        <v>27</v>
      </c>
      <c r="D293" t="s">
        <v>56</v>
      </c>
      <c r="E293">
        <v>5</v>
      </c>
      <c r="F293" t="s">
        <v>298</v>
      </c>
      <c r="G293">
        <v>408403</v>
      </c>
      <c r="H293">
        <v>85</v>
      </c>
      <c r="I293">
        <v>85</v>
      </c>
      <c r="J293">
        <v>7</v>
      </c>
      <c r="K293">
        <v>7</v>
      </c>
      <c r="L293">
        <v>71</v>
      </c>
      <c r="M293">
        <v>0</v>
      </c>
      <c r="N293">
        <v>256</v>
      </c>
      <c r="O293">
        <v>128.5</v>
      </c>
      <c r="P293">
        <v>83.5</v>
      </c>
      <c r="Q293">
        <v>50.2</v>
      </c>
      <c r="R293" t="s">
        <v>434</v>
      </c>
      <c r="S293">
        <v>0</v>
      </c>
      <c r="T293">
        <v>50.2</v>
      </c>
      <c r="U293" t="s">
        <v>434</v>
      </c>
      <c r="W293" s="20" t="str">
        <f t="shared" si="16"/>
        <v>Rimol, Bob</v>
      </c>
      <c r="X293" s="20">
        <f t="shared" si="17"/>
        <v>50.2</v>
      </c>
      <c r="Y293" s="22">
        <f t="shared" si="18"/>
        <v>0</v>
      </c>
      <c r="Z293" s="20" t="str">
        <f t="shared" si="19"/>
        <v>Inc</v>
      </c>
    </row>
    <row r="294" spans="1:26" x14ac:dyDescent="0.25">
      <c r="A294" t="s">
        <v>91</v>
      </c>
      <c r="B294" t="s">
        <v>1273</v>
      </c>
      <c r="C294" t="s">
        <v>645</v>
      </c>
      <c r="D294" t="s">
        <v>35</v>
      </c>
      <c r="E294">
        <v>4</v>
      </c>
      <c r="F294" t="s">
        <v>1274</v>
      </c>
      <c r="G294">
        <v>377313</v>
      </c>
      <c r="H294">
        <v>85</v>
      </c>
      <c r="I294">
        <v>85</v>
      </c>
      <c r="J294">
        <v>13</v>
      </c>
      <c r="K294">
        <v>63</v>
      </c>
      <c r="L294">
        <v>9</v>
      </c>
      <c r="M294">
        <v>0</v>
      </c>
      <c r="N294">
        <v>256</v>
      </c>
      <c r="O294">
        <v>62.5</v>
      </c>
      <c r="P294">
        <v>10.6</v>
      </c>
      <c r="Q294">
        <v>24.4</v>
      </c>
      <c r="R294" t="s">
        <v>1136</v>
      </c>
      <c r="S294">
        <v>-4</v>
      </c>
      <c r="T294">
        <v>22.8</v>
      </c>
      <c r="U294" t="s">
        <v>1136</v>
      </c>
      <c r="W294" s="20" t="str">
        <f t="shared" si="16"/>
        <v>Roberts, Carol</v>
      </c>
      <c r="X294" s="20">
        <f t="shared" si="17"/>
        <v>24.4</v>
      </c>
      <c r="Y294" s="22">
        <f t="shared" si="18"/>
        <v>-4</v>
      </c>
      <c r="Z294" s="20" t="str">
        <f t="shared" si="19"/>
        <v>D-</v>
      </c>
    </row>
    <row r="295" spans="1:26" x14ac:dyDescent="0.25">
      <c r="A295" t="s">
        <v>1240</v>
      </c>
      <c r="B295" t="s">
        <v>1241</v>
      </c>
      <c r="C295" t="s">
        <v>645</v>
      </c>
      <c r="D295" t="s">
        <v>67</v>
      </c>
      <c r="E295">
        <v>6</v>
      </c>
      <c r="F295" t="s">
        <v>1128</v>
      </c>
      <c r="G295">
        <v>376270</v>
      </c>
      <c r="H295">
        <v>85</v>
      </c>
      <c r="I295">
        <v>85</v>
      </c>
      <c r="J295">
        <v>13</v>
      </c>
      <c r="K295">
        <v>62</v>
      </c>
      <c r="L295">
        <v>10</v>
      </c>
      <c r="M295">
        <v>0</v>
      </c>
      <c r="N295">
        <v>256</v>
      </c>
      <c r="O295">
        <v>61.5</v>
      </c>
      <c r="P295">
        <v>11.8</v>
      </c>
      <c r="Q295">
        <v>24</v>
      </c>
      <c r="R295" t="s">
        <v>1136</v>
      </c>
      <c r="S295">
        <v>0</v>
      </c>
      <c r="T295">
        <v>24</v>
      </c>
      <c r="U295" t="s">
        <v>1136</v>
      </c>
      <c r="W295" s="20" t="str">
        <f t="shared" si="16"/>
        <v>Rodd, Beth</v>
      </c>
      <c r="X295" s="20">
        <f t="shared" si="17"/>
        <v>24</v>
      </c>
      <c r="Y295" s="22">
        <f t="shared" si="18"/>
        <v>0</v>
      </c>
      <c r="Z295" s="20" t="str">
        <f t="shared" si="19"/>
        <v>D-</v>
      </c>
    </row>
    <row r="296" spans="1:26" x14ac:dyDescent="0.25">
      <c r="A296" t="s">
        <v>1519</v>
      </c>
      <c r="B296" t="s">
        <v>1520</v>
      </c>
      <c r="C296" t="s">
        <v>645</v>
      </c>
      <c r="D296" t="s">
        <v>67</v>
      </c>
      <c r="E296">
        <v>28</v>
      </c>
      <c r="F296" t="s">
        <v>1521</v>
      </c>
      <c r="G296">
        <v>375919</v>
      </c>
      <c r="H296">
        <v>85</v>
      </c>
      <c r="I296">
        <v>85</v>
      </c>
      <c r="J296">
        <v>12</v>
      </c>
      <c r="K296">
        <v>73</v>
      </c>
      <c r="L296">
        <v>0</v>
      </c>
      <c r="M296">
        <v>0</v>
      </c>
      <c r="N296">
        <v>256</v>
      </c>
      <c r="O296">
        <v>41</v>
      </c>
      <c r="P296">
        <v>0</v>
      </c>
      <c r="Q296">
        <v>16</v>
      </c>
      <c r="R296" t="s">
        <v>1370</v>
      </c>
      <c r="S296">
        <v>-1</v>
      </c>
      <c r="T296">
        <v>15.6</v>
      </c>
      <c r="U296" t="s">
        <v>1370</v>
      </c>
      <c r="W296" s="20" t="str">
        <f t="shared" si="16"/>
        <v>Rogers, Katherine</v>
      </c>
      <c r="X296" s="20">
        <f t="shared" si="17"/>
        <v>16</v>
      </c>
      <c r="Y296" s="22">
        <f t="shared" si="18"/>
        <v>-1</v>
      </c>
      <c r="Z296" s="20" t="str">
        <f t="shared" si="19"/>
        <v>F</v>
      </c>
    </row>
    <row r="297" spans="1:26" x14ac:dyDescent="0.25">
      <c r="A297" t="s">
        <v>405</v>
      </c>
      <c r="B297" t="s">
        <v>406</v>
      </c>
      <c r="C297" t="s">
        <v>27</v>
      </c>
      <c r="D297" t="s">
        <v>211</v>
      </c>
      <c r="E297">
        <v>6</v>
      </c>
      <c r="F297" t="s">
        <v>407</v>
      </c>
      <c r="G297">
        <v>377163</v>
      </c>
      <c r="H297">
        <v>85</v>
      </c>
      <c r="I297">
        <v>85</v>
      </c>
      <c r="J297">
        <v>58</v>
      </c>
      <c r="K297">
        <v>25</v>
      </c>
      <c r="L297">
        <v>2</v>
      </c>
      <c r="M297">
        <v>0</v>
      </c>
      <c r="N297">
        <v>256</v>
      </c>
      <c r="O297">
        <v>187.5</v>
      </c>
      <c r="P297">
        <v>2.4</v>
      </c>
      <c r="Q297">
        <v>73.2</v>
      </c>
      <c r="R297" t="s">
        <v>345</v>
      </c>
      <c r="S297">
        <v>0</v>
      </c>
      <c r="T297">
        <v>73.2</v>
      </c>
      <c r="U297" t="s">
        <v>345</v>
      </c>
      <c r="W297" s="20" t="str">
        <f t="shared" si="16"/>
        <v>Rollins, Skip</v>
      </c>
      <c r="X297" s="20">
        <f t="shared" si="17"/>
        <v>73.2</v>
      </c>
      <c r="Y297" s="22">
        <f t="shared" si="18"/>
        <v>0</v>
      </c>
      <c r="Z297" s="20" t="str">
        <f t="shared" si="19"/>
        <v>B</v>
      </c>
    </row>
    <row r="298" spans="1:26" x14ac:dyDescent="0.25">
      <c r="A298" t="s">
        <v>1585</v>
      </c>
      <c r="B298" t="s">
        <v>1586</v>
      </c>
      <c r="C298" t="s">
        <v>645</v>
      </c>
      <c r="D298" t="s">
        <v>35</v>
      </c>
      <c r="E298">
        <v>30</v>
      </c>
      <c r="F298" t="s">
        <v>853</v>
      </c>
      <c r="G298">
        <v>376622</v>
      </c>
      <c r="H298">
        <v>85</v>
      </c>
      <c r="I298">
        <v>85</v>
      </c>
      <c r="J298">
        <v>8</v>
      </c>
      <c r="K298">
        <v>71</v>
      </c>
      <c r="L298">
        <v>6</v>
      </c>
      <c r="M298">
        <v>0</v>
      </c>
      <c r="N298">
        <v>256</v>
      </c>
      <c r="O298">
        <v>37</v>
      </c>
      <c r="P298">
        <v>7.1</v>
      </c>
      <c r="Q298">
        <v>14.5</v>
      </c>
      <c r="R298" t="s">
        <v>1536</v>
      </c>
      <c r="S298">
        <v>-14.5</v>
      </c>
      <c r="T298">
        <v>8.8000000000000007</v>
      </c>
      <c r="U298" t="s">
        <v>1536</v>
      </c>
      <c r="W298" s="20" t="str">
        <f t="shared" si="16"/>
        <v>Rosenwald, Cindy</v>
      </c>
      <c r="X298" s="20">
        <f t="shared" si="17"/>
        <v>14.5</v>
      </c>
      <c r="Y298" s="22">
        <f t="shared" si="18"/>
        <v>-14.5</v>
      </c>
      <c r="Z298" s="20" t="str">
        <f t="shared" si="19"/>
        <v>CT</v>
      </c>
    </row>
    <row r="299" spans="1:26" x14ac:dyDescent="0.25">
      <c r="A299" t="s">
        <v>420</v>
      </c>
      <c r="B299" t="s">
        <v>421</v>
      </c>
      <c r="C299" t="s">
        <v>27</v>
      </c>
      <c r="D299" t="s">
        <v>35</v>
      </c>
      <c r="E299">
        <v>6</v>
      </c>
      <c r="F299" t="s">
        <v>133</v>
      </c>
      <c r="G299">
        <v>377260</v>
      </c>
      <c r="H299">
        <v>85</v>
      </c>
      <c r="I299">
        <v>85</v>
      </c>
      <c r="J299">
        <v>58</v>
      </c>
      <c r="K299">
        <v>26</v>
      </c>
      <c r="L299">
        <v>1</v>
      </c>
      <c r="M299">
        <v>0</v>
      </c>
      <c r="N299">
        <v>256</v>
      </c>
      <c r="O299">
        <v>182</v>
      </c>
      <c r="P299">
        <v>1.2</v>
      </c>
      <c r="Q299">
        <v>71.099999999999994</v>
      </c>
      <c r="R299" t="s">
        <v>389</v>
      </c>
      <c r="S299">
        <v>4</v>
      </c>
      <c r="T299">
        <v>72.7</v>
      </c>
      <c r="U299" t="s">
        <v>389</v>
      </c>
      <c r="W299" s="20" t="str">
        <f t="shared" si="16"/>
        <v>Rouillard, Claire</v>
      </c>
      <c r="X299" s="20">
        <f t="shared" si="17"/>
        <v>71.099999999999994</v>
      </c>
      <c r="Y299" s="22">
        <f t="shared" si="18"/>
        <v>4</v>
      </c>
      <c r="Z299" s="20" t="str">
        <f t="shared" si="19"/>
        <v>B-</v>
      </c>
    </row>
    <row r="300" spans="1:26" x14ac:dyDescent="0.25">
      <c r="A300" t="s">
        <v>1037</v>
      </c>
      <c r="B300" t="s">
        <v>1038</v>
      </c>
      <c r="C300" t="s">
        <v>645</v>
      </c>
      <c r="D300" t="s">
        <v>104</v>
      </c>
      <c r="E300">
        <v>5</v>
      </c>
      <c r="F300" t="s">
        <v>1039</v>
      </c>
      <c r="G300">
        <v>408624</v>
      </c>
      <c r="H300">
        <v>85</v>
      </c>
      <c r="I300">
        <v>85</v>
      </c>
      <c r="J300">
        <v>19</v>
      </c>
      <c r="K300">
        <v>56</v>
      </c>
      <c r="L300">
        <v>10</v>
      </c>
      <c r="M300">
        <v>0</v>
      </c>
      <c r="N300">
        <v>256</v>
      </c>
      <c r="O300">
        <v>81.5</v>
      </c>
      <c r="P300">
        <v>11.8</v>
      </c>
      <c r="Q300">
        <v>31.8</v>
      </c>
      <c r="R300" t="s">
        <v>645</v>
      </c>
      <c r="S300">
        <v>0</v>
      </c>
      <c r="T300">
        <v>31.8</v>
      </c>
      <c r="U300" t="s">
        <v>645</v>
      </c>
      <c r="W300" s="20" t="str">
        <f t="shared" si="16"/>
        <v>Salloway, Jeffrey</v>
      </c>
      <c r="X300" s="20">
        <f t="shared" si="17"/>
        <v>31.8</v>
      </c>
      <c r="Y300" s="22">
        <f t="shared" si="18"/>
        <v>0</v>
      </c>
      <c r="Z300" s="20" t="str">
        <f t="shared" si="19"/>
        <v>D</v>
      </c>
    </row>
    <row r="301" spans="1:26" x14ac:dyDescent="0.25">
      <c r="A301" t="s">
        <v>205</v>
      </c>
      <c r="B301" t="s">
        <v>206</v>
      </c>
      <c r="C301" t="s">
        <v>27</v>
      </c>
      <c r="D301" t="s">
        <v>35</v>
      </c>
      <c r="E301">
        <v>41</v>
      </c>
      <c r="F301" t="s">
        <v>207</v>
      </c>
      <c r="G301">
        <v>377016</v>
      </c>
      <c r="H301">
        <v>85</v>
      </c>
      <c r="I301">
        <v>85</v>
      </c>
      <c r="J301">
        <v>75</v>
      </c>
      <c r="K301">
        <v>8</v>
      </c>
      <c r="L301">
        <v>2</v>
      </c>
      <c r="M301">
        <v>0</v>
      </c>
      <c r="N301">
        <v>256</v>
      </c>
      <c r="O301">
        <v>227</v>
      </c>
      <c r="P301">
        <v>2.4</v>
      </c>
      <c r="Q301">
        <v>88.7</v>
      </c>
      <c r="R301" t="s">
        <v>128</v>
      </c>
      <c r="S301">
        <v>0</v>
      </c>
      <c r="T301">
        <v>88.7</v>
      </c>
      <c r="U301" t="s">
        <v>128</v>
      </c>
      <c r="W301" s="20" t="str">
        <f t="shared" si="16"/>
        <v>Sanborn, Laurie</v>
      </c>
      <c r="X301" s="20">
        <f t="shared" si="17"/>
        <v>88.7</v>
      </c>
      <c r="Y301" s="22">
        <f t="shared" si="18"/>
        <v>0</v>
      </c>
      <c r="Z301" s="20" t="str">
        <f t="shared" si="19"/>
        <v>A-</v>
      </c>
    </row>
    <row r="302" spans="1:26" x14ac:dyDescent="0.25">
      <c r="A302" t="s">
        <v>1078</v>
      </c>
      <c r="B302" t="s">
        <v>1079</v>
      </c>
      <c r="C302" t="s">
        <v>645</v>
      </c>
      <c r="D302" t="s">
        <v>104</v>
      </c>
      <c r="E302">
        <v>21</v>
      </c>
      <c r="F302" t="s">
        <v>1080</v>
      </c>
      <c r="G302">
        <v>408634</v>
      </c>
      <c r="H302">
        <v>85</v>
      </c>
      <c r="I302">
        <v>85</v>
      </c>
      <c r="J302">
        <v>14</v>
      </c>
      <c r="K302">
        <v>53</v>
      </c>
      <c r="L302">
        <v>18</v>
      </c>
      <c r="M302">
        <v>0</v>
      </c>
      <c r="N302">
        <v>256</v>
      </c>
      <c r="O302">
        <v>74</v>
      </c>
      <c r="P302">
        <v>21.2</v>
      </c>
      <c r="Q302">
        <v>28.9</v>
      </c>
      <c r="R302" t="s">
        <v>645</v>
      </c>
      <c r="S302">
        <v>0</v>
      </c>
      <c r="T302">
        <v>28.9</v>
      </c>
      <c r="U302" t="s">
        <v>645</v>
      </c>
      <c r="W302" s="20" t="str">
        <f t="shared" si="16"/>
        <v>Sandler, Catt</v>
      </c>
      <c r="X302" s="20">
        <f t="shared" si="17"/>
        <v>28.9</v>
      </c>
      <c r="Y302" s="22">
        <f t="shared" si="18"/>
        <v>0</v>
      </c>
      <c r="Z302" s="20" t="str">
        <f t="shared" si="19"/>
        <v>D</v>
      </c>
    </row>
    <row r="303" spans="1:26" x14ac:dyDescent="0.25">
      <c r="A303" t="s">
        <v>361</v>
      </c>
      <c r="B303" t="s">
        <v>362</v>
      </c>
      <c r="C303" t="s">
        <v>27</v>
      </c>
      <c r="D303" t="s">
        <v>56</v>
      </c>
      <c r="E303">
        <v>6</v>
      </c>
      <c r="F303" t="s">
        <v>363</v>
      </c>
      <c r="G303">
        <v>376188</v>
      </c>
      <c r="H303">
        <v>85</v>
      </c>
      <c r="I303">
        <v>85</v>
      </c>
      <c r="J303">
        <v>57</v>
      </c>
      <c r="K303">
        <v>14</v>
      </c>
      <c r="L303">
        <v>14</v>
      </c>
      <c r="M303">
        <v>0</v>
      </c>
      <c r="N303">
        <v>256</v>
      </c>
      <c r="O303">
        <v>199</v>
      </c>
      <c r="P303">
        <v>16.5</v>
      </c>
      <c r="Q303">
        <v>77.7</v>
      </c>
      <c r="R303" t="s">
        <v>345</v>
      </c>
      <c r="S303">
        <v>2.6666667461395201</v>
      </c>
      <c r="T303">
        <v>78.7</v>
      </c>
      <c r="U303" t="s">
        <v>345</v>
      </c>
      <c r="W303" s="20" t="str">
        <f t="shared" si="16"/>
        <v>Sapareto, Frank</v>
      </c>
      <c r="X303" s="20">
        <f t="shared" si="17"/>
        <v>77.7</v>
      </c>
      <c r="Y303" s="22">
        <f t="shared" si="18"/>
        <v>2.6666667461395201</v>
      </c>
      <c r="Z303" s="20" t="str">
        <f t="shared" si="19"/>
        <v>B</v>
      </c>
    </row>
    <row r="304" spans="1:26" x14ac:dyDescent="0.25">
      <c r="A304" t="s">
        <v>831</v>
      </c>
      <c r="B304" t="s">
        <v>832</v>
      </c>
      <c r="C304" t="s">
        <v>27</v>
      </c>
      <c r="D304" t="s">
        <v>35</v>
      </c>
      <c r="E304">
        <v>37</v>
      </c>
      <c r="F304" t="s">
        <v>36</v>
      </c>
      <c r="G304">
        <v>377261</v>
      </c>
      <c r="H304">
        <v>85</v>
      </c>
      <c r="I304">
        <v>85</v>
      </c>
      <c r="J304">
        <v>4</v>
      </c>
      <c r="K304">
        <v>0</v>
      </c>
      <c r="L304">
        <v>81</v>
      </c>
      <c r="M304">
        <v>0</v>
      </c>
      <c r="N304">
        <v>256</v>
      </c>
      <c r="O304">
        <v>135</v>
      </c>
      <c r="P304">
        <v>95.3</v>
      </c>
      <c r="Q304">
        <v>52.7</v>
      </c>
      <c r="R304" t="s">
        <v>434</v>
      </c>
      <c r="S304">
        <v>0</v>
      </c>
      <c r="T304">
        <v>52.7</v>
      </c>
      <c r="U304" t="s">
        <v>434</v>
      </c>
      <c r="W304" s="20" t="str">
        <f t="shared" si="16"/>
        <v>Schleien, Eric</v>
      </c>
      <c r="X304" s="20">
        <f t="shared" si="17"/>
        <v>52.7</v>
      </c>
      <c r="Y304" s="22">
        <f t="shared" si="18"/>
        <v>0</v>
      </c>
      <c r="Z304" s="20" t="str">
        <f t="shared" si="19"/>
        <v>Inc</v>
      </c>
    </row>
    <row r="305" spans="1:26" x14ac:dyDescent="0.25">
      <c r="A305" t="s">
        <v>1555</v>
      </c>
      <c r="B305" t="s">
        <v>683</v>
      </c>
      <c r="C305" t="s">
        <v>645</v>
      </c>
      <c r="D305" t="s">
        <v>35</v>
      </c>
      <c r="E305">
        <v>28</v>
      </c>
      <c r="F305" t="s">
        <v>51</v>
      </c>
      <c r="G305">
        <v>377167</v>
      </c>
      <c r="H305">
        <v>85</v>
      </c>
      <c r="I305">
        <v>85</v>
      </c>
      <c r="J305">
        <v>12</v>
      </c>
      <c r="K305">
        <v>69</v>
      </c>
      <c r="L305">
        <v>4</v>
      </c>
      <c r="M305">
        <v>0</v>
      </c>
      <c r="N305">
        <v>256</v>
      </c>
      <c r="O305">
        <v>51.5</v>
      </c>
      <c r="P305">
        <v>4.7</v>
      </c>
      <c r="Q305">
        <v>20.100000000000001</v>
      </c>
      <c r="R305" t="s">
        <v>1136</v>
      </c>
      <c r="S305">
        <v>-15.5</v>
      </c>
      <c r="T305">
        <v>14</v>
      </c>
      <c r="U305" t="s">
        <v>1536</v>
      </c>
      <c r="W305" s="20" t="str">
        <f t="shared" si="16"/>
        <v>Schmidt, Janice</v>
      </c>
      <c r="X305" s="20">
        <f t="shared" si="17"/>
        <v>20.100000000000001</v>
      </c>
      <c r="Y305" s="22">
        <f t="shared" si="18"/>
        <v>-15.5</v>
      </c>
      <c r="Z305" s="20" t="str">
        <f t="shared" si="19"/>
        <v>CT</v>
      </c>
    </row>
    <row r="306" spans="1:26" x14ac:dyDescent="0.25">
      <c r="A306" t="s">
        <v>150</v>
      </c>
      <c r="B306" t="s">
        <v>683</v>
      </c>
      <c r="C306" t="s">
        <v>645</v>
      </c>
      <c r="D306" t="s">
        <v>104</v>
      </c>
      <c r="E306">
        <v>19</v>
      </c>
      <c r="F306" t="s">
        <v>1582</v>
      </c>
      <c r="G306">
        <v>376521</v>
      </c>
      <c r="H306">
        <v>85</v>
      </c>
      <c r="I306">
        <v>85</v>
      </c>
      <c r="J306">
        <v>15</v>
      </c>
      <c r="K306">
        <v>66</v>
      </c>
      <c r="L306">
        <v>4</v>
      </c>
      <c r="M306">
        <v>0</v>
      </c>
      <c r="N306">
        <v>256</v>
      </c>
      <c r="O306">
        <v>59</v>
      </c>
      <c r="P306">
        <v>4.7</v>
      </c>
      <c r="Q306">
        <v>23</v>
      </c>
      <c r="R306" t="s">
        <v>1136</v>
      </c>
      <c r="S306">
        <v>-35</v>
      </c>
      <c r="T306">
        <v>9.3000000000000007</v>
      </c>
      <c r="U306" t="s">
        <v>1536</v>
      </c>
      <c r="W306" s="20" t="str">
        <f t="shared" si="16"/>
        <v>Schmidt, Peter</v>
      </c>
      <c r="X306" s="20">
        <f t="shared" si="17"/>
        <v>23</v>
      </c>
      <c r="Y306" s="22">
        <f t="shared" si="18"/>
        <v>-35</v>
      </c>
      <c r="Z306" s="20" t="str">
        <f t="shared" si="19"/>
        <v>CT</v>
      </c>
    </row>
    <row r="307" spans="1:26" x14ac:dyDescent="0.25">
      <c r="A307" t="s">
        <v>530</v>
      </c>
      <c r="B307" t="s">
        <v>683</v>
      </c>
      <c r="C307" t="s">
        <v>27</v>
      </c>
      <c r="D307" t="s">
        <v>78</v>
      </c>
      <c r="E307">
        <v>6</v>
      </c>
      <c r="F307" t="s">
        <v>684</v>
      </c>
      <c r="G307">
        <v>377019</v>
      </c>
      <c r="H307">
        <v>85</v>
      </c>
      <c r="I307">
        <v>85</v>
      </c>
      <c r="J307">
        <v>45</v>
      </c>
      <c r="K307">
        <v>31</v>
      </c>
      <c r="L307">
        <v>9</v>
      </c>
      <c r="M307">
        <v>0</v>
      </c>
      <c r="N307">
        <v>256</v>
      </c>
      <c r="O307">
        <v>158</v>
      </c>
      <c r="P307">
        <v>10.6</v>
      </c>
      <c r="Q307">
        <v>61.7</v>
      </c>
      <c r="R307" t="s">
        <v>469</v>
      </c>
      <c r="S307">
        <v>0</v>
      </c>
      <c r="T307">
        <v>61.7</v>
      </c>
      <c r="U307" t="s">
        <v>469</v>
      </c>
      <c r="W307" s="20" t="str">
        <f t="shared" si="16"/>
        <v>Schmidt, Stephen</v>
      </c>
      <c r="X307" s="20">
        <f t="shared" si="17"/>
        <v>61.7</v>
      </c>
      <c r="Y307" s="22">
        <f t="shared" si="18"/>
        <v>0</v>
      </c>
      <c r="Z307" s="20" t="str">
        <f t="shared" si="19"/>
        <v>C+</v>
      </c>
    </row>
    <row r="308" spans="1:26" x14ac:dyDescent="0.25">
      <c r="A308" t="s">
        <v>1575</v>
      </c>
      <c r="B308" t="s">
        <v>1576</v>
      </c>
      <c r="C308" t="s">
        <v>645</v>
      </c>
      <c r="D308" t="s">
        <v>67</v>
      </c>
      <c r="E308">
        <v>20</v>
      </c>
      <c r="F308" t="s">
        <v>68</v>
      </c>
      <c r="G308">
        <v>376862</v>
      </c>
      <c r="H308">
        <v>85</v>
      </c>
      <c r="I308">
        <v>85</v>
      </c>
      <c r="J308">
        <v>9</v>
      </c>
      <c r="K308">
        <v>76</v>
      </c>
      <c r="L308">
        <v>0</v>
      </c>
      <c r="M308">
        <v>0</v>
      </c>
      <c r="N308">
        <v>256</v>
      </c>
      <c r="O308">
        <v>33</v>
      </c>
      <c r="P308">
        <v>0</v>
      </c>
      <c r="Q308">
        <v>12.9</v>
      </c>
      <c r="R308" t="s">
        <v>1536</v>
      </c>
      <c r="S308">
        <v>-2</v>
      </c>
      <c r="T308">
        <v>12.1</v>
      </c>
      <c r="U308" t="s">
        <v>1536</v>
      </c>
      <c r="W308" s="20" t="str">
        <f t="shared" si="16"/>
        <v>Schuett, Dianne</v>
      </c>
      <c r="X308" s="20">
        <f t="shared" si="17"/>
        <v>12.9</v>
      </c>
      <c r="Y308" s="22">
        <f t="shared" si="18"/>
        <v>-2</v>
      </c>
      <c r="Z308" s="20" t="str">
        <f t="shared" si="19"/>
        <v>CT</v>
      </c>
    </row>
    <row r="309" spans="1:26" x14ac:dyDescent="0.25">
      <c r="A309" t="s">
        <v>1152</v>
      </c>
      <c r="B309" t="s">
        <v>1153</v>
      </c>
      <c r="C309" t="s">
        <v>645</v>
      </c>
      <c r="D309" t="s">
        <v>67</v>
      </c>
      <c r="E309">
        <v>18</v>
      </c>
      <c r="F309" t="s">
        <v>1154</v>
      </c>
      <c r="G309">
        <v>408808</v>
      </c>
      <c r="H309">
        <v>85</v>
      </c>
      <c r="I309">
        <v>85</v>
      </c>
      <c r="J309">
        <v>19</v>
      </c>
      <c r="K309">
        <v>65</v>
      </c>
      <c r="L309">
        <v>1</v>
      </c>
      <c r="M309">
        <v>0</v>
      </c>
      <c r="N309">
        <v>256</v>
      </c>
      <c r="O309">
        <v>67.5</v>
      </c>
      <c r="P309">
        <v>1.2</v>
      </c>
      <c r="Q309">
        <v>26.4</v>
      </c>
      <c r="R309" t="s">
        <v>1136</v>
      </c>
      <c r="S309">
        <v>0</v>
      </c>
      <c r="T309">
        <v>26.4</v>
      </c>
      <c r="U309" t="s">
        <v>1136</v>
      </c>
      <c r="W309" s="20" t="str">
        <f t="shared" si="16"/>
        <v>Schultz, Kristina</v>
      </c>
      <c r="X309" s="20">
        <f t="shared" si="17"/>
        <v>26.4</v>
      </c>
      <c r="Y309" s="22">
        <f t="shared" si="18"/>
        <v>0</v>
      </c>
      <c r="Z309" s="20" t="str">
        <f t="shared" si="19"/>
        <v>D-</v>
      </c>
    </row>
    <row r="310" spans="1:26" x14ac:dyDescent="0.25">
      <c r="A310" t="s">
        <v>835</v>
      </c>
      <c r="B310" t="s">
        <v>836</v>
      </c>
      <c r="C310" t="s">
        <v>27</v>
      </c>
      <c r="D310" t="s">
        <v>183</v>
      </c>
      <c r="E310">
        <v>3</v>
      </c>
      <c r="F310" t="s">
        <v>837</v>
      </c>
      <c r="G310">
        <v>408722</v>
      </c>
      <c r="H310">
        <v>85</v>
      </c>
      <c r="I310">
        <v>85</v>
      </c>
      <c r="J310">
        <v>35</v>
      </c>
      <c r="K310">
        <v>37</v>
      </c>
      <c r="L310">
        <v>13</v>
      </c>
      <c r="M310">
        <v>0</v>
      </c>
      <c r="N310">
        <v>256</v>
      </c>
      <c r="O310">
        <v>135</v>
      </c>
      <c r="P310">
        <v>15.3</v>
      </c>
      <c r="Q310">
        <v>52.7</v>
      </c>
      <c r="R310" t="s">
        <v>721</v>
      </c>
      <c r="S310">
        <v>0</v>
      </c>
      <c r="T310">
        <v>52.7</v>
      </c>
      <c r="U310" t="s">
        <v>721</v>
      </c>
      <c r="W310" s="20" t="str">
        <f t="shared" si="16"/>
        <v>Schwaegler, Vicki</v>
      </c>
      <c r="X310" s="20">
        <f t="shared" si="17"/>
        <v>52.7</v>
      </c>
      <c r="Y310" s="22">
        <f t="shared" si="18"/>
        <v>0</v>
      </c>
      <c r="Z310" s="20" t="str">
        <f t="shared" si="19"/>
        <v>C</v>
      </c>
    </row>
    <row r="311" spans="1:26" x14ac:dyDescent="0.25">
      <c r="A311" t="s">
        <v>366</v>
      </c>
      <c r="B311" t="s">
        <v>925</v>
      </c>
      <c r="C311" t="s">
        <v>27</v>
      </c>
      <c r="D311" t="s">
        <v>104</v>
      </c>
      <c r="E311">
        <v>12</v>
      </c>
      <c r="F311" t="s">
        <v>926</v>
      </c>
      <c r="G311">
        <v>408442</v>
      </c>
      <c r="H311">
        <v>85</v>
      </c>
      <c r="I311">
        <v>85</v>
      </c>
      <c r="J311">
        <v>33</v>
      </c>
      <c r="K311">
        <v>51</v>
      </c>
      <c r="L311">
        <v>1</v>
      </c>
      <c r="M311">
        <v>0</v>
      </c>
      <c r="N311">
        <v>256</v>
      </c>
      <c r="O311">
        <v>110.5</v>
      </c>
      <c r="P311">
        <v>1.2</v>
      </c>
      <c r="Q311">
        <v>43.2</v>
      </c>
      <c r="R311" t="s">
        <v>871</v>
      </c>
      <c r="S311">
        <v>0</v>
      </c>
      <c r="T311">
        <v>43.2</v>
      </c>
      <c r="U311" t="s">
        <v>871</v>
      </c>
      <c r="W311" s="20" t="str">
        <f t="shared" si="16"/>
        <v>Scruton, Matthew</v>
      </c>
      <c r="X311" s="20">
        <f t="shared" si="17"/>
        <v>43.2</v>
      </c>
      <c r="Y311" s="22">
        <f t="shared" si="18"/>
        <v>0</v>
      </c>
      <c r="Z311" s="20" t="str">
        <f t="shared" si="19"/>
        <v>C-</v>
      </c>
    </row>
    <row r="312" spans="1:26" x14ac:dyDescent="0.25">
      <c r="A312" t="s">
        <v>187</v>
      </c>
      <c r="B312" t="s">
        <v>188</v>
      </c>
      <c r="C312" t="s">
        <v>27</v>
      </c>
      <c r="D312" t="s">
        <v>35</v>
      </c>
      <c r="E312">
        <v>33</v>
      </c>
      <c r="F312" t="s">
        <v>189</v>
      </c>
      <c r="G312">
        <v>408351</v>
      </c>
      <c r="H312">
        <v>85</v>
      </c>
      <c r="I312">
        <v>85</v>
      </c>
      <c r="J312">
        <v>70</v>
      </c>
      <c r="K312">
        <v>9</v>
      </c>
      <c r="L312">
        <v>6</v>
      </c>
      <c r="M312">
        <v>0</v>
      </c>
      <c r="N312">
        <v>256</v>
      </c>
      <c r="O312">
        <v>222</v>
      </c>
      <c r="P312">
        <v>7.1</v>
      </c>
      <c r="Q312">
        <v>86.7</v>
      </c>
      <c r="R312" t="s">
        <v>190</v>
      </c>
      <c r="S312">
        <v>8</v>
      </c>
      <c r="T312">
        <v>89.8</v>
      </c>
      <c r="U312" t="s">
        <v>128</v>
      </c>
      <c r="W312" s="20" t="str">
        <f t="shared" si="16"/>
        <v>Scully, Kevin</v>
      </c>
      <c r="X312" s="20">
        <f t="shared" si="17"/>
        <v>86.7</v>
      </c>
      <c r="Y312" s="22">
        <f t="shared" si="18"/>
        <v>8</v>
      </c>
      <c r="Z312" s="20" t="str">
        <f t="shared" si="19"/>
        <v>A-</v>
      </c>
    </row>
    <row r="313" spans="1:26" x14ac:dyDescent="0.25">
      <c r="A313" t="s">
        <v>65</v>
      </c>
      <c r="B313" t="s">
        <v>66</v>
      </c>
      <c r="C313" t="s">
        <v>27</v>
      </c>
      <c r="D313" t="s">
        <v>67</v>
      </c>
      <c r="E313">
        <v>20</v>
      </c>
      <c r="F313" t="s">
        <v>68</v>
      </c>
      <c r="G313">
        <v>377023</v>
      </c>
      <c r="H313">
        <v>85</v>
      </c>
      <c r="I313">
        <v>85</v>
      </c>
      <c r="J313">
        <v>82</v>
      </c>
      <c r="K313">
        <v>2</v>
      </c>
      <c r="L313">
        <v>1</v>
      </c>
      <c r="M313">
        <v>0</v>
      </c>
      <c r="N313">
        <v>256</v>
      </c>
      <c r="O313">
        <v>247</v>
      </c>
      <c r="P313">
        <v>1.2</v>
      </c>
      <c r="Q313">
        <v>96.5</v>
      </c>
      <c r="R313" t="s">
        <v>58</v>
      </c>
      <c r="S313">
        <v>1.6666667163372</v>
      </c>
      <c r="T313">
        <v>97.2</v>
      </c>
      <c r="U313" t="s">
        <v>30</v>
      </c>
      <c r="W313" s="20" t="str">
        <f t="shared" si="16"/>
        <v>Seaworth, Brian</v>
      </c>
      <c r="X313" s="20">
        <f t="shared" si="17"/>
        <v>96.5</v>
      </c>
      <c r="Y313" s="22">
        <f t="shared" si="18"/>
        <v>1.6666667163372</v>
      </c>
      <c r="Z313" s="20" t="str">
        <f t="shared" si="19"/>
        <v>A+</v>
      </c>
    </row>
    <row r="314" spans="1:26" x14ac:dyDescent="0.25">
      <c r="A314" t="s">
        <v>401</v>
      </c>
      <c r="B314" t="s">
        <v>402</v>
      </c>
      <c r="C314" t="s">
        <v>27</v>
      </c>
      <c r="D314" t="s">
        <v>35</v>
      </c>
      <c r="E314">
        <v>28</v>
      </c>
      <c r="F314" t="s">
        <v>51</v>
      </c>
      <c r="G314">
        <v>376864</v>
      </c>
      <c r="H314">
        <v>85</v>
      </c>
      <c r="I314">
        <v>85</v>
      </c>
      <c r="J314">
        <v>57</v>
      </c>
      <c r="K314">
        <v>22</v>
      </c>
      <c r="L314">
        <v>6</v>
      </c>
      <c r="M314">
        <v>0</v>
      </c>
      <c r="N314">
        <v>256</v>
      </c>
      <c r="O314">
        <v>186</v>
      </c>
      <c r="P314">
        <v>7.1</v>
      </c>
      <c r="Q314">
        <v>72.7</v>
      </c>
      <c r="R314" t="s">
        <v>389</v>
      </c>
      <c r="S314">
        <v>2.0000000596046399</v>
      </c>
      <c r="T314">
        <v>73.5</v>
      </c>
      <c r="U314" t="s">
        <v>345</v>
      </c>
      <c r="W314" s="20" t="str">
        <f t="shared" si="16"/>
        <v>Seidel, Carl</v>
      </c>
      <c r="X314" s="20">
        <f t="shared" si="17"/>
        <v>72.7</v>
      </c>
      <c r="Y314" s="22">
        <f t="shared" si="18"/>
        <v>2.0000000596046399</v>
      </c>
      <c r="Z314" s="20" t="str">
        <f t="shared" si="19"/>
        <v>B</v>
      </c>
    </row>
    <row r="315" spans="1:26" x14ac:dyDescent="0.25">
      <c r="A315" t="s">
        <v>82</v>
      </c>
      <c r="B315" t="s">
        <v>989</v>
      </c>
      <c r="C315" t="s">
        <v>645</v>
      </c>
      <c r="D315" t="s">
        <v>35</v>
      </c>
      <c r="E315">
        <v>16</v>
      </c>
      <c r="F315" t="s">
        <v>212</v>
      </c>
      <c r="G315">
        <v>376392</v>
      </c>
      <c r="H315">
        <v>85</v>
      </c>
      <c r="I315">
        <v>85</v>
      </c>
      <c r="J315">
        <v>19</v>
      </c>
      <c r="K315">
        <v>40</v>
      </c>
      <c r="L315">
        <v>26</v>
      </c>
      <c r="M315">
        <v>0</v>
      </c>
      <c r="N315">
        <v>256</v>
      </c>
      <c r="O315">
        <v>101</v>
      </c>
      <c r="P315">
        <v>30.6</v>
      </c>
      <c r="Q315">
        <v>39.5</v>
      </c>
      <c r="R315" t="s">
        <v>967</v>
      </c>
      <c r="S315">
        <v>-7.3333333134651104</v>
      </c>
      <c r="T315">
        <v>36.6</v>
      </c>
      <c r="U315" t="s">
        <v>967</v>
      </c>
      <c r="W315" s="20" t="str">
        <f t="shared" si="16"/>
        <v>Shaw, Barbara</v>
      </c>
      <c r="X315" s="20">
        <f t="shared" si="17"/>
        <v>39.5</v>
      </c>
      <c r="Y315" s="22">
        <f t="shared" si="18"/>
        <v>-7.3333333134651104</v>
      </c>
      <c r="Z315" s="20" t="str">
        <f t="shared" si="19"/>
        <v>D+</v>
      </c>
    </row>
    <row r="316" spans="1:26" x14ac:dyDescent="0.25">
      <c r="A316" t="s">
        <v>1116</v>
      </c>
      <c r="B316" t="s">
        <v>1196</v>
      </c>
      <c r="C316" t="s">
        <v>645</v>
      </c>
      <c r="D316" t="s">
        <v>72</v>
      </c>
      <c r="E316">
        <v>10</v>
      </c>
      <c r="F316" t="s">
        <v>1197</v>
      </c>
      <c r="G316">
        <v>377168</v>
      </c>
      <c r="H316">
        <v>85</v>
      </c>
      <c r="I316">
        <v>85</v>
      </c>
      <c r="J316">
        <v>18</v>
      </c>
      <c r="K316">
        <v>66</v>
      </c>
      <c r="L316">
        <v>1</v>
      </c>
      <c r="M316">
        <v>0</v>
      </c>
      <c r="N316">
        <v>256</v>
      </c>
      <c r="O316">
        <v>67</v>
      </c>
      <c r="P316">
        <v>1.2</v>
      </c>
      <c r="Q316">
        <v>26.2</v>
      </c>
      <c r="R316" t="s">
        <v>1136</v>
      </c>
      <c r="S316">
        <v>-2.5</v>
      </c>
      <c r="T316">
        <v>25.2</v>
      </c>
      <c r="U316" t="s">
        <v>1136</v>
      </c>
      <c r="W316" s="20" t="str">
        <f t="shared" si="16"/>
        <v>Shepardson, Marjorie</v>
      </c>
      <c r="X316" s="20">
        <f t="shared" si="17"/>
        <v>26.2</v>
      </c>
      <c r="Y316" s="22">
        <f t="shared" si="18"/>
        <v>-2.5</v>
      </c>
      <c r="Z316" s="20" t="str">
        <f t="shared" si="19"/>
        <v>D-</v>
      </c>
    </row>
    <row r="317" spans="1:26" x14ac:dyDescent="0.25">
      <c r="A317" t="s">
        <v>530</v>
      </c>
      <c r="B317" t="s">
        <v>1589</v>
      </c>
      <c r="C317" t="s">
        <v>645</v>
      </c>
      <c r="D317" t="s">
        <v>67</v>
      </c>
      <c r="E317">
        <v>11</v>
      </c>
      <c r="F317" t="s">
        <v>1590</v>
      </c>
      <c r="G317">
        <v>376628</v>
      </c>
      <c r="H317">
        <v>85</v>
      </c>
      <c r="I317">
        <v>85</v>
      </c>
      <c r="J317">
        <v>9</v>
      </c>
      <c r="K317">
        <v>76</v>
      </c>
      <c r="L317">
        <v>0</v>
      </c>
      <c r="M317">
        <v>0</v>
      </c>
      <c r="N317">
        <v>256</v>
      </c>
      <c r="O317">
        <v>25</v>
      </c>
      <c r="P317">
        <v>0</v>
      </c>
      <c r="Q317">
        <v>9.8000000000000007</v>
      </c>
      <c r="R317" t="s">
        <v>1536</v>
      </c>
      <c r="S317">
        <v>-13.5</v>
      </c>
      <c r="T317">
        <v>4.5</v>
      </c>
      <c r="U317" t="s">
        <v>1536</v>
      </c>
      <c r="W317" s="20" t="str">
        <f t="shared" si="16"/>
        <v>Shurtleff, Stephen</v>
      </c>
      <c r="X317" s="20">
        <f t="shared" si="17"/>
        <v>9.8000000000000007</v>
      </c>
      <c r="Y317" s="22">
        <f t="shared" si="18"/>
        <v>-13.5</v>
      </c>
      <c r="Z317" s="20" t="str">
        <f t="shared" si="19"/>
        <v>CT</v>
      </c>
    </row>
    <row r="318" spans="1:26" x14ac:dyDescent="0.25">
      <c r="A318" t="s">
        <v>201</v>
      </c>
      <c r="B318" t="s">
        <v>202</v>
      </c>
      <c r="C318" t="s">
        <v>27</v>
      </c>
      <c r="D318" t="s">
        <v>28</v>
      </c>
      <c r="E318">
        <v>2</v>
      </c>
      <c r="F318" t="s">
        <v>62</v>
      </c>
      <c r="G318">
        <v>408258</v>
      </c>
      <c r="H318">
        <v>85</v>
      </c>
      <c r="I318">
        <v>85</v>
      </c>
      <c r="J318">
        <v>68</v>
      </c>
      <c r="K318">
        <v>2</v>
      </c>
      <c r="L318">
        <v>15</v>
      </c>
      <c r="M318">
        <v>0</v>
      </c>
      <c r="N318">
        <v>256</v>
      </c>
      <c r="O318">
        <v>227.5</v>
      </c>
      <c r="P318">
        <v>17.600000000000001</v>
      </c>
      <c r="Q318">
        <v>88.9</v>
      </c>
      <c r="R318" t="s">
        <v>128</v>
      </c>
      <c r="S318">
        <v>0</v>
      </c>
      <c r="T318">
        <v>88.9</v>
      </c>
      <c r="U318" t="s">
        <v>128</v>
      </c>
      <c r="W318" s="20" t="str">
        <f t="shared" si="16"/>
        <v>Silber, Norman</v>
      </c>
      <c r="X318" s="20">
        <f t="shared" si="17"/>
        <v>88.9</v>
      </c>
      <c r="Y318" s="22">
        <f t="shared" si="18"/>
        <v>0</v>
      </c>
      <c r="Z318" s="20" t="str">
        <f t="shared" si="19"/>
        <v>A-</v>
      </c>
    </row>
    <row r="319" spans="1:26" x14ac:dyDescent="0.25">
      <c r="A319" t="s">
        <v>329</v>
      </c>
      <c r="B319" t="s">
        <v>663</v>
      </c>
      <c r="C319" t="s">
        <v>27</v>
      </c>
      <c r="D319" t="s">
        <v>35</v>
      </c>
      <c r="E319">
        <v>37</v>
      </c>
      <c r="F319" t="s">
        <v>36</v>
      </c>
      <c r="G319">
        <v>377262</v>
      </c>
      <c r="H319">
        <v>85</v>
      </c>
      <c r="I319">
        <v>85</v>
      </c>
      <c r="J319">
        <v>19</v>
      </c>
      <c r="K319">
        <v>5</v>
      </c>
      <c r="L319">
        <v>61</v>
      </c>
      <c r="M319">
        <v>0</v>
      </c>
      <c r="N319">
        <v>256</v>
      </c>
      <c r="O319">
        <v>157</v>
      </c>
      <c r="P319">
        <v>71.8</v>
      </c>
      <c r="Q319">
        <v>61.3</v>
      </c>
      <c r="R319" t="s">
        <v>434</v>
      </c>
      <c r="S319">
        <v>0</v>
      </c>
      <c r="T319">
        <v>61.3</v>
      </c>
      <c r="U319" t="s">
        <v>434</v>
      </c>
      <c r="W319" s="20" t="str">
        <f t="shared" si="16"/>
        <v>Smith, Gregory</v>
      </c>
      <c r="X319" s="20">
        <f t="shared" si="17"/>
        <v>61.3</v>
      </c>
      <c r="Y319" s="22">
        <f t="shared" si="18"/>
        <v>0</v>
      </c>
      <c r="Z319" s="20" t="str">
        <f t="shared" si="19"/>
        <v>Inc</v>
      </c>
    </row>
    <row r="320" spans="1:26" x14ac:dyDescent="0.25">
      <c r="A320" t="s">
        <v>1116</v>
      </c>
      <c r="B320" t="s">
        <v>663</v>
      </c>
      <c r="C320" t="s">
        <v>645</v>
      </c>
      <c r="D320" t="s">
        <v>104</v>
      </c>
      <c r="E320">
        <v>6</v>
      </c>
      <c r="F320" t="s">
        <v>962</v>
      </c>
      <c r="G320">
        <v>376166</v>
      </c>
      <c r="H320">
        <v>85</v>
      </c>
      <c r="I320">
        <v>85</v>
      </c>
      <c r="J320">
        <v>19</v>
      </c>
      <c r="K320">
        <v>64</v>
      </c>
      <c r="L320">
        <v>2</v>
      </c>
      <c r="M320">
        <v>0</v>
      </c>
      <c r="N320">
        <v>256</v>
      </c>
      <c r="O320">
        <v>72</v>
      </c>
      <c r="P320">
        <v>2.4</v>
      </c>
      <c r="Q320">
        <v>28.1</v>
      </c>
      <c r="R320" t="s">
        <v>645</v>
      </c>
      <c r="S320">
        <v>0</v>
      </c>
      <c r="T320">
        <v>28.1</v>
      </c>
      <c r="U320" t="s">
        <v>645</v>
      </c>
      <c r="W320" s="20" t="str">
        <f t="shared" si="16"/>
        <v>Smith, Marjorie</v>
      </c>
      <c r="X320" s="20">
        <f t="shared" si="17"/>
        <v>28.1</v>
      </c>
      <c r="Y320" s="22">
        <f t="shared" si="18"/>
        <v>0</v>
      </c>
      <c r="Z320" s="20" t="str">
        <f t="shared" si="19"/>
        <v>D</v>
      </c>
    </row>
    <row r="321" spans="1:26" x14ac:dyDescent="0.25">
      <c r="A321" t="s">
        <v>848</v>
      </c>
      <c r="B321" t="s">
        <v>663</v>
      </c>
      <c r="C321" t="s">
        <v>27</v>
      </c>
      <c r="D321" t="s">
        <v>67</v>
      </c>
      <c r="E321">
        <v>3</v>
      </c>
      <c r="F321" t="s">
        <v>331</v>
      </c>
      <c r="G321">
        <v>408370</v>
      </c>
      <c r="H321">
        <v>85</v>
      </c>
      <c r="I321">
        <v>85</v>
      </c>
      <c r="J321">
        <v>3</v>
      </c>
      <c r="K321">
        <v>1</v>
      </c>
      <c r="L321">
        <v>81</v>
      </c>
      <c r="M321">
        <v>0</v>
      </c>
      <c r="N321">
        <v>256</v>
      </c>
      <c r="O321">
        <v>130.5</v>
      </c>
      <c r="P321">
        <v>95.3</v>
      </c>
      <c r="Q321">
        <v>51</v>
      </c>
      <c r="R321" t="s">
        <v>434</v>
      </c>
      <c r="S321">
        <v>0</v>
      </c>
      <c r="T321">
        <v>51</v>
      </c>
      <c r="U321" t="s">
        <v>434</v>
      </c>
      <c r="W321" s="20" t="str">
        <f t="shared" si="16"/>
        <v>Smith, Ryan</v>
      </c>
      <c r="X321" s="20">
        <f t="shared" si="17"/>
        <v>51</v>
      </c>
      <c r="Y321" s="22">
        <f t="shared" si="18"/>
        <v>0</v>
      </c>
      <c r="Z321" s="20" t="str">
        <f t="shared" si="19"/>
        <v>Inc</v>
      </c>
    </row>
    <row r="322" spans="1:26" x14ac:dyDescent="0.25">
      <c r="A322" t="s">
        <v>348</v>
      </c>
      <c r="B322" t="s">
        <v>663</v>
      </c>
      <c r="C322" t="s">
        <v>27</v>
      </c>
      <c r="D322" t="s">
        <v>211</v>
      </c>
      <c r="E322">
        <v>11</v>
      </c>
      <c r="F322" t="s">
        <v>664</v>
      </c>
      <c r="G322">
        <v>377031</v>
      </c>
      <c r="H322">
        <v>85</v>
      </c>
      <c r="I322">
        <v>85</v>
      </c>
      <c r="J322">
        <v>50</v>
      </c>
      <c r="K322">
        <v>28</v>
      </c>
      <c r="L322">
        <v>7</v>
      </c>
      <c r="M322">
        <v>0</v>
      </c>
      <c r="N322">
        <v>256</v>
      </c>
      <c r="O322">
        <v>161</v>
      </c>
      <c r="P322">
        <v>8.1999999999999993</v>
      </c>
      <c r="Q322">
        <v>62.9</v>
      </c>
      <c r="R322" t="s">
        <v>469</v>
      </c>
      <c r="S322">
        <v>0.66666668653488104</v>
      </c>
      <c r="T322">
        <v>63.2</v>
      </c>
      <c r="U322" t="s">
        <v>469</v>
      </c>
      <c r="W322" s="20" t="str">
        <f t="shared" ref="W322:W385" si="20">_xlfn.CONCAT(B322,", ", A322)</f>
        <v>Smith, Steven</v>
      </c>
      <c r="X322" s="20">
        <f t="shared" ref="X322:X385" si="21">Q322</f>
        <v>62.9</v>
      </c>
      <c r="Y322" s="22">
        <f t="shared" ref="Y322:Y385" si="22">S322</f>
        <v>0.66666668653488104</v>
      </c>
      <c r="Z322" s="20" t="str">
        <f t="shared" ref="Z322:Z385" si="23">U322</f>
        <v>C+</v>
      </c>
    </row>
    <row r="323" spans="1:26" x14ac:dyDescent="0.25">
      <c r="A323" t="s">
        <v>1383</v>
      </c>
      <c r="B323" t="s">
        <v>663</v>
      </c>
      <c r="C323" t="s">
        <v>645</v>
      </c>
      <c r="D323" t="s">
        <v>183</v>
      </c>
      <c r="E323">
        <v>8</v>
      </c>
      <c r="F323" t="s">
        <v>983</v>
      </c>
      <c r="G323">
        <v>376866</v>
      </c>
      <c r="H323">
        <v>85</v>
      </c>
      <c r="I323">
        <v>85</v>
      </c>
      <c r="J323">
        <v>11</v>
      </c>
      <c r="K323">
        <v>65</v>
      </c>
      <c r="L323">
        <v>9</v>
      </c>
      <c r="M323">
        <v>0</v>
      </c>
      <c r="N323">
        <v>256</v>
      </c>
      <c r="O323">
        <v>49.5</v>
      </c>
      <c r="P323">
        <v>10.6</v>
      </c>
      <c r="Q323">
        <v>19.3</v>
      </c>
      <c r="R323" t="s">
        <v>1370</v>
      </c>
      <c r="S323">
        <v>-3.1666666567325499</v>
      </c>
      <c r="T323">
        <v>18.100000000000001</v>
      </c>
      <c r="U323" t="s">
        <v>1370</v>
      </c>
      <c r="W323" s="20" t="str">
        <f t="shared" si="20"/>
        <v>Smith, Suzanne</v>
      </c>
      <c r="X323" s="20">
        <f t="shared" si="21"/>
        <v>19.3</v>
      </c>
      <c r="Y323" s="22">
        <f t="shared" si="22"/>
        <v>-3.1666666567325499</v>
      </c>
      <c r="Z323" s="20" t="str">
        <f t="shared" si="23"/>
        <v>F</v>
      </c>
    </row>
    <row r="324" spans="1:26" x14ac:dyDescent="0.25">
      <c r="A324" t="s">
        <v>374</v>
      </c>
      <c r="B324" t="s">
        <v>663</v>
      </c>
      <c r="C324" t="s">
        <v>645</v>
      </c>
      <c r="D324" t="s">
        <v>35</v>
      </c>
      <c r="E324">
        <v>17</v>
      </c>
      <c r="F324" t="s">
        <v>957</v>
      </c>
      <c r="G324">
        <v>377170</v>
      </c>
      <c r="H324">
        <v>85</v>
      </c>
      <c r="I324">
        <v>85</v>
      </c>
      <c r="J324">
        <v>11</v>
      </c>
      <c r="K324">
        <v>28</v>
      </c>
      <c r="L324">
        <v>46</v>
      </c>
      <c r="M324">
        <v>0</v>
      </c>
      <c r="N324">
        <v>256</v>
      </c>
      <c r="O324">
        <v>102.5</v>
      </c>
      <c r="P324">
        <v>54.1</v>
      </c>
      <c r="Q324">
        <v>40</v>
      </c>
      <c r="R324" t="s">
        <v>434</v>
      </c>
      <c r="S324">
        <v>0.5</v>
      </c>
      <c r="T324">
        <v>40.200000000000003</v>
      </c>
      <c r="U324" t="s">
        <v>434</v>
      </c>
      <c r="W324" s="20" t="str">
        <f t="shared" si="20"/>
        <v>Smith, Timothy</v>
      </c>
      <c r="X324" s="20">
        <f t="shared" si="21"/>
        <v>40</v>
      </c>
      <c r="Y324" s="22">
        <f t="shared" si="22"/>
        <v>0.5</v>
      </c>
      <c r="Z324" s="20" t="str">
        <f t="shared" si="23"/>
        <v>Inc</v>
      </c>
    </row>
    <row r="325" spans="1:26" x14ac:dyDescent="0.25">
      <c r="A325" t="s">
        <v>996</v>
      </c>
      <c r="B325" t="s">
        <v>997</v>
      </c>
      <c r="C325" t="s">
        <v>645</v>
      </c>
      <c r="D325" t="s">
        <v>35</v>
      </c>
      <c r="E325">
        <v>34</v>
      </c>
      <c r="F325" t="s">
        <v>507</v>
      </c>
      <c r="G325">
        <v>408546</v>
      </c>
      <c r="H325">
        <v>85</v>
      </c>
      <c r="I325">
        <v>85</v>
      </c>
      <c r="J325">
        <v>12</v>
      </c>
      <c r="K325">
        <v>42</v>
      </c>
      <c r="L325">
        <v>31</v>
      </c>
      <c r="M325">
        <v>0</v>
      </c>
      <c r="N325">
        <v>256</v>
      </c>
      <c r="O325">
        <v>90.5</v>
      </c>
      <c r="P325">
        <v>36.5</v>
      </c>
      <c r="Q325">
        <v>35.4</v>
      </c>
      <c r="R325" t="s">
        <v>967</v>
      </c>
      <c r="S325">
        <v>0</v>
      </c>
      <c r="T325">
        <v>35.4</v>
      </c>
      <c r="U325" t="s">
        <v>967</v>
      </c>
      <c r="W325" s="20" t="str">
        <f t="shared" si="20"/>
        <v>Sofikitis, Catherine</v>
      </c>
      <c r="X325" s="20">
        <f t="shared" si="21"/>
        <v>35.4</v>
      </c>
      <c r="Y325" s="22">
        <f t="shared" si="22"/>
        <v>0</v>
      </c>
      <c r="Z325" s="20" t="str">
        <f t="shared" si="23"/>
        <v>D+</v>
      </c>
    </row>
    <row r="326" spans="1:26" x14ac:dyDescent="0.25">
      <c r="A326" t="s">
        <v>547</v>
      </c>
      <c r="B326" t="s">
        <v>548</v>
      </c>
      <c r="C326" t="s">
        <v>27</v>
      </c>
      <c r="D326" t="s">
        <v>35</v>
      </c>
      <c r="E326">
        <v>25</v>
      </c>
      <c r="F326" t="s">
        <v>477</v>
      </c>
      <c r="G326">
        <v>408344</v>
      </c>
      <c r="H326">
        <v>85</v>
      </c>
      <c r="I326">
        <v>85</v>
      </c>
      <c r="J326">
        <v>47</v>
      </c>
      <c r="K326">
        <v>18</v>
      </c>
      <c r="L326">
        <v>20</v>
      </c>
      <c r="M326">
        <v>0</v>
      </c>
      <c r="N326">
        <v>256</v>
      </c>
      <c r="O326">
        <v>174</v>
      </c>
      <c r="P326">
        <v>23.5</v>
      </c>
      <c r="Q326">
        <v>68</v>
      </c>
      <c r="R326" t="s">
        <v>389</v>
      </c>
      <c r="S326">
        <v>0</v>
      </c>
      <c r="T326">
        <v>68</v>
      </c>
      <c r="U326" t="s">
        <v>389</v>
      </c>
      <c r="W326" s="20" t="str">
        <f t="shared" si="20"/>
        <v>Somero, Paul</v>
      </c>
      <c r="X326" s="20">
        <f t="shared" si="21"/>
        <v>68</v>
      </c>
      <c r="Y326" s="22">
        <f t="shared" si="22"/>
        <v>0</v>
      </c>
      <c r="Z326" s="20" t="str">
        <f t="shared" si="23"/>
        <v>B-</v>
      </c>
    </row>
    <row r="327" spans="1:26" x14ac:dyDescent="0.25">
      <c r="A327" t="s">
        <v>150</v>
      </c>
      <c r="B327" t="s">
        <v>1211</v>
      </c>
      <c r="C327" t="s">
        <v>645</v>
      </c>
      <c r="D327" t="s">
        <v>56</v>
      </c>
      <c r="E327">
        <v>27</v>
      </c>
      <c r="F327" t="s">
        <v>1212</v>
      </c>
      <c r="G327">
        <v>408620</v>
      </c>
      <c r="H327">
        <v>85</v>
      </c>
      <c r="I327">
        <v>85</v>
      </c>
      <c r="J327">
        <v>19</v>
      </c>
      <c r="K327">
        <v>61</v>
      </c>
      <c r="L327">
        <v>5</v>
      </c>
      <c r="M327">
        <v>0</v>
      </c>
      <c r="N327">
        <v>256</v>
      </c>
      <c r="O327">
        <v>71</v>
      </c>
      <c r="P327">
        <v>5.9</v>
      </c>
      <c r="Q327">
        <v>27.7</v>
      </c>
      <c r="R327" t="s">
        <v>645</v>
      </c>
      <c r="S327">
        <v>-7</v>
      </c>
      <c r="T327">
        <v>25</v>
      </c>
      <c r="U327" t="s">
        <v>1136</v>
      </c>
      <c r="W327" s="20" t="str">
        <f t="shared" si="20"/>
        <v>Somssich, Peter</v>
      </c>
      <c r="X327" s="20">
        <f t="shared" si="21"/>
        <v>27.7</v>
      </c>
      <c r="Y327" s="22">
        <f t="shared" si="22"/>
        <v>-7</v>
      </c>
      <c r="Z327" s="20" t="str">
        <f t="shared" si="23"/>
        <v>D-</v>
      </c>
    </row>
    <row r="328" spans="1:26" x14ac:dyDescent="0.25">
      <c r="A328" t="s">
        <v>374</v>
      </c>
      <c r="B328" t="s">
        <v>1442</v>
      </c>
      <c r="C328" t="s">
        <v>645</v>
      </c>
      <c r="D328" t="s">
        <v>67</v>
      </c>
      <c r="E328">
        <v>16</v>
      </c>
      <c r="F328" t="s">
        <v>1443</v>
      </c>
      <c r="G328">
        <v>376869</v>
      </c>
      <c r="H328">
        <v>85</v>
      </c>
      <c r="I328">
        <v>85</v>
      </c>
      <c r="J328">
        <v>15</v>
      </c>
      <c r="K328">
        <v>70</v>
      </c>
      <c r="L328">
        <v>0</v>
      </c>
      <c r="M328">
        <v>0</v>
      </c>
      <c r="N328">
        <v>256</v>
      </c>
      <c r="O328">
        <v>49</v>
      </c>
      <c r="P328">
        <v>0</v>
      </c>
      <c r="Q328">
        <v>19.100000000000001</v>
      </c>
      <c r="R328" t="s">
        <v>1370</v>
      </c>
      <c r="S328">
        <v>-1</v>
      </c>
      <c r="T328">
        <v>18.7</v>
      </c>
      <c r="U328" t="s">
        <v>1370</v>
      </c>
      <c r="W328" s="20" t="str">
        <f t="shared" si="20"/>
        <v>Soucy, Timothy</v>
      </c>
      <c r="X328" s="20">
        <f t="shared" si="21"/>
        <v>19.100000000000001</v>
      </c>
      <c r="Y328" s="22">
        <f t="shared" si="22"/>
        <v>-1</v>
      </c>
      <c r="Z328" s="20" t="str">
        <f t="shared" si="23"/>
        <v>F</v>
      </c>
    </row>
    <row r="329" spans="1:26" x14ac:dyDescent="0.25">
      <c r="A329" t="s">
        <v>254</v>
      </c>
      <c r="B329" t="s">
        <v>1418</v>
      </c>
      <c r="C329" t="s">
        <v>645</v>
      </c>
      <c r="D329" t="s">
        <v>104</v>
      </c>
      <c r="E329">
        <v>20</v>
      </c>
      <c r="F329" t="s">
        <v>1419</v>
      </c>
      <c r="G329">
        <v>377316</v>
      </c>
      <c r="H329">
        <v>85</v>
      </c>
      <c r="I329">
        <v>85</v>
      </c>
      <c r="J329">
        <v>10</v>
      </c>
      <c r="K329">
        <v>65</v>
      </c>
      <c r="L329">
        <v>10</v>
      </c>
      <c r="M329">
        <v>0</v>
      </c>
      <c r="N329">
        <v>256</v>
      </c>
      <c r="O329">
        <v>50</v>
      </c>
      <c r="P329">
        <v>11.8</v>
      </c>
      <c r="Q329">
        <v>19.5</v>
      </c>
      <c r="R329" t="s">
        <v>1370</v>
      </c>
      <c r="S329">
        <v>0</v>
      </c>
      <c r="T329">
        <v>19.5</v>
      </c>
      <c r="U329" t="s">
        <v>1370</v>
      </c>
      <c r="W329" s="20" t="str">
        <f t="shared" si="20"/>
        <v>Southworth, Thomas</v>
      </c>
      <c r="X329" s="20">
        <f t="shared" si="21"/>
        <v>19.5</v>
      </c>
      <c r="Y329" s="22">
        <f t="shared" si="22"/>
        <v>0</v>
      </c>
      <c r="Z329" s="20" t="str">
        <f t="shared" si="23"/>
        <v>F</v>
      </c>
    </row>
    <row r="330" spans="1:26" x14ac:dyDescent="0.25">
      <c r="A330" t="s">
        <v>442</v>
      </c>
      <c r="B330" t="s">
        <v>443</v>
      </c>
      <c r="C330" t="s">
        <v>27</v>
      </c>
      <c r="D330" t="s">
        <v>35</v>
      </c>
      <c r="E330">
        <v>43</v>
      </c>
      <c r="F330" t="s">
        <v>444</v>
      </c>
      <c r="G330">
        <v>376395</v>
      </c>
      <c r="H330">
        <v>85</v>
      </c>
      <c r="I330">
        <v>85</v>
      </c>
      <c r="J330">
        <v>50</v>
      </c>
      <c r="K330">
        <v>14</v>
      </c>
      <c r="L330">
        <v>21</v>
      </c>
      <c r="M330">
        <v>0</v>
      </c>
      <c r="N330">
        <v>256</v>
      </c>
      <c r="O330">
        <v>181</v>
      </c>
      <c r="P330">
        <v>24.7</v>
      </c>
      <c r="Q330">
        <v>70.7</v>
      </c>
      <c r="R330" t="s">
        <v>389</v>
      </c>
      <c r="S330">
        <v>3.5</v>
      </c>
      <c r="T330">
        <v>72.099999999999994</v>
      </c>
      <c r="U330" t="s">
        <v>389</v>
      </c>
      <c r="W330" s="20" t="str">
        <f t="shared" si="20"/>
        <v>Souza, Kathleen</v>
      </c>
      <c r="X330" s="20">
        <f t="shared" si="21"/>
        <v>70.7</v>
      </c>
      <c r="Y330" s="22">
        <f t="shared" si="22"/>
        <v>3.5</v>
      </c>
      <c r="Z330" s="20" t="str">
        <f t="shared" si="23"/>
        <v>B-</v>
      </c>
    </row>
    <row r="331" spans="1:26" x14ac:dyDescent="0.25">
      <c r="A331" t="s">
        <v>819</v>
      </c>
      <c r="B331" t="s">
        <v>1222</v>
      </c>
      <c r="C331" t="s">
        <v>645</v>
      </c>
      <c r="D331" t="s">
        <v>28</v>
      </c>
      <c r="E331">
        <v>3</v>
      </c>
      <c r="F331" t="s">
        <v>605</v>
      </c>
      <c r="G331">
        <v>408815</v>
      </c>
      <c r="H331">
        <v>45</v>
      </c>
      <c r="I331">
        <v>85</v>
      </c>
      <c r="J331">
        <v>8</v>
      </c>
      <c r="K331">
        <v>33</v>
      </c>
      <c r="L331">
        <v>4</v>
      </c>
      <c r="M331">
        <v>0</v>
      </c>
      <c r="N331">
        <v>134</v>
      </c>
      <c r="O331">
        <v>33</v>
      </c>
      <c r="P331">
        <v>51.8</v>
      </c>
      <c r="Q331">
        <v>24.6</v>
      </c>
      <c r="R331" t="s">
        <v>434</v>
      </c>
      <c r="S331">
        <v>0</v>
      </c>
      <c r="T331">
        <v>24.6</v>
      </c>
      <c r="U331" t="s">
        <v>434</v>
      </c>
      <c r="W331" s="20" t="str">
        <f t="shared" si="20"/>
        <v>Spagnuolo, Philip</v>
      </c>
      <c r="X331" s="20">
        <f t="shared" si="21"/>
        <v>24.6</v>
      </c>
      <c r="Y331" s="22">
        <f t="shared" si="22"/>
        <v>0</v>
      </c>
      <c r="Z331" s="20" t="str">
        <f t="shared" si="23"/>
        <v>Inc</v>
      </c>
    </row>
    <row r="332" spans="1:26" x14ac:dyDescent="0.25">
      <c r="A332" t="s">
        <v>960</v>
      </c>
      <c r="B332" t="s">
        <v>961</v>
      </c>
      <c r="C332" t="s">
        <v>645</v>
      </c>
      <c r="D332" t="s">
        <v>104</v>
      </c>
      <c r="E332">
        <v>6</v>
      </c>
      <c r="F332" t="s">
        <v>962</v>
      </c>
      <c r="G332">
        <v>376278</v>
      </c>
      <c r="H332">
        <v>85</v>
      </c>
      <c r="I332">
        <v>85</v>
      </c>
      <c r="J332">
        <v>10</v>
      </c>
      <c r="K332">
        <v>31</v>
      </c>
      <c r="L332">
        <v>44</v>
      </c>
      <c r="M332">
        <v>0</v>
      </c>
      <c r="N332">
        <v>256</v>
      </c>
      <c r="O332">
        <v>104</v>
      </c>
      <c r="P332">
        <v>51.8</v>
      </c>
      <c r="Q332">
        <v>40.6</v>
      </c>
      <c r="R332" t="s">
        <v>434</v>
      </c>
      <c r="S332">
        <v>-2</v>
      </c>
      <c r="T332">
        <v>39.799999999999997</v>
      </c>
      <c r="U332" t="s">
        <v>434</v>
      </c>
      <c r="W332" s="20" t="str">
        <f t="shared" si="20"/>
        <v>Spang, Judith</v>
      </c>
      <c r="X332" s="20">
        <f t="shared" si="21"/>
        <v>40.6</v>
      </c>
      <c r="Y332" s="22">
        <f t="shared" si="22"/>
        <v>-2</v>
      </c>
      <c r="Z332" s="20" t="str">
        <f t="shared" si="23"/>
        <v>Inc</v>
      </c>
    </row>
    <row r="333" spans="1:26" x14ac:dyDescent="0.25">
      <c r="A333" t="s">
        <v>150</v>
      </c>
      <c r="B333" t="s">
        <v>638</v>
      </c>
      <c r="C333" t="s">
        <v>27</v>
      </c>
      <c r="D333" t="s">
        <v>28</v>
      </c>
      <c r="E333">
        <v>3</v>
      </c>
      <c r="F333" t="s">
        <v>605</v>
      </c>
      <c r="G333">
        <v>377263</v>
      </c>
      <c r="H333">
        <v>85</v>
      </c>
      <c r="I333">
        <v>85</v>
      </c>
      <c r="J333">
        <v>51</v>
      </c>
      <c r="K333">
        <v>30</v>
      </c>
      <c r="L333">
        <v>4</v>
      </c>
      <c r="M333">
        <v>0</v>
      </c>
      <c r="N333">
        <v>256</v>
      </c>
      <c r="O333">
        <v>164</v>
      </c>
      <c r="P333">
        <v>4.7</v>
      </c>
      <c r="Q333">
        <v>64.099999999999994</v>
      </c>
      <c r="R333" t="s">
        <v>469</v>
      </c>
      <c r="S333">
        <v>0</v>
      </c>
      <c r="T333">
        <v>64.099999999999994</v>
      </c>
      <c r="U333" t="s">
        <v>469</v>
      </c>
      <c r="W333" s="20" t="str">
        <f t="shared" si="20"/>
        <v>Spanos, Peter</v>
      </c>
      <c r="X333" s="20">
        <f t="shared" si="21"/>
        <v>64.099999999999994</v>
      </c>
      <c r="Y333" s="22">
        <f t="shared" si="22"/>
        <v>0</v>
      </c>
      <c r="Z333" s="20" t="str">
        <f t="shared" si="23"/>
        <v>C+</v>
      </c>
    </row>
    <row r="334" spans="1:26" x14ac:dyDescent="0.25">
      <c r="A334" t="s">
        <v>366</v>
      </c>
      <c r="B334" t="s">
        <v>367</v>
      </c>
      <c r="C334" t="s">
        <v>27</v>
      </c>
      <c r="D334" t="s">
        <v>104</v>
      </c>
      <c r="E334">
        <v>18</v>
      </c>
      <c r="F334" t="s">
        <v>368</v>
      </c>
      <c r="G334">
        <v>408445</v>
      </c>
      <c r="H334">
        <v>85</v>
      </c>
      <c r="I334">
        <v>85</v>
      </c>
      <c r="J334">
        <v>63</v>
      </c>
      <c r="K334">
        <v>18</v>
      </c>
      <c r="L334">
        <v>4</v>
      </c>
      <c r="M334">
        <v>0</v>
      </c>
      <c r="N334">
        <v>256</v>
      </c>
      <c r="O334">
        <v>198.5</v>
      </c>
      <c r="P334">
        <v>4.7</v>
      </c>
      <c r="Q334">
        <v>77.5</v>
      </c>
      <c r="R334" t="s">
        <v>345</v>
      </c>
      <c r="S334">
        <v>0</v>
      </c>
      <c r="T334">
        <v>77.5</v>
      </c>
      <c r="U334" t="s">
        <v>345</v>
      </c>
      <c r="W334" s="20" t="str">
        <f t="shared" si="20"/>
        <v>Spencer, Matthew</v>
      </c>
      <c r="X334" s="20">
        <f t="shared" si="21"/>
        <v>77.5</v>
      </c>
      <c r="Y334" s="22">
        <f t="shared" si="22"/>
        <v>0</v>
      </c>
      <c r="Z334" s="20" t="str">
        <f t="shared" si="23"/>
        <v>B</v>
      </c>
    </row>
    <row r="335" spans="1:26" x14ac:dyDescent="0.25">
      <c r="A335" t="s">
        <v>249</v>
      </c>
      <c r="B335" t="s">
        <v>343</v>
      </c>
      <c r="C335" t="s">
        <v>27</v>
      </c>
      <c r="D335" t="s">
        <v>56</v>
      </c>
      <c r="E335">
        <v>2</v>
      </c>
      <c r="F335" t="s">
        <v>344</v>
      </c>
      <c r="G335">
        <v>377264</v>
      </c>
      <c r="H335">
        <v>85</v>
      </c>
      <c r="I335">
        <v>85</v>
      </c>
      <c r="J335">
        <v>50</v>
      </c>
      <c r="K335">
        <v>4</v>
      </c>
      <c r="L335">
        <v>31</v>
      </c>
      <c r="M335">
        <v>0</v>
      </c>
      <c r="N335">
        <v>256</v>
      </c>
      <c r="O335">
        <v>199</v>
      </c>
      <c r="P335">
        <v>36.5</v>
      </c>
      <c r="Q335">
        <v>77.7</v>
      </c>
      <c r="R335" t="s">
        <v>345</v>
      </c>
      <c r="S335">
        <v>5.1666667908430099</v>
      </c>
      <c r="T335">
        <v>79.7</v>
      </c>
      <c r="U335" t="s">
        <v>345</v>
      </c>
      <c r="W335" s="20" t="str">
        <f t="shared" si="20"/>
        <v>Spillane, James</v>
      </c>
      <c r="X335" s="20">
        <f t="shared" si="21"/>
        <v>77.7</v>
      </c>
      <c r="Y335" s="22">
        <f t="shared" si="22"/>
        <v>5.1666667908430099</v>
      </c>
      <c r="Z335" s="20" t="str">
        <f t="shared" si="23"/>
        <v>B</v>
      </c>
    </row>
    <row r="336" spans="1:26" x14ac:dyDescent="0.25">
      <c r="A336" t="s">
        <v>953</v>
      </c>
      <c r="B336" t="s">
        <v>954</v>
      </c>
      <c r="C336" t="s">
        <v>645</v>
      </c>
      <c r="D336" t="s">
        <v>104</v>
      </c>
      <c r="E336">
        <v>18</v>
      </c>
      <c r="F336" t="s">
        <v>368</v>
      </c>
      <c r="G336">
        <v>376769</v>
      </c>
      <c r="H336">
        <v>85</v>
      </c>
      <c r="I336">
        <v>85</v>
      </c>
      <c r="J336">
        <v>15</v>
      </c>
      <c r="K336">
        <v>31</v>
      </c>
      <c r="L336">
        <v>39</v>
      </c>
      <c r="M336">
        <v>0</v>
      </c>
      <c r="N336">
        <v>256</v>
      </c>
      <c r="O336">
        <v>105.5</v>
      </c>
      <c r="P336">
        <v>45.9</v>
      </c>
      <c r="Q336">
        <v>41.2</v>
      </c>
      <c r="R336" t="s">
        <v>871</v>
      </c>
      <c r="S336">
        <v>0</v>
      </c>
      <c r="T336">
        <v>41.2</v>
      </c>
      <c r="U336" t="s">
        <v>871</v>
      </c>
      <c r="W336" s="20" t="str">
        <f t="shared" si="20"/>
        <v>Sprague, Dale</v>
      </c>
      <c r="X336" s="20">
        <f t="shared" si="21"/>
        <v>41.2</v>
      </c>
      <c r="Y336" s="22">
        <f t="shared" si="22"/>
        <v>0</v>
      </c>
      <c r="Z336" s="20" t="str">
        <f t="shared" si="23"/>
        <v>C-</v>
      </c>
    </row>
    <row r="337" spans="1:26" x14ac:dyDescent="0.25">
      <c r="A337" t="s">
        <v>625</v>
      </c>
      <c r="B337" t="s">
        <v>917</v>
      </c>
      <c r="C337" t="s">
        <v>645</v>
      </c>
      <c r="D337" t="s">
        <v>28</v>
      </c>
      <c r="E337">
        <v>9</v>
      </c>
      <c r="F337" t="s">
        <v>918</v>
      </c>
      <c r="G337">
        <v>408811</v>
      </c>
      <c r="H337">
        <v>85</v>
      </c>
      <c r="I337">
        <v>85</v>
      </c>
      <c r="J337">
        <v>18</v>
      </c>
      <c r="K337">
        <v>31</v>
      </c>
      <c r="L337">
        <v>36</v>
      </c>
      <c r="M337">
        <v>0</v>
      </c>
      <c r="N337">
        <v>256</v>
      </c>
      <c r="O337">
        <v>112</v>
      </c>
      <c r="P337">
        <v>42.4</v>
      </c>
      <c r="Q337">
        <v>43.8</v>
      </c>
      <c r="R337" t="s">
        <v>871</v>
      </c>
      <c r="S337">
        <v>2</v>
      </c>
      <c r="T337">
        <v>44.6</v>
      </c>
      <c r="U337" t="s">
        <v>871</v>
      </c>
      <c r="W337" s="20" t="str">
        <f t="shared" si="20"/>
        <v>St. Clair, Charlie</v>
      </c>
      <c r="X337" s="20">
        <f t="shared" si="21"/>
        <v>43.8</v>
      </c>
      <c r="Y337" s="22">
        <f t="shared" si="22"/>
        <v>2</v>
      </c>
      <c r="Z337" s="20" t="str">
        <f t="shared" si="23"/>
        <v>C-</v>
      </c>
    </row>
    <row r="338" spans="1:26" x14ac:dyDescent="0.25">
      <c r="A338" t="s">
        <v>259</v>
      </c>
      <c r="B338" t="s">
        <v>464</v>
      </c>
      <c r="C338" t="s">
        <v>103</v>
      </c>
      <c r="D338" t="s">
        <v>72</v>
      </c>
      <c r="E338">
        <v>4</v>
      </c>
      <c r="F338" t="s">
        <v>465</v>
      </c>
      <c r="G338">
        <v>408480</v>
      </c>
      <c r="H338">
        <v>85</v>
      </c>
      <c r="I338">
        <v>85</v>
      </c>
      <c r="J338">
        <v>38</v>
      </c>
      <c r="K338">
        <v>4</v>
      </c>
      <c r="L338">
        <v>43</v>
      </c>
      <c r="M338">
        <v>0</v>
      </c>
      <c r="N338">
        <v>256</v>
      </c>
      <c r="O338">
        <v>181</v>
      </c>
      <c r="P338">
        <v>50.6</v>
      </c>
      <c r="Q338">
        <v>70.7</v>
      </c>
      <c r="R338" t="s">
        <v>434</v>
      </c>
      <c r="S338">
        <v>2.0000000596046399</v>
      </c>
      <c r="T338">
        <v>71.5</v>
      </c>
      <c r="U338" t="s">
        <v>434</v>
      </c>
      <c r="W338" s="20" t="str">
        <f t="shared" si="20"/>
        <v>Stallcop, Joseph</v>
      </c>
      <c r="X338" s="20">
        <f t="shared" si="21"/>
        <v>70.7</v>
      </c>
      <c r="Y338" s="22">
        <f t="shared" si="22"/>
        <v>2.0000000596046399</v>
      </c>
      <c r="Z338" s="20" t="str">
        <f t="shared" si="23"/>
        <v>Inc</v>
      </c>
    </row>
    <row r="339" spans="1:26" x14ac:dyDescent="0.25">
      <c r="A339" t="s">
        <v>603</v>
      </c>
      <c r="B339" t="s">
        <v>742</v>
      </c>
      <c r="C339" t="s">
        <v>27</v>
      </c>
      <c r="D339" t="s">
        <v>72</v>
      </c>
      <c r="E339">
        <v>14</v>
      </c>
      <c r="F339" t="s">
        <v>743</v>
      </c>
      <c r="G339">
        <v>376871</v>
      </c>
      <c r="H339">
        <v>85</v>
      </c>
      <c r="I339">
        <v>85</v>
      </c>
      <c r="J339">
        <v>42</v>
      </c>
      <c r="K339">
        <v>30</v>
      </c>
      <c r="L339">
        <v>13</v>
      </c>
      <c r="M339">
        <v>0</v>
      </c>
      <c r="N339">
        <v>256</v>
      </c>
      <c r="O339">
        <v>150</v>
      </c>
      <c r="P339">
        <v>15.3</v>
      </c>
      <c r="Q339">
        <v>58.6</v>
      </c>
      <c r="R339" t="s">
        <v>721</v>
      </c>
      <c r="S339">
        <v>0</v>
      </c>
      <c r="T339">
        <v>58.6</v>
      </c>
      <c r="U339" t="s">
        <v>721</v>
      </c>
      <c r="W339" s="20" t="str">
        <f t="shared" si="20"/>
        <v>Sterling, Franklin</v>
      </c>
      <c r="X339" s="20">
        <f t="shared" si="21"/>
        <v>58.6</v>
      </c>
      <c r="Y339" s="22">
        <f t="shared" si="22"/>
        <v>0</v>
      </c>
      <c r="Z339" s="20" t="str">
        <f t="shared" si="23"/>
        <v>C</v>
      </c>
    </row>
    <row r="340" spans="1:26" x14ac:dyDescent="0.25">
      <c r="A340" t="s">
        <v>65</v>
      </c>
      <c r="B340" t="s">
        <v>489</v>
      </c>
      <c r="C340" t="s">
        <v>27</v>
      </c>
      <c r="D340" t="s">
        <v>56</v>
      </c>
      <c r="E340">
        <v>1</v>
      </c>
      <c r="F340" t="s">
        <v>490</v>
      </c>
      <c r="G340">
        <v>408385</v>
      </c>
      <c r="H340">
        <v>85</v>
      </c>
      <c r="I340">
        <v>85</v>
      </c>
      <c r="J340">
        <v>47</v>
      </c>
      <c r="K340">
        <v>19</v>
      </c>
      <c r="L340">
        <v>19</v>
      </c>
      <c r="M340">
        <v>0</v>
      </c>
      <c r="N340">
        <v>256</v>
      </c>
      <c r="O340">
        <v>171</v>
      </c>
      <c r="P340">
        <v>22.4</v>
      </c>
      <c r="Q340">
        <v>66.8</v>
      </c>
      <c r="R340" t="s">
        <v>469</v>
      </c>
      <c r="S340">
        <v>9.6666665971279109</v>
      </c>
      <c r="T340">
        <v>70.599999999999994</v>
      </c>
      <c r="U340" t="s">
        <v>389</v>
      </c>
      <c r="W340" s="20" t="str">
        <f t="shared" si="20"/>
        <v>Stone, Brian</v>
      </c>
      <c r="X340" s="20">
        <f t="shared" si="21"/>
        <v>66.8</v>
      </c>
      <c r="Y340" s="22">
        <f t="shared" si="22"/>
        <v>9.6666665971279109</v>
      </c>
      <c r="Z340" s="20" t="str">
        <f t="shared" si="23"/>
        <v>B-</v>
      </c>
    </row>
    <row r="341" spans="1:26" x14ac:dyDescent="0.25">
      <c r="A341" t="s">
        <v>65</v>
      </c>
      <c r="B341" t="s">
        <v>211</v>
      </c>
      <c r="C341" t="s">
        <v>645</v>
      </c>
      <c r="D341" t="s">
        <v>211</v>
      </c>
      <c r="E341">
        <v>1</v>
      </c>
      <c r="F341" t="s">
        <v>1261</v>
      </c>
      <c r="G341">
        <v>408813</v>
      </c>
      <c r="H341">
        <v>85</v>
      </c>
      <c r="I341">
        <v>85</v>
      </c>
      <c r="J341">
        <v>14</v>
      </c>
      <c r="K341">
        <v>64</v>
      </c>
      <c r="L341">
        <v>7</v>
      </c>
      <c r="M341">
        <v>0</v>
      </c>
      <c r="N341">
        <v>256</v>
      </c>
      <c r="O341">
        <v>59</v>
      </c>
      <c r="P341">
        <v>8.1999999999999993</v>
      </c>
      <c r="Q341">
        <v>23</v>
      </c>
      <c r="R341" t="s">
        <v>1136</v>
      </c>
      <c r="S341">
        <v>0</v>
      </c>
      <c r="T341">
        <v>23</v>
      </c>
      <c r="U341" t="s">
        <v>1136</v>
      </c>
      <c r="W341" s="20" t="str">
        <f t="shared" si="20"/>
        <v>Sullivan, Brian</v>
      </c>
      <c r="X341" s="20">
        <f t="shared" si="21"/>
        <v>23</v>
      </c>
      <c r="Y341" s="22">
        <f t="shared" si="22"/>
        <v>0</v>
      </c>
      <c r="Z341" s="20" t="str">
        <f t="shared" si="23"/>
        <v>D-</v>
      </c>
    </row>
    <row r="342" spans="1:26" x14ac:dyDescent="0.25">
      <c r="A342" t="s">
        <v>54</v>
      </c>
      <c r="B342" t="s">
        <v>211</v>
      </c>
      <c r="C342" t="s">
        <v>645</v>
      </c>
      <c r="D342" t="s">
        <v>35</v>
      </c>
      <c r="E342">
        <v>8</v>
      </c>
      <c r="F342" t="s">
        <v>1298</v>
      </c>
      <c r="G342">
        <v>376692</v>
      </c>
      <c r="H342">
        <v>85</v>
      </c>
      <c r="I342">
        <v>85</v>
      </c>
      <c r="J342">
        <v>15</v>
      </c>
      <c r="K342">
        <v>62</v>
      </c>
      <c r="L342">
        <v>8</v>
      </c>
      <c r="M342">
        <v>0</v>
      </c>
      <c r="N342">
        <v>256</v>
      </c>
      <c r="O342">
        <v>56.5</v>
      </c>
      <c r="P342">
        <v>9.4</v>
      </c>
      <c r="Q342">
        <v>22.1</v>
      </c>
      <c r="R342" t="s">
        <v>1136</v>
      </c>
      <c r="S342">
        <v>1.3333333730697601</v>
      </c>
      <c r="T342">
        <v>22.6</v>
      </c>
      <c r="U342" t="s">
        <v>1136</v>
      </c>
      <c r="W342" s="20" t="str">
        <f t="shared" si="20"/>
        <v>Sullivan, Daniel</v>
      </c>
      <c r="X342" s="20">
        <f t="shared" si="21"/>
        <v>22.1</v>
      </c>
      <c r="Y342" s="22">
        <f t="shared" si="22"/>
        <v>1.3333333730697601</v>
      </c>
      <c r="Z342" s="20" t="str">
        <f t="shared" si="23"/>
        <v>D-</v>
      </c>
    </row>
    <row r="343" spans="1:26" x14ac:dyDescent="0.25">
      <c r="A343" t="s">
        <v>210</v>
      </c>
      <c r="B343" t="s">
        <v>211</v>
      </c>
      <c r="C343" t="s">
        <v>27</v>
      </c>
      <c r="D343" t="s">
        <v>35</v>
      </c>
      <c r="E343">
        <v>16</v>
      </c>
      <c r="F343" t="s">
        <v>212</v>
      </c>
      <c r="G343">
        <v>377265</v>
      </c>
      <c r="H343">
        <v>85</v>
      </c>
      <c r="I343">
        <v>85</v>
      </c>
      <c r="J343">
        <v>74</v>
      </c>
      <c r="K343">
        <v>9</v>
      </c>
      <c r="L343">
        <v>2</v>
      </c>
      <c r="M343">
        <v>0</v>
      </c>
      <c r="N343">
        <v>256</v>
      </c>
      <c r="O343">
        <v>225.5</v>
      </c>
      <c r="P343">
        <v>2.4</v>
      </c>
      <c r="Q343">
        <v>88.1</v>
      </c>
      <c r="R343" t="s">
        <v>128</v>
      </c>
      <c r="S343">
        <v>1.0000000298023199</v>
      </c>
      <c r="T343">
        <v>88.5</v>
      </c>
      <c r="U343" t="s">
        <v>128</v>
      </c>
      <c r="W343" s="20" t="str">
        <f t="shared" si="20"/>
        <v>Sullivan, Victoria</v>
      </c>
      <c r="X343" s="20">
        <f t="shared" si="21"/>
        <v>88.1</v>
      </c>
      <c r="Y343" s="22">
        <f t="shared" si="22"/>
        <v>1.0000000298023199</v>
      </c>
      <c r="Z343" s="20" t="str">
        <f t="shared" si="23"/>
        <v>A-</v>
      </c>
    </row>
    <row r="344" spans="1:26" x14ac:dyDescent="0.25">
      <c r="A344" t="s">
        <v>1446</v>
      </c>
      <c r="B344" t="s">
        <v>1447</v>
      </c>
      <c r="C344" t="s">
        <v>645</v>
      </c>
      <c r="D344" t="s">
        <v>183</v>
      </c>
      <c r="E344">
        <v>13</v>
      </c>
      <c r="F344" t="s">
        <v>1163</v>
      </c>
      <c r="G344">
        <v>377176</v>
      </c>
      <c r="H344">
        <v>85</v>
      </c>
      <c r="I344">
        <v>85</v>
      </c>
      <c r="J344">
        <v>12</v>
      </c>
      <c r="K344">
        <v>72</v>
      </c>
      <c r="L344">
        <v>1</v>
      </c>
      <c r="M344">
        <v>0</v>
      </c>
      <c r="N344">
        <v>256</v>
      </c>
      <c r="O344">
        <v>49</v>
      </c>
      <c r="P344">
        <v>1.2</v>
      </c>
      <c r="Q344">
        <v>19.100000000000001</v>
      </c>
      <c r="R344" t="s">
        <v>1370</v>
      </c>
      <c r="S344">
        <v>-1</v>
      </c>
      <c r="T344">
        <v>18.7</v>
      </c>
      <c r="U344" t="s">
        <v>1370</v>
      </c>
      <c r="W344" s="20" t="str">
        <f t="shared" si="20"/>
        <v>Sykes, George</v>
      </c>
      <c r="X344" s="20">
        <f t="shared" si="21"/>
        <v>19.100000000000001</v>
      </c>
      <c r="Y344" s="22">
        <f t="shared" si="22"/>
        <v>-1</v>
      </c>
      <c r="Z344" s="20" t="str">
        <f t="shared" si="23"/>
        <v>F</v>
      </c>
    </row>
    <row r="345" spans="1:26" x14ac:dyDescent="0.25">
      <c r="A345" t="s">
        <v>25</v>
      </c>
      <c r="B345" t="s">
        <v>26</v>
      </c>
      <c r="C345" t="s">
        <v>27</v>
      </c>
      <c r="D345" t="s">
        <v>28</v>
      </c>
      <c r="E345">
        <v>6</v>
      </c>
      <c r="F345" t="s">
        <v>29</v>
      </c>
      <c r="G345">
        <v>377177</v>
      </c>
      <c r="H345">
        <v>85</v>
      </c>
      <c r="I345">
        <v>85</v>
      </c>
      <c r="J345">
        <v>81</v>
      </c>
      <c r="K345">
        <v>0</v>
      </c>
      <c r="L345">
        <v>4</v>
      </c>
      <c r="M345">
        <v>0</v>
      </c>
      <c r="N345">
        <v>256</v>
      </c>
      <c r="O345">
        <v>250.5</v>
      </c>
      <c r="P345">
        <v>4.7</v>
      </c>
      <c r="Q345">
        <v>97.9</v>
      </c>
      <c r="R345" t="s">
        <v>30</v>
      </c>
      <c r="S345">
        <v>11.8333335667848</v>
      </c>
      <c r="T345">
        <v>102.5</v>
      </c>
      <c r="U345" t="s">
        <v>30</v>
      </c>
      <c r="W345" s="20" t="str">
        <f t="shared" si="20"/>
        <v>Sylvia, Michael</v>
      </c>
      <c r="X345" s="20">
        <f t="shared" si="21"/>
        <v>97.9</v>
      </c>
      <c r="Y345" s="22">
        <f t="shared" si="22"/>
        <v>11.8333335667848</v>
      </c>
      <c r="Z345" s="20" t="str">
        <f t="shared" si="23"/>
        <v>A+</v>
      </c>
    </row>
    <row r="346" spans="1:26" x14ac:dyDescent="0.25">
      <c r="A346" t="s">
        <v>44</v>
      </c>
      <c r="B346" t="s">
        <v>578</v>
      </c>
      <c r="C346" t="s">
        <v>27</v>
      </c>
      <c r="D346" t="s">
        <v>56</v>
      </c>
      <c r="E346">
        <v>8</v>
      </c>
      <c r="F346" t="s">
        <v>579</v>
      </c>
      <c r="G346">
        <v>375692</v>
      </c>
      <c r="H346">
        <v>85</v>
      </c>
      <c r="I346">
        <v>85</v>
      </c>
      <c r="J346">
        <v>53</v>
      </c>
      <c r="K346">
        <v>27</v>
      </c>
      <c r="L346">
        <v>5</v>
      </c>
      <c r="M346">
        <v>0</v>
      </c>
      <c r="N346">
        <v>256</v>
      </c>
      <c r="O346">
        <v>173</v>
      </c>
      <c r="P346">
        <v>5.9</v>
      </c>
      <c r="Q346">
        <v>67.599999999999994</v>
      </c>
      <c r="R346" t="s">
        <v>389</v>
      </c>
      <c r="S346">
        <v>-1</v>
      </c>
      <c r="T346">
        <v>67.2</v>
      </c>
      <c r="U346" t="s">
        <v>389</v>
      </c>
      <c r="W346" s="20" t="str">
        <f t="shared" si="20"/>
        <v>Sytek, John</v>
      </c>
      <c r="X346" s="20">
        <f t="shared" si="21"/>
        <v>67.599999999999994</v>
      </c>
      <c r="Y346" s="22">
        <f t="shared" si="22"/>
        <v>-1</v>
      </c>
      <c r="Z346" s="20" t="str">
        <f t="shared" si="23"/>
        <v>B-</v>
      </c>
    </row>
    <row r="347" spans="1:26" x14ac:dyDescent="0.25">
      <c r="A347" t="s">
        <v>383</v>
      </c>
      <c r="B347" t="s">
        <v>1294</v>
      </c>
      <c r="C347" t="s">
        <v>645</v>
      </c>
      <c r="D347" t="s">
        <v>211</v>
      </c>
      <c r="E347">
        <v>9</v>
      </c>
      <c r="F347" t="s">
        <v>1295</v>
      </c>
      <c r="G347">
        <v>377179</v>
      </c>
      <c r="H347">
        <v>85</v>
      </c>
      <c r="I347">
        <v>85</v>
      </c>
      <c r="J347">
        <v>17</v>
      </c>
      <c r="K347">
        <v>66</v>
      </c>
      <c r="L347">
        <v>2</v>
      </c>
      <c r="M347">
        <v>0</v>
      </c>
      <c r="N347">
        <v>256</v>
      </c>
      <c r="O347">
        <v>64</v>
      </c>
      <c r="P347">
        <v>2.4</v>
      </c>
      <c r="Q347">
        <v>25</v>
      </c>
      <c r="R347" t="s">
        <v>1136</v>
      </c>
      <c r="S347">
        <v>-6</v>
      </c>
      <c r="T347">
        <v>22.7</v>
      </c>
      <c r="U347" t="s">
        <v>1136</v>
      </c>
      <c r="W347" s="20" t="str">
        <f t="shared" si="20"/>
        <v>Tanner, Linda</v>
      </c>
      <c r="X347" s="20">
        <f t="shared" si="21"/>
        <v>25</v>
      </c>
      <c r="Y347" s="22">
        <f t="shared" si="22"/>
        <v>-6</v>
      </c>
      <c r="Z347" s="20" t="str">
        <f t="shared" si="23"/>
        <v>D-</v>
      </c>
    </row>
    <row r="348" spans="1:26" x14ac:dyDescent="0.25">
      <c r="A348" t="s">
        <v>1157</v>
      </c>
      <c r="B348" t="s">
        <v>1158</v>
      </c>
      <c r="C348" t="s">
        <v>645</v>
      </c>
      <c r="D348" t="s">
        <v>72</v>
      </c>
      <c r="E348">
        <v>15</v>
      </c>
      <c r="F348" t="s">
        <v>1159</v>
      </c>
      <c r="G348">
        <v>377039</v>
      </c>
      <c r="H348">
        <v>85</v>
      </c>
      <c r="I348">
        <v>85</v>
      </c>
      <c r="J348">
        <v>17</v>
      </c>
      <c r="K348">
        <v>61</v>
      </c>
      <c r="L348">
        <v>7</v>
      </c>
      <c r="M348">
        <v>0</v>
      </c>
      <c r="N348">
        <v>256</v>
      </c>
      <c r="O348">
        <v>67.5</v>
      </c>
      <c r="P348">
        <v>8.1999999999999993</v>
      </c>
      <c r="Q348">
        <v>26.4</v>
      </c>
      <c r="R348" t="s">
        <v>1136</v>
      </c>
      <c r="S348">
        <v>0</v>
      </c>
      <c r="T348">
        <v>26.4</v>
      </c>
      <c r="U348" t="s">
        <v>1136</v>
      </c>
      <c r="W348" s="20" t="str">
        <f t="shared" si="20"/>
        <v>Tatro, Bruce</v>
      </c>
      <c r="X348" s="20">
        <f t="shared" si="21"/>
        <v>26.4</v>
      </c>
      <c r="Y348" s="22">
        <f t="shared" si="22"/>
        <v>0</v>
      </c>
      <c r="Z348" s="20" t="str">
        <f t="shared" si="23"/>
        <v>D-</v>
      </c>
    </row>
    <row r="349" spans="1:26" x14ac:dyDescent="0.25">
      <c r="A349" t="s">
        <v>429</v>
      </c>
      <c r="B349" t="s">
        <v>641</v>
      </c>
      <c r="C349" t="s">
        <v>27</v>
      </c>
      <c r="D349" t="s">
        <v>574</v>
      </c>
      <c r="E349">
        <v>3</v>
      </c>
      <c r="F349" t="s">
        <v>642</v>
      </c>
      <c r="G349">
        <v>376532</v>
      </c>
      <c r="H349">
        <v>85</v>
      </c>
      <c r="I349">
        <v>85</v>
      </c>
      <c r="J349">
        <v>44</v>
      </c>
      <c r="K349">
        <v>24</v>
      </c>
      <c r="L349">
        <v>17</v>
      </c>
      <c r="M349">
        <v>0</v>
      </c>
      <c r="N349">
        <v>256</v>
      </c>
      <c r="O349">
        <v>164</v>
      </c>
      <c r="P349">
        <v>20</v>
      </c>
      <c r="Q349">
        <v>64.099999999999994</v>
      </c>
      <c r="R349" t="s">
        <v>469</v>
      </c>
      <c r="S349">
        <v>0</v>
      </c>
      <c r="T349">
        <v>64.099999999999994</v>
      </c>
      <c r="U349" t="s">
        <v>469</v>
      </c>
      <c r="W349" s="20" t="str">
        <f t="shared" si="20"/>
        <v>Theberge, Robert</v>
      </c>
      <c r="X349" s="20">
        <f t="shared" si="21"/>
        <v>64.099999999999994</v>
      </c>
      <c r="Y349" s="22">
        <f t="shared" si="22"/>
        <v>0</v>
      </c>
      <c r="Z349" s="20" t="str">
        <f t="shared" si="23"/>
        <v>C+</v>
      </c>
    </row>
    <row r="350" spans="1:26" x14ac:dyDescent="0.25">
      <c r="A350" t="s">
        <v>323</v>
      </c>
      <c r="B350" t="s">
        <v>254</v>
      </c>
      <c r="C350" t="s">
        <v>27</v>
      </c>
      <c r="D350" t="s">
        <v>56</v>
      </c>
      <c r="E350">
        <v>5</v>
      </c>
      <c r="F350" t="s">
        <v>298</v>
      </c>
      <c r="G350">
        <v>377267</v>
      </c>
      <c r="H350">
        <v>85</v>
      </c>
      <c r="I350">
        <v>85</v>
      </c>
      <c r="J350">
        <v>68</v>
      </c>
      <c r="K350">
        <v>16</v>
      </c>
      <c r="L350">
        <v>1</v>
      </c>
      <c r="M350">
        <v>0</v>
      </c>
      <c r="N350">
        <v>256</v>
      </c>
      <c r="O350">
        <v>207</v>
      </c>
      <c r="P350">
        <v>1.2</v>
      </c>
      <c r="Q350">
        <v>80.900000000000006</v>
      </c>
      <c r="R350" t="s">
        <v>190</v>
      </c>
      <c r="S350">
        <v>2.3333333432674399</v>
      </c>
      <c r="T350">
        <v>81.8</v>
      </c>
      <c r="U350" t="s">
        <v>190</v>
      </c>
      <c r="W350" s="20" t="str">
        <f t="shared" si="20"/>
        <v>Thomas, Douglas</v>
      </c>
      <c r="X350" s="20">
        <f t="shared" si="21"/>
        <v>80.900000000000006</v>
      </c>
      <c r="Y350" s="22">
        <f t="shared" si="22"/>
        <v>2.3333333432674399</v>
      </c>
      <c r="Z350" s="20" t="str">
        <f t="shared" si="23"/>
        <v>B+</v>
      </c>
    </row>
    <row r="351" spans="1:26" x14ac:dyDescent="0.25">
      <c r="A351" t="s">
        <v>750</v>
      </c>
      <c r="B351" t="s">
        <v>254</v>
      </c>
      <c r="C351" t="s">
        <v>645</v>
      </c>
      <c r="D351" t="s">
        <v>574</v>
      </c>
      <c r="E351">
        <v>3</v>
      </c>
      <c r="F351" t="s">
        <v>642</v>
      </c>
      <c r="G351">
        <v>376676</v>
      </c>
      <c r="H351">
        <v>85</v>
      </c>
      <c r="I351">
        <v>85</v>
      </c>
      <c r="J351">
        <v>9</v>
      </c>
      <c r="K351">
        <v>66</v>
      </c>
      <c r="L351">
        <v>10</v>
      </c>
      <c r="M351">
        <v>0</v>
      </c>
      <c r="N351">
        <v>256</v>
      </c>
      <c r="O351">
        <v>46.5</v>
      </c>
      <c r="P351">
        <v>11.8</v>
      </c>
      <c r="Q351">
        <v>18.2</v>
      </c>
      <c r="R351" t="s">
        <v>1370</v>
      </c>
      <c r="S351">
        <v>0</v>
      </c>
      <c r="T351">
        <v>18.2</v>
      </c>
      <c r="U351" t="s">
        <v>1370</v>
      </c>
      <c r="W351" s="20" t="str">
        <f t="shared" si="20"/>
        <v>Thomas, Yvonne</v>
      </c>
      <c r="X351" s="20">
        <f t="shared" si="21"/>
        <v>18.2</v>
      </c>
      <c r="Y351" s="22">
        <f t="shared" si="22"/>
        <v>0</v>
      </c>
      <c r="Z351" s="20" t="str">
        <f t="shared" si="23"/>
        <v>F</v>
      </c>
    </row>
    <row r="352" spans="1:26" x14ac:dyDescent="0.25">
      <c r="A352" t="s">
        <v>603</v>
      </c>
      <c r="B352" t="s">
        <v>604</v>
      </c>
      <c r="C352" t="s">
        <v>27</v>
      </c>
      <c r="D352" t="s">
        <v>28</v>
      </c>
      <c r="E352">
        <v>3</v>
      </c>
      <c r="F352" t="s">
        <v>605</v>
      </c>
      <c r="G352">
        <v>376632</v>
      </c>
      <c r="H352">
        <v>85</v>
      </c>
      <c r="I352">
        <v>85</v>
      </c>
      <c r="J352">
        <v>51</v>
      </c>
      <c r="K352">
        <v>31</v>
      </c>
      <c r="L352">
        <v>3</v>
      </c>
      <c r="M352">
        <v>0</v>
      </c>
      <c r="N352">
        <v>256</v>
      </c>
      <c r="O352">
        <v>169</v>
      </c>
      <c r="P352">
        <v>3.5</v>
      </c>
      <c r="Q352">
        <v>66</v>
      </c>
      <c r="R352" t="s">
        <v>469</v>
      </c>
      <c r="S352">
        <v>0</v>
      </c>
      <c r="T352">
        <v>66</v>
      </c>
      <c r="U352" t="s">
        <v>469</v>
      </c>
      <c r="W352" s="20" t="str">
        <f t="shared" si="20"/>
        <v>Tilton, Franklin</v>
      </c>
      <c r="X352" s="20">
        <f t="shared" si="21"/>
        <v>66</v>
      </c>
      <c r="Y352" s="22">
        <f t="shared" si="22"/>
        <v>0</v>
      </c>
      <c r="Z352" s="20" t="str">
        <f t="shared" si="23"/>
        <v>C+</v>
      </c>
    </row>
    <row r="353" spans="1:26" x14ac:dyDescent="0.25">
      <c r="A353" t="s">
        <v>901</v>
      </c>
      <c r="B353" t="s">
        <v>604</v>
      </c>
      <c r="C353" t="s">
        <v>27</v>
      </c>
      <c r="D353" t="s">
        <v>56</v>
      </c>
      <c r="E353">
        <v>37</v>
      </c>
      <c r="F353" t="s">
        <v>902</v>
      </c>
      <c r="G353">
        <v>377323</v>
      </c>
      <c r="H353">
        <v>85</v>
      </c>
      <c r="I353">
        <v>85</v>
      </c>
      <c r="J353">
        <v>5</v>
      </c>
      <c r="K353">
        <v>13</v>
      </c>
      <c r="L353">
        <v>67</v>
      </c>
      <c r="M353">
        <v>0</v>
      </c>
      <c r="N353">
        <v>256</v>
      </c>
      <c r="O353">
        <v>121</v>
      </c>
      <c r="P353">
        <v>78.8</v>
      </c>
      <c r="Q353">
        <v>47.3</v>
      </c>
      <c r="R353" t="s">
        <v>434</v>
      </c>
      <c r="S353">
        <v>0</v>
      </c>
      <c r="T353">
        <v>47.3</v>
      </c>
      <c r="U353" t="s">
        <v>434</v>
      </c>
      <c r="W353" s="20" t="str">
        <f t="shared" si="20"/>
        <v>Tilton, Rio</v>
      </c>
      <c r="X353" s="20">
        <f t="shared" si="21"/>
        <v>47.3</v>
      </c>
      <c r="Y353" s="22">
        <f t="shared" si="22"/>
        <v>0</v>
      </c>
      <c r="Z353" s="20" t="str">
        <f t="shared" si="23"/>
        <v>Inc</v>
      </c>
    </row>
    <row r="354" spans="1:26" x14ac:dyDescent="0.25">
      <c r="A354" t="s">
        <v>150</v>
      </c>
      <c r="B354" t="s">
        <v>151</v>
      </c>
      <c r="C354" t="s">
        <v>27</v>
      </c>
      <c r="D354" t="s">
        <v>56</v>
      </c>
      <c r="E354">
        <v>14</v>
      </c>
      <c r="F354" t="s">
        <v>152</v>
      </c>
      <c r="G354">
        <v>408418</v>
      </c>
      <c r="H354">
        <v>85</v>
      </c>
      <c r="I354">
        <v>85</v>
      </c>
      <c r="J354">
        <v>79</v>
      </c>
      <c r="K354">
        <v>6</v>
      </c>
      <c r="L354">
        <v>0</v>
      </c>
      <c r="M354">
        <v>0</v>
      </c>
      <c r="N354">
        <v>256</v>
      </c>
      <c r="O354">
        <v>235</v>
      </c>
      <c r="P354">
        <v>0</v>
      </c>
      <c r="Q354">
        <v>91.8</v>
      </c>
      <c r="R354" t="s">
        <v>128</v>
      </c>
      <c r="S354">
        <v>0</v>
      </c>
      <c r="T354">
        <v>91.8</v>
      </c>
      <c r="U354" t="s">
        <v>128</v>
      </c>
      <c r="W354" s="20" t="str">
        <f t="shared" si="20"/>
        <v>Torosian, Peter</v>
      </c>
      <c r="X354" s="20">
        <f t="shared" si="21"/>
        <v>91.8</v>
      </c>
      <c r="Y354" s="22">
        <f t="shared" si="22"/>
        <v>0</v>
      </c>
      <c r="Z354" s="20" t="str">
        <f t="shared" si="23"/>
        <v>A-</v>
      </c>
    </row>
    <row r="355" spans="1:26" x14ac:dyDescent="0.25">
      <c r="A355" t="s">
        <v>1181</v>
      </c>
      <c r="B355" t="s">
        <v>1182</v>
      </c>
      <c r="C355" t="s">
        <v>645</v>
      </c>
      <c r="D355" t="s">
        <v>104</v>
      </c>
      <c r="E355">
        <v>17</v>
      </c>
      <c r="F355" t="s">
        <v>979</v>
      </c>
      <c r="G355">
        <v>377318</v>
      </c>
      <c r="H355">
        <v>85</v>
      </c>
      <c r="I355">
        <v>85</v>
      </c>
      <c r="J355">
        <v>10</v>
      </c>
      <c r="K355">
        <v>51</v>
      </c>
      <c r="L355">
        <v>24</v>
      </c>
      <c r="M355">
        <v>0</v>
      </c>
      <c r="N355">
        <v>256</v>
      </c>
      <c r="O355">
        <v>65</v>
      </c>
      <c r="P355">
        <v>28.2</v>
      </c>
      <c r="Q355">
        <v>25.4</v>
      </c>
      <c r="R355" t="s">
        <v>1136</v>
      </c>
      <c r="S355">
        <v>0</v>
      </c>
      <c r="T355">
        <v>25.4</v>
      </c>
      <c r="U355" t="s">
        <v>1136</v>
      </c>
      <c r="W355" s="20" t="str">
        <f t="shared" si="20"/>
        <v>Treleaven, Susan</v>
      </c>
      <c r="X355" s="20">
        <f t="shared" si="21"/>
        <v>25.4</v>
      </c>
      <c r="Y355" s="22">
        <f t="shared" si="22"/>
        <v>0</v>
      </c>
      <c r="Z355" s="20" t="str">
        <f t="shared" si="23"/>
        <v>D-</v>
      </c>
    </row>
    <row r="356" spans="1:26" x14ac:dyDescent="0.25">
      <c r="A356" t="s">
        <v>120</v>
      </c>
      <c r="B356" t="s">
        <v>716</v>
      </c>
      <c r="C356" t="s">
        <v>27</v>
      </c>
      <c r="D356" t="s">
        <v>56</v>
      </c>
      <c r="E356">
        <v>6</v>
      </c>
      <c r="F356" t="s">
        <v>363</v>
      </c>
      <c r="G356">
        <v>408408</v>
      </c>
      <c r="H356">
        <v>85</v>
      </c>
      <c r="I356">
        <v>85</v>
      </c>
      <c r="J356">
        <v>40</v>
      </c>
      <c r="K356">
        <v>21</v>
      </c>
      <c r="L356">
        <v>24</v>
      </c>
      <c r="M356">
        <v>0</v>
      </c>
      <c r="N356">
        <v>256</v>
      </c>
      <c r="O356">
        <v>153.5</v>
      </c>
      <c r="P356">
        <v>28.2</v>
      </c>
      <c r="Q356">
        <v>60</v>
      </c>
      <c r="R356" t="s">
        <v>469</v>
      </c>
      <c r="S356">
        <v>0</v>
      </c>
      <c r="T356">
        <v>60</v>
      </c>
      <c r="U356" t="s">
        <v>469</v>
      </c>
      <c r="W356" s="20" t="str">
        <f t="shared" si="20"/>
        <v>Tripp, Richard</v>
      </c>
      <c r="X356" s="20">
        <f t="shared" si="21"/>
        <v>60</v>
      </c>
      <c r="Y356" s="22">
        <f t="shared" si="22"/>
        <v>0</v>
      </c>
      <c r="Z356" s="20" t="str">
        <f t="shared" si="23"/>
        <v>C+</v>
      </c>
    </row>
    <row r="357" spans="1:26" x14ac:dyDescent="0.25">
      <c r="A357" t="s">
        <v>87</v>
      </c>
      <c r="B357" s="23" t="s">
        <v>2406</v>
      </c>
      <c r="C357" t="s">
        <v>27</v>
      </c>
      <c r="D357" t="s">
        <v>56</v>
      </c>
      <c r="E357">
        <v>4</v>
      </c>
      <c r="F357" t="s">
        <v>88</v>
      </c>
      <c r="G357">
        <v>377268</v>
      </c>
      <c r="H357">
        <v>85</v>
      </c>
      <c r="I357">
        <v>85</v>
      </c>
      <c r="J357">
        <v>78</v>
      </c>
      <c r="K357">
        <v>7</v>
      </c>
      <c r="L357">
        <v>0</v>
      </c>
      <c r="M357">
        <v>0</v>
      </c>
      <c r="N357">
        <v>256</v>
      </c>
      <c r="O357">
        <v>237</v>
      </c>
      <c r="P357">
        <v>0</v>
      </c>
      <c r="Q357">
        <v>92.6</v>
      </c>
      <c r="R357" t="s">
        <v>58</v>
      </c>
      <c r="S357">
        <v>8.3333334624767303</v>
      </c>
      <c r="T357">
        <v>95.9</v>
      </c>
      <c r="U357" t="s">
        <v>58</v>
      </c>
      <c r="W357" s="20" t="str">
        <f t="shared" si="20"/>
        <v>True, Chris</v>
      </c>
      <c r="X357" s="20">
        <f t="shared" si="21"/>
        <v>92.6</v>
      </c>
      <c r="Y357" s="22">
        <f t="shared" si="22"/>
        <v>8.3333334624767303</v>
      </c>
      <c r="Z357" s="20" t="str">
        <f t="shared" si="23"/>
        <v>A</v>
      </c>
    </row>
    <row r="358" spans="1:26" x14ac:dyDescent="0.25">
      <c r="A358" t="s">
        <v>1253</v>
      </c>
      <c r="B358" t="s">
        <v>1254</v>
      </c>
      <c r="C358" t="s">
        <v>645</v>
      </c>
      <c r="D358" t="s">
        <v>574</v>
      </c>
      <c r="E358">
        <v>5</v>
      </c>
      <c r="F358" t="s">
        <v>1255</v>
      </c>
      <c r="G358">
        <v>408490</v>
      </c>
      <c r="H358">
        <v>85</v>
      </c>
      <c r="I358">
        <v>85</v>
      </c>
      <c r="J358">
        <v>16</v>
      </c>
      <c r="K358">
        <v>67</v>
      </c>
      <c r="L358">
        <v>2</v>
      </c>
      <c r="M358">
        <v>0</v>
      </c>
      <c r="N358">
        <v>256</v>
      </c>
      <c r="O358">
        <v>61</v>
      </c>
      <c r="P358">
        <v>2.4</v>
      </c>
      <c r="Q358">
        <v>23.8</v>
      </c>
      <c r="R358" t="s">
        <v>1136</v>
      </c>
      <c r="S358">
        <v>-1</v>
      </c>
      <c r="T358">
        <v>23.4</v>
      </c>
      <c r="U358" t="s">
        <v>1136</v>
      </c>
      <c r="W358" s="20" t="str">
        <f t="shared" si="20"/>
        <v>Tucker, Edith</v>
      </c>
      <c r="X358" s="20">
        <f t="shared" si="21"/>
        <v>23.8</v>
      </c>
      <c r="Y358" s="22">
        <f t="shared" si="22"/>
        <v>-1</v>
      </c>
      <c r="Z358" s="20" t="str">
        <f t="shared" si="23"/>
        <v>D-</v>
      </c>
    </row>
    <row r="359" spans="1:26" x14ac:dyDescent="0.25">
      <c r="A359" t="s">
        <v>1024</v>
      </c>
      <c r="B359" t="s">
        <v>312</v>
      </c>
      <c r="C359" t="s">
        <v>645</v>
      </c>
      <c r="D359" t="s">
        <v>67</v>
      </c>
      <c r="E359">
        <v>22</v>
      </c>
      <c r="F359" t="s">
        <v>1025</v>
      </c>
      <c r="G359">
        <v>377183</v>
      </c>
      <c r="H359">
        <v>85</v>
      </c>
      <c r="I359">
        <v>85</v>
      </c>
      <c r="J359">
        <v>24</v>
      </c>
      <c r="K359">
        <v>61</v>
      </c>
      <c r="L359">
        <v>0</v>
      </c>
      <c r="M359">
        <v>0</v>
      </c>
      <c r="N359">
        <v>256</v>
      </c>
      <c r="O359">
        <v>83</v>
      </c>
      <c r="P359">
        <v>0</v>
      </c>
      <c r="Q359">
        <v>32.4</v>
      </c>
      <c r="R359" t="s">
        <v>645</v>
      </c>
      <c r="S359">
        <v>0</v>
      </c>
      <c r="T359">
        <v>32.4</v>
      </c>
      <c r="U359" t="s">
        <v>645</v>
      </c>
      <c r="W359" s="20" t="str">
        <f t="shared" si="20"/>
        <v>Turcotte, Alan</v>
      </c>
      <c r="X359" s="20">
        <f t="shared" si="21"/>
        <v>32.4</v>
      </c>
      <c r="Y359" s="22">
        <f t="shared" si="22"/>
        <v>0</v>
      </c>
      <c r="Z359" s="20" t="str">
        <f t="shared" si="23"/>
        <v>D</v>
      </c>
    </row>
    <row r="360" spans="1:26" x14ac:dyDescent="0.25">
      <c r="A360" t="s">
        <v>311</v>
      </c>
      <c r="B360" t="s">
        <v>312</v>
      </c>
      <c r="C360" t="s">
        <v>27</v>
      </c>
      <c r="D360" t="s">
        <v>104</v>
      </c>
      <c r="E360">
        <v>4</v>
      </c>
      <c r="F360" t="s">
        <v>313</v>
      </c>
      <c r="G360">
        <v>377269</v>
      </c>
      <c r="H360">
        <v>85</v>
      </c>
      <c r="I360">
        <v>85</v>
      </c>
      <c r="J360">
        <v>62</v>
      </c>
      <c r="K360">
        <v>8</v>
      </c>
      <c r="L360">
        <v>15</v>
      </c>
      <c r="M360">
        <v>0</v>
      </c>
      <c r="N360">
        <v>256</v>
      </c>
      <c r="O360">
        <v>209</v>
      </c>
      <c r="P360">
        <v>17.600000000000001</v>
      </c>
      <c r="Q360">
        <v>81.599999999999994</v>
      </c>
      <c r="R360" t="s">
        <v>190</v>
      </c>
      <c r="S360">
        <v>1.6666667163372</v>
      </c>
      <c r="T360">
        <v>82.3</v>
      </c>
      <c r="U360" t="s">
        <v>190</v>
      </c>
      <c r="W360" s="20" t="str">
        <f t="shared" si="20"/>
        <v>Turcotte, Leonard</v>
      </c>
      <c r="X360" s="20">
        <f t="shared" si="21"/>
        <v>81.599999999999994</v>
      </c>
      <c r="Y360" s="22">
        <f t="shared" si="22"/>
        <v>1.6666667163372</v>
      </c>
      <c r="Z360" s="20" t="str">
        <f t="shared" si="23"/>
        <v>B+</v>
      </c>
    </row>
    <row r="361" spans="1:26" x14ac:dyDescent="0.25">
      <c r="A361" t="s">
        <v>374</v>
      </c>
      <c r="B361" t="s">
        <v>506</v>
      </c>
      <c r="C361" t="s">
        <v>27</v>
      </c>
      <c r="D361" t="s">
        <v>35</v>
      </c>
      <c r="E361">
        <v>34</v>
      </c>
      <c r="F361" t="s">
        <v>507</v>
      </c>
      <c r="G361">
        <v>377045</v>
      </c>
      <c r="H361">
        <v>85</v>
      </c>
      <c r="I361">
        <v>85</v>
      </c>
      <c r="J361">
        <v>53</v>
      </c>
      <c r="K361">
        <v>20</v>
      </c>
      <c r="L361">
        <v>12</v>
      </c>
      <c r="M361">
        <v>0</v>
      </c>
      <c r="N361">
        <v>256</v>
      </c>
      <c r="O361">
        <v>178</v>
      </c>
      <c r="P361">
        <v>14.1</v>
      </c>
      <c r="Q361">
        <v>69.5</v>
      </c>
      <c r="R361" t="s">
        <v>389</v>
      </c>
      <c r="S361">
        <v>1.3333333730697601</v>
      </c>
      <c r="T361">
        <v>70</v>
      </c>
      <c r="U361" t="s">
        <v>389</v>
      </c>
      <c r="W361" s="20" t="str">
        <f t="shared" si="20"/>
        <v>Twombly, Timothy</v>
      </c>
      <c r="X361" s="20">
        <f t="shared" si="21"/>
        <v>69.5</v>
      </c>
      <c r="Y361" s="22">
        <f t="shared" si="22"/>
        <v>1.3333333730697601</v>
      </c>
      <c r="Z361" s="20" t="str">
        <f t="shared" si="23"/>
        <v>B-</v>
      </c>
    </row>
    <row r="362" spans="1:26" x14ac:dyDescent="0.25">
      <c r="A362" t="s">
        <v>193</v>
      </c>
      <c r="B362" t="s">
        <v>194</v>
      </c>
      <c r="C362" t="s">
        <v>27</v>
      </c>
      <c r="D362" t="s">
        <v>35</v>
      </c>
      <c r="E362">
        <v>37</v>
      </c>
      <c r="F362" t="s">
        <v>36</v>
      </c>
      <c r="G362">
        <v>376635</v>
      </c>
      <c r="H362">
        <v>85</v>
      </c>
      <c r="I362">
        <v>85</v>
      </c>
      <c r="J362">
        <v>76</v>
      </c>
      <c r="K362">
        <v>9</v>
      </c>
      <c r="L362">
        <v>0</v>
      </c>
      <c r="M362">
        <v>0</v>
      </c>
      <c r="N362">
        <v>256</v>
      </c>
      <c r="O362">
        <v>228</v>
      </c>
      <c r="P362">
        <v>0</v>
      </c>
      <c r="Q362">
        <v>89.1</v>
      </c>
      <c r="R362" t="s">
        <v>128</v>
      </c>
      <c r="S362">
        <v>1.3333333730697601</v>
      </c>
      <c r="T362">
        <v>89.6</v>
      </c>
      <c r="U362" t="s">
        <v>128</v>
      </c>
      <c r="W362" s="20" t="str">
        <f t="shared" si="20"/>
        <v>Ulery, Jordan</v>
      </c>
      <c r="X362" s="20">
        <f t="shared" si="21"/>
        <v>89.1</v>
      </c>
      <c r="Y362" s="22">
        <f t="shared" si="22"/>
        <v>1.3333333730697601</v>
      </c>
      <c r="Z362" s="20" t="str">
        <f t="shared" si="23"/>
        <v>A-</v>
      </c>
    </row>
    <row r="363" spans="1:26" x14ac:dyDescent="0.25">
      <c r="A363" t="s">
        <v>746</v>
      </c>
      <c r="B363" t="s">
        <v>747</v>
      </c>
      <c r="C363" t="s">
        <v>27</v>
      </c>
      <c r="D363" t="s">
        <v>78</v>
      </c>
      <c r="E363">
        <v>2</v>
      </c>
      <c r="F363" t="s">
        <v>380</v>
      </c>
      <c r="G363">
        <v>376879</v>
      </c>
      <c r="H363">
        <v>85</v>
      </c>
      <c r="I363">
        <v>85</v>
      </c>
      <c r="J363">
        <v>45</v>
      </c>
      <c r="K363">
        <v>35</v>
      </c>
      <c r="L363">
        <v>5</v>
      </c>
      <c r="M363">
        <v>0</v>
      </c>
      <c r="N363">
        <v>256</v>
      </c>
      <c r="O363">
        <v>150</v>
      </c>
      <c r="P363">
        <v>5.9</v>
      </c>
      <c r="Q363">
        <v>58.6</v>
      </c>
      <c r="R363" t="s">
        <v>721</v>
      </c>
      <c r="S363">
        <v>0</v>
      </c>
      <c r="T363">
        <v>58.6</v>
      </c>
      <c r="U363" t="s">
        <v>721</v>
      </c>
      <c r="W363" s="20" t="str">
        <f t="shared" si="20"/>
        <v>Umberger, Karen</v>
      </c>
      <c r="X363" s="20">
        <f t="shared" si="21"/>
        <v>58.6</v>
      </c>
      <c r="Y363" s="22">
        <f t="shared" si="22"/>
        <v>0</v>
      </c>
      <c r="Z363" s="20" t="str">
        <f t="shared" si="23"/>
        <v>C</v>
      </c>
    </row>
    <row r="364" spans="1:26" x14ac:dyDescent="0.25">
      <c r="A364" t="s">
        <v>228</v>
      </c>
      <c r="B364" t="s">
        <v>229</v>
      </c>
      <c r="C364" t="s">
        <v>27</v>
      </c>
      <c r="D364" t="s">
        <v>28</v>
      </c>
      <c r="E364">
        <v>2</v>
      </c>
      <c r="F364" t="s">
        <v>62</v>
      </c>
      <c r="G364">
        <v>377184</v>
      </c>
      <c r="H364">
        <v>85</v>
      </c>
      <c r="I364">
        <v>85</v>
      </c>
      <c r="J364">
        <v>73</v>
      </c>
      <c r="K364">
        <v>12</v>
      </c>
      <c r="L364">
        <v>0</v>
      </c>
      <c r="M364">
        <v>0</v>
      </c>
      <c r="N364">
        <v>256</v>
      </c>
      <c r="O364">
        <v>224</v>
      </c>
      <c r="P364">
        <v>0</v>
      </c>
      <c r="Q364">
        <v>87.5</v>
      </c>
      <c r="R364" t="s">
        <v>128</v>
      </c>
      <c r="S364">
        <v>0</v>
      </c>
      <c r="T364">
        <v>87.5</v>
      </c>
      <c r="U364" t="s">
        <v>128</v>
      </c>
      <c r="W364" s="20" t="str">
        <f t="shared" si="20"/>
        <v>Vadney, Herbert</v>
      </c>
      <c r="X364" s="20">
        <f t="shared" si="21"/>
        <v>87.5</v>
      </c>
      <c r="Y364" s="22">
        <f t="shared" si="22"/>
        <v>0</v>
      </c>
      <c r="Z364" s="20" t="str">
        <f t="shared" si="23"/>
        <v>A-</v>
      </c>
    </row>
    <row r="365" spans="1:26" x14ac:dyDescent="0.25">
      <c r="A365" t="s">
        <v>44</v>
      </c>
      <c r="B365" t="s">
        <v>689</v>
      </c>
      <c r="C365" t="s">
        <v>27</v>
      </c>
      <c r="D365" t="s">
        <v>35</v>
      </c>
      <c r="E365">
        <v>38</v>
      </c>
      <c r="F365" t="s">
        <v>690</v>
      </c>
      <c r="G365">
        <v>408361</v>
      </c>
      <c r="H365">
        <v>85</v>
      </c>
      <c r="I365">
        <v>85</v>
      </c>
      <c r="J365">
        <v>23</v>
      </c>
      <c r="K365">
        <v>2</v>
      </c>
      <c r="L365">
        <v>60</v>
      </c>
      <c r="M365">
        <v>0</v>
      </c>
      <c r="N365">
        <v>256</v>
      </c>
      <c r="O365">
        <v>156.5</v>
      </c>
      <c r="P365">
        <v>70.599999999999994</v>
      </c>
      <c r="Q365">
        <v>61.1</v>
      </c>
      <c r="R365" t="s">
        <v>434</v>
      </c>
      <c r="S365">
        <v>0</v>
      </c>
      <c r="T365">
        <v>61.1</v>
      </c>
      <c r="U365" t="s">
        <v>434</v>
      </c>
      <c r="W365" s="20" t="str">
        <f t="shared" si="20"/>
        <v>Valera, John</v>
      </c>
      <c r="X365" s="20">
        <f t="shared" si="21"/>
        <v>61.1</v>
      </c>
      <c r="Y365" s="22">
        <f t="shared" si="22"/>
        <v>0</v>
      </c>
      <c r="Z365" s="20" t="str">
        <f t="shared" si="23"/>
        <v>Inc</v>
      </c>
    </row>
    <row r="366" spans="1:26" x14ac:dyDescent="0.25">
      <c r="A366" t="s">
        <v>1534</v>
      </c>
      <c r="B366" t="s">
        <v>1535</v>
      </c>
      <c r="C366" t="s">
        <v>645</v>
      </c>
      <c r="D366" t="s">
        <v>35</v>
      </c>
      <c r="E366">
        <v>45</v>
      </c>
      <c r="F366" t="s">
        <v>1283</v>
      </c>
      <c r="G366">
        <v>408558</v>
      </c>
      <c r="H366">
        <v>85</v>
      </c>
      <c r="I366">
        <v>85</v>
      </c>
      <c r="J366">
        <v>12</v>
      </c>
      <c r="K366">
        <v>73</v>
      </c>
      <c r="L366">
        <v>0</v>
      </c>
      <c r="M366">
        <v>0</v>
      </c>
      <c r="N366">
        <v>256</v>
      </c>
      <c r="O366">
        <v>41</v>
      </c>
      <c r="P366">
        <v>0</v>
      </c>
      <c r="Q366">
        <v>16</v>
      </c>
      <c r="R366" t="s">
        <v>1370</v>
      </c>
      <c r="S366">
        <v>-3</v>
      </c>
      <c r="T366">
        <v>14.8</v>
      </c>
      <c r="U366" t="s">
        <v>1536</v>
      </c>
      <c r="W366" s="20" t="str">
        <f t="shared" si="20"/>
        <v>Van Houten, Connie</v>
      </c>
      <c r="X366" s="20">
        <f t="shared" si="21"/>
        <v>16</v>
      </c>
      <c r="Y366" s="22">
        <f t="shared" si="22"/>
        <v>-3</v>
      </c>
      <c r="Z366" s="20" t="str">
        <f t="shared" si="23"/>
        <v>CT</v>
      </c>
    </row>
    <row r="367" spans="1:26" x14ac:dyDescent="0.25">
      <c r="A367" t="s">
        <v>1215</v>
      </c>
      <c r="B367" t="s">
        <v>1216</v>
      </c>
      <c r="C367" t="s">
        <v>645</v>
      </c>
      <c r="D367" t="s">
        <v>35</v>
      </c>
      <c r="E367">
        <v>24</v>
      </c>
      <c r="F367" t="s">
        <v>993</v>
      </c>
      <c r="G367">
        <v>377319</v>
      </c>
      <c r="H367">
        <v>85</v>
      </c>
      <c r="I367">
        <v>85</v>
      </c>
      <c r="J367">
        <v>13</v>
      </c>
      <c r="K367">
        <v>59</v>
      </c>
      <c r="L367">
        <v>13</v>
      </c>
      <c r="M367">
        <v>0</v>
      </c>
      <c r="N367">
        <v>256</v>
      </c>
      <c r="O367">
        <v>64</v>
      </c>
      <c r="P367">
        <v>15.3</v>
      </c>
      <c r="Q367">
        <v>25</v>
      </c>
      <c r="R367" t="s">
        <v>1136</v>
      </c>
      <c r="S367">
        <v>0</v>
      </c>
      <c r="T367">
        <v>25</v>
      </c>
      <c r="U367" t="s">
        <v>1136</v>
      </c>
      <c r="W367" s="20" t="str">
        <f t="shared" si="20"/>
        <v>Vann, Ivy</v>
      </c>
      <c r="X367" s="20">
        <f t="shared" si="21"/>
        <v>25</v>
      </c>
      <c r="Y367" s="22">
        <f t="shared" si="22"/>
        <v>0</v>
      </c>
      <c r="Z367" s="20" t="str">
        <f t="shared" si="23"/>
        <v>D-</v>
      </c>
    </row>
    <row r="368" spans="1:26" x14ac:dyDescent="0.25">
      <c r="A368" t="s">
        <v>150</v>
      </c>
      <c r="B368" t="s">
        <v>451</v>
      </c>
      <c r="C368" t="s">
        <v>27</v>
      </c>
      <c r="D368" t="s">
        <v>28</v>
      </c>
      <c r="E368">
        <v>5</v>
      </c>
      <c r="F368" t="s">
        <v>452</v>
      </c>
      <c r="G368">
        <v>377271</v>
      </c>
      <c r="H368">
        <v>85</v>
      </c>
      <c r="I368">
        <v>85</v>
      </c>
      <c r="J368">
        <v>49</v>
      </c>
      <c r="K368">
        <v>15</v>
      </c>
      <c r="L368">
        <v>21</v>
      </c>
      <c r="M368">
        <v>0</v>
      </c>
      <c r="N368">
        <v>256</v>
      </c>
      <c r="O368">
        <v>183.5</v>
      </c>
      <c r="P368">
        <v>24.7</v>
      </c>
      <c r="Q368">
        <v>71.7</v>
      </c>
      <c r="R368" t="s">
        <v>389</v>
      </c>
      <c r="S368">
        <v>0</v>
      </c>
      <c r="T368">
        <v>71.7</v>
      </c>
      <c r="U368" t="s">
        <v>389</v>
      </c>
      <c r="W368" s="20" t="str">
        <f t="shared" si="20"/>
        <v>Varney, Peter</v>
      </c>
      <c r="X368" s="20">
        <f t="shared" si="21"/>
        <v>71.7</v>
      </c>
      <c r="Y368" s="22">
        <f t="shared" si="22"/>
        <v>0</v>
      </c>
      <c r="Z368" s="20" t="str">
        <f t="shared" si="23"/>
        <v>B-</v>
      </c>
    </row>
    <row r="369" spans="1:26" x14ac:dyDescent="0.25">
      <c r="A369" t="s">
        <v>187</v>
      </c>
      <c r="B369" t="s">
        <v>371</v>
      </c>
      <c r="C369" t="s">
        <v>27</v>
      </c>
      <c r="D369" t="s">
        <v>56</v>
      </c>
      <c r="E369">
        <v>2</v>
      </c>
      <c r="F369" t="s">
        <v>344</v>
      </c>
      <c r="G369">
        <v>408388</v>
      </c>
      <c r="H369">
        <v>85</v>
      </c>
      <c r="I369">
        <v>85</v>
      </c>
      <c r="J369">
        <v>50</v>
      </c>
      <c r="K369">
        <v>5</v>
      </c>
      <c r="L369">
        <v>30</v>
      </c>
      <c r="M369">
        <v>0</v>
      </c>
      <c r="N369">
        <v>256</v>
      </c>
      <c r="O369">
        <v>195</v>
      </c>
      <c r="P369">
        <v>35.299999999999997</v>
      </c>
      <c r="Q369">
        <v>76.2</v>
      </c>
      <c r="R369" t="s">
        <v>345</v>
      </c>
      <c r="S369">
        <v>2.83333331346511</v>
      </c>
      <c r="T369">
        <v>77.3</v>
      </c>
      <c r="U369" t="s">
        <v>345</v>
      </c>
      <c r="W369" s="20" t="str">
        <f t="shared" si="20"/>
        <v>Verville, Kevin</v>
      </c>
      <c r="X369" s="20">
        <f t="shared" si="21"/>
        <v>76.2</v>
      </c>
      <c r="Y369" s="22">
        <f t="shared" si="22"/>
        <v>2.83333331346511</v>
      </c>
      <c r="Z369" s="20" t="str">
        <f t="shared" si="23"/>
        <v>B</v>
      </c>
    </row>
    <row r="370" spans="1:26" x14ac:dyDescent="0.25">
      <c r="A370" t="s">
        <v>514</v>
      </c>
      <c r="B370" t="s">
        <v>978</v>
      </c>
      <c r="C370" t="s">
        <v>645</v>
      </c>
      <c r="D370" t="s">
        <v>104</v>
      </c>
      <c r="E370">
        <v>17</v>
      </c>
      <c r="F370" t="s">
        <v>979</v>
      </c>
      <c r="G370">
        <v>408632</v>
      </c>
      <c r="H370">
        <v>85</v>
      </c>
      <c r="I370">
        <v>85</v>
      </c>
      <c r="J370">
        <v>6</v>
      </c>
      <c r="K370">
        <v>32</v>
      </c>
      <c r="L370">
        <v>47</v>
      </c>
      <c r="M370">
        <v>0</v>
      </c>
      <c r="N370">
        <v>256</v>
      </c>
      <c r="O370">
        <v>99</v>
      </c>
      <c r="P370">
        <v>55.3</v>
      </c>
      <c r="Q370">
        <v>38.700000000000003</v>
      </c>
      <c r="R370" t="s">
        <v>434</v>
      </c>
      <c r="S370">
        <v>0</v>
      </c>
      <c r="T370">
        <v>38.700000000000003</v>
      </c>
      <c r="U370" t="s">
        <v>434</v>
      </c>
      <c r="W370" s="20" t="str">
        <f t="shared" si="20"/>
        <v>Vincent, Kenneth</v>
      </c>
      <c r="X370" s="20">
        <f t="shared" si="21"/>
        <v>38.700000000000003</v>
      </c>
      <c r="Y370" s="22">
        <f t="shared" si="22"/>
        <v>0</v>
      </c>
      <c r="Z370" s="20" t="str">
        <f t="shared" si="23"/>
        <v>Inc</v>
      </c>
    </row>
    <row r="371" spans="1:26" x14ac:dyDescent="0.25">
      <c r="A371" t="s">
        <v>25</v>
      </c>
      <c r="B371" t="s">
        <v>245</v>
      </c>
      <c r="C371" t="s">
        <v>27</v>
      </c>
      <c r="D371" t="s">
        <v>56</v>
      </c>
      <c r="E371">
        <v>9</v>
      </c>
      <c r="F371" t="s">
        <v>246</v>
      </c>
      <c r="G371">
        <v>377272</v>
      </c>
      <c r="H371">
        <v>85</v>
      </c>
      <c r="I371">
        <v>85</v>
      </c>
      <c r="J371">
        <v>67</v>
      </c>
      <c r="K371">
        <v>17</v>
      </c>
      <c r="L371">
        <v>1</v>
      </c>
      <c r="M371">
        <v>0</v>
      </c>
      <c r="N371">
        <v>256</v>
      </c>
      <c r="O371">
        <v>212</v>
      </c>
      <c r="P371">
        <v>1.2</v>
      </c>
      <c r="Q371">
        <v>82.8</v>
      </c>
      <c r="R371" t="s">
        <v>190</v>
      </c>
      <c r="S371">
        <v>8</v>
      </c>
      <c r="T371">
        <v>85.9</v>
      </c>
      <c r="U371" t="s">
        <v>190</v>
      </c>
      <c r="W371" s="20" t="str">
        <f t="shared" si="20"/>
        <v>Vose, Michael</v>
      </c>
      <c r="X371" s="20">
        <f t="shared" si="21"/>
        <v>82.8</v>
      </c>
      <c r="Y371" s="22">
        <f t="shared" si="22"/>
        <v>8</v>
      </c>
      <c r="Z371" s="20" t="str">
        <f t="shared" si="23"/>
        <v>B+</v>
      </c>
    </row>
    <row r="372" spans="1:26" x14ac:dyDescent="0.25">
      <c r="A372" t="s">
        <v>1472</v>
      </c>
      <c r="B372" t="s">
        <v>1473</v>
      </c>
      <c r="C372" t="s">
        <v>645</v>
      </c>
      <c r="D372" t="s">
        <v>104</v>
      </c>
      <c r="E372">
        <v>6</v>
      </c>
      <c r="F372" t="s">
        <v>962</v>
      </c>
      <c r="G372">
        <v>372557</v>
      </c>
      <c r="H372">
        <v>85</v>
      </c>
      <c r="I372">
        <v>85</v>
      </c>
      <c r="J372">
        <v>9</v>
      </c>
      <c r="K372">
        <v>69</v>
      </c>
      <c r="L372">
        <v>7</v>
      </c>
      <c r="M372">
        <v>0</v>
      </c>
      <c r="N372">
        <v>256</v>
      </c>
      <c r="O372">
        <v>45</v>
      </c>
      <c r="P372">
        <v>8.1999999999999993</v>
      </c>
      <c r="Q372">
        <v>17.600000000000001</v>
      </c>
      <c r="R372" t="s">
        <v>1370</v>
      </c>
      <c r="S372">
        <v>0</v>
      </c>
      <c r="T372">
        <v>17.600000000000001</v>
      </c>
      <c r="U372" t="s">
        <v>1370</v>
      </c>
      <c r="W372" s="20" t="str">
        <f t="shared" si="20"/>
        <v>Wall, Janet</v>
      </c>
      <c r="X372" s="20">
        <f t="shared" si="21"/>
        <v>17.600000000000001</v>
      </c>
      <c r="Y372" s="22">
        <f t="shared" si="22"/>
        <v>0</v>
      </c>
      <c r="Z372" s="20" t="str">
        <f t="shared" si="23"/>
        <v>F</v>
      </c>
    </row>
    <row r="373" spans="1:26" x14ac:dyDescent="0.25">
      <c r="A373" t="s">
        <v>141</v>
      </c>
      <c r="B373" t="s">
        <v>142</v>
      </c>
      <c r="C373" t="s">
        <v>27</v>
      </c>
      <c r="D373" t="s">
        <v>56</v>
      </c>
      <c r="E373">
        <v>33</v>
      </c>
      <c r="F373" t="s">
        <v>143</v>
      </c>
      <c r="G373">
        <v>408431</v>
      </c>
      <c r="H373">
        <v>85</v>
      </c>
      <c r="I373">
        <v>85</v>
      </c>
      <c r="J373">
        <v>76</v>
      </c>
      <c r="K373">
        <v>2</v>
      </c>
      <c r="L373">
        <v>7</v>
      </c>
      <c r="M373">
        <v>0</v>
      </c>
      <c r="N373">
        <v>256</v>
      </c>
      <c r="O373">
        <v>240.5</v>
      </c>
      <c r="P373">
        <v>8.1999999999999993</v>
      </c>
      <c r="Q373">
        <v>93.9</v>
      </c>
      <c r="R373" t="s">
        <v>58</v>
      </c>
      <c r="S373">
        <v>-3.5000000149011599</v>
      </c>
      <c r="T373">
        <v>92.5</v>
      </c>
      <c r="U373" t="s">
        <v>58</v>
      </c>
      <c r="W373" s="20" t="str">
        <f t="shared" si="20"/>
        <v>Wallace, Scott</v>
      </c>
      <c r="X373" s="20">
        <f t="shared" si="21"/>
        <v>93.9</v>
      </c>
      <c r="Y373" s="22">
        <f t="shared" si="22"/>
        <v>-3.5000000149011599</v>
      </c>
      <c r="Z373" s="20" t="str">
        <f t="shared" si="23"/>
        <v>A</v>
      </c>
    </row>
    <row r="374" spans="1:26" x14ac:dyDescent="0.25">
      <c r="A374" t="s">
        <v>1309</v>
      </c>
      <c r="B374" t="s">
        <v>1510</v>
      </c>
      <c r="C374" t="s">
        <v>645</v>
      </c>
      <c r="D374" t="s">
        <v>67</v>
      </c>
      <c r="E374">
        <v>10</v>
      </c>
      <c r="F374" t="s">
        <v>1478</v>
      </c>
      <c r="G374">
        <v>368423</v>
      </c>
      <c r="H374">
        <v>85</v>
      </c>
      <c r="I374">
        <v>85</v>
      </c>
      <c r="J374">
        <v>11</v>
      </c>
      <c r="K374">
        <v>61</v>
      </c>
      <c r="L374">
        <v>13</v>
      </c>
      <c r="M374">
        <v>0</v>
      </c>
      <c r="N374">
        <v>256</v>
      </c>
      <c r="O374">
        <v>57</v>
      </c>
      <c r="P374">
        <v>15.3</v>
      </c>
      <c r="Q374">
        <v>22.3</v>
      </c>
      <c r="R374" t="s">
        <v>1136</v>
      </c>
      <c r="S374">
        <v>-15.5</v>
      </c>
      <c r="T374">
        <v>16.2</v>
      </c>
      <c r="U374" t="s">
        <v>1370</v>
      </c>
      <c r="W374" s="20" t="str">
        <f t="shared" si="20"/>
        <v>Wallner, Mary Jane</v>
      </c>
      <c r="X374" s="20">
        <f t="shared" si="21"/>
        <v>22.3</v>
      </c>
      <c r="Y374" s="22">
        <f t="shared" si="22"/>
        <v>-15.5</v>
      </c>
      <c r="Z374" s="20" t="str">
        <f t="shared" si="23"/>
        <v>F</v>
      </c>
    </row>
    <row r="375" spans="1:26" x14ac:dyDescent="0.25">
      <c r="A375" t="s">
        <v>429</v>
      </c>
      <c r="B375" t="s">
        <v>559</v>
      </c>
      <c r="C375" t="s">
        <v>645</v>
      </c>
      <c r="D375" t="s">
        <v>35</v>
      </c>
      <c r="E375">
        <v>11</v>
      </c>
      <c r="F375" t="s">
        <v>646</v>
      </c>
      <c r="G375">
        <v>376882</v>
      </c>
      <c r="H375">
        <v>85</v>
      </c>
      <c r="I375">
        <v>85</v>
      </c>
      <c r="J375">
        <v>0</v>
      </c>
      <c r="K375">
        <v>0</v>
      </c>
      <c r="L375">
        <v>85</v>
      </c>
      <c r="M375">
        <v>0</v>
      </c>
      <c r="N375">
        <v>256</v>
      </c>
      <c r="O375">
        <v>128</v>
      </c>
      <c r="P375">
        <v>100</v>
      </c>
      <c r="Q375">
        <v>50</v>
      </c>
      <c r="R375" t="s">
        <v>434</v>
      </c>
      <c r="S375">
        <v>0</v>
      </c>
      <c r="T375">
        <v>50</v>
      </c>
      <c r="U375" t="s">
        <v>434</v>
      </c>
      <c r="W375" s="20" t="str">
        <f t="shared" si="20"/>
        <v>Walsh, Robert</v>
      </c>
      <c r="X375" s="20">
        <f t="shared" si="21"/>
        <v>50</v>
      </c>
      <c r="Y375" s="22">
        <f t="shared" si="22"/>
        <v>0</v>
      </c>
      <c r="Z375" s="20" t="str">
        <f t="shared" si="23"/>
        <v>Inc</v>
      </c>
    </row>
    <row r="376" spans="1:26" x14ac:dyDescent="0.25">
      <c r="A376" t="s">
        <v>254</v>
      </c>
      <c r="B376" t="s">
        <v>559</v>
      </c>
      <c r="C376" t="s">
        <v>27</v>
      </c>
      <c r="D376" t="s">
        <v>67</v>
      </c>
      <c r="E376">
        <v>24</v>
      </c>
      <c r="F376" t="s">
        <v>122</v>
      </c>
      <c r="G376">
        <v>377187</v>
      </c>
      <c r="H376">
        <v>85</v>
      </c>
      <c r="I376">
        <v>85</v>
      </c>
      <c r="J376">
        <v>37</v>
      </c>
      <c r="K376">
        <v>14</v>
      </c>
      <c r="L376">
        <v>34</v>
      </c>
      <c r="M376">
        <v>0</v>
      </c>
      <c r="N376">
        <v>256</v>
      </c>
      <c r="O376">
        <v>171</v>
      </c>
      <c r="P376">
        <v>40</v>
      </c>
      <c r="Q376">
        <v>66.8</v>
      </c>
      <c r="R376" t="s">
        <v>469</v>
      </c>
      <c r="S376">
        <v>2</v>
      </c>
      <c r="T376">
        <v>67.599999999999994</v>
      </c>
      <c r="U376" t="s">
        <v>389</v>
      </c>
      <c r="W376" s="20" t="str">
        <f t="shared" si="20"/>
        <v>Walsh, Thomas</v>
      </c>
      <c r="X376" s="20">
        <f t="shared" si="21"/>
        <v>66.8</v>
      </c>
      <c r="Y376" s="22">
        <f t="shared" si="22"/>
        <v>2</v>
      </c>
      <c r="Z376" s="20" t="str">
        <f t="shared" si="23"/>
        <v>B-</v>
      </c>
    </row>
    <row r="377" spans="1:26" x14ac:dyDescent="0.25">
      <c r="A377" t="s">
        <v>1461</v>
      </c>
      <c r="B377" t="s">
        <v>1462</v>
      </c>
      <c r="C377" t="s">
        <v>645</v>
      </c>
      <c r="D377" t="s">
        <v>67</v>
      </c>
      <c r="E377">
        <v>23</v>
      </c>
      <c r="F377" t="s">
        <v>127</v>
      </c>
      <c r="G377">
        <v>376638</v>
      </c>
      <c r="H377">
        <v>85</v>
      </c>
      <c r="I377">
        <v>85</v>
      </c>
      <c r="J377">
        <v>13</v>
      </c>
      <c r="K377">
        <v>72</v>
      </c>
      <c r="L377">
        <v>0</v>
      </c>
      <c r="M377">
        <v>0</v>
      </c>
      <c r="N377">
        <v>256</v>
      </c>
      <c r="O377">
        <v>46</v>
      </c>
      <c r="P377">
        <v>0</v>
      </c>
      <c r="Q377">
        <v>18</v>
      </c>
      <c r="R377" t="s">
        <v>1370</v>
      </c>
      <c r="S377">
        <v>0</v>
      </c>
      <c r="T377">
        <v>18</v>
      </c>
      <c r="U377" t="s">
        <v>1370</v>
      </c>
      <c r="W377" s="20" t="str">
        <f t="shared" si="20"/>
        <v>Walz, Mary Beth</v>
      </c>
      <c r="X377" s="20">
        <f t="shared" si="21"/>
        <v>18</v>
      </c>
      <c r="Y377" s="22">
        <f t="shared" si="22"/>
        <v>0</v>
      </c>
      <c r="Z377" s="20" t="str">
        <f t="shared" si="23"/>
        <v>F</v>
      </c>
    </row>
    <row r="378" spans="1:26" x14ac:dyDescent="0.25">
      <c r="A378" t="s">
        <v>146</v>
      </c>
      <c r="B378" t="s">
        <v>1379</v>
      </c>
      <c r="C378" t="s">
        <v>645</v>
      </c>
      <c r="D378" t="s">
        <v>56</v>
      </c>
      <c r="E378">
        <v>28</v>
      </c>
      <c r="F378" t="s">
        <v>1380</v>
      </c>
      <c r="G378">
        <v>377188</v>
      </c>
      <c r="H378">
        <v>85</v>
      </c>
      <c r="I378">
        <v>85</v>
      </c>
      <c r="J378">
        <v>13</v>
      </c>
      <c r="K378">
        <v>68</v>
      </c>
      <c r="L378">
        <v>4</v>
      </c>
      <c r="M378">
        <v>0</v>
      </c>
      <c r="N378">
        <v>256</v>
      </c>
      <c r="O378">
        <v>53</v>
      </c>
      <c r="P378">
        <v>4.7</v>
      </c>
      <c r="Q378">
        <v>20.7</v>
      </c>
      <c r="R378" t="s">
        <v>1136</v>
      </c>
      <c r="S378">
        <v>0</v>
      </c>
      <c r="T378">
        <v>20.7</v>
      </c>
      <c r="U378" t="s">
        <v>1136</v>
      </c>
      <c r="W378" s="20" t="str">
        <f t="shared" si="20"/>
        <v>Ward, Gerald</v>
      </c>
      <c r="X378" s="20">
        <f t="shared" si="21"/>
        <v>20.7</v>
      </c>
      <c r="Y378" s="22">
        <f t="shared" si="22"/>
        <v>0</v>
      </c>
      <c r="Z378" s="20" t="str">
        <f t="shared" si="23"/>
        <v>D-</v>
      </c>
    </row>
    <row r="379" spans="1:26" x14ac:dyDescent="0.25">
      <c r="A379" t="s">
        <v>249</v>
      </c>
      <c r="B379" t="s">
        <v>527</v>
      </c>
      <c r="C379" t="s">
        <v>27</v>
      </c>
      <c r="D379" t="s">
        <v>56</v>
      </c>
      <c r="E379">
        <v>6</v>
      </c>
      <c r="F379" t="s">
        <v>363</v>
      </c>
      <c r="G379">
        <v>377050</v>
      </c>
      <c r="H379">
        <v>85</v>
      </c>
      <c r="I379">
        <v>85</v>
      </c>
      <c r="J379">
        <v>54</v>
      </c>
      <c r="K379">
        <v>29</v>
      </c>
      <c r="L379">
        <v>2</v>
      </c>
      <c r="M379">
        <v>0</v>
      </c>
      <c r="N379">
        <v>256</v>
      </c>
      <c r="O379">
        <v>175.5</v>
      </c>
      <c r="P379">
        <v>2.4</v>
      </c>
      <c r="Q379">
        <v>68.599999999999994</v>
      </c>
      <c r="R379" t="s">
        <v>389</v>
      </c>
      <c r="S379">
        <v>0</v>
      </c>
      <c r="T379">
        <v>68.599999999999994</v>
      </c>
      <c r="U379" t="s">
        <v>389</v>
      </c>
      <c r="W379" s="20" t="str">
        <f t="shared" si="20"/>
        <v>Webb, James</v>
      </c>
      <c r="X379" s="20">
        <f t="shared" si="21"/>
        <v>68.599999999999994</v>
      </c>
      <c r="Y379" s="22">
        <f t="shared" si="22"/>
        <v>0</v>
      </c>
      <c r="Z379" s="20" t="str">
        <f t="shared" si="23"/>
        <v>B-</v>
      </c>
    </row>
    <row r="380" spans="1:26" x14ac:dyDescent="0.25">
      <c r="A380" t="s">
        <v>1391</v>
      </c>
      <c r="B380" t="s">
        <v>1392</v>
      </c>
      <c r="C380" t="s">
        <v>645</v>
      </c>
      <c r="D380" t="s">
        <v>72</v>
      </c>
      <c r="E380">
        <v>1</v>
      </c>
      <c r="F380" t="s">
        <v>1174</v>
      </c>
      <c r="G380">
        <v>376668</v>
      </c>
      <c r="H380">
        <v>85</v>
      </c>
      <c r="I380">
        <v>85</v>
      </c>
      <c r="J380">
        <v>10</v>
      </c>
      <c r="K380">
        <v>65</v>
      </c>
      <c r="L380">
        <v>10</v>
      </c>
      <c r="M380">
        <v>0</v>
      </c>
      <c r="N380">
        <v>256</v>
      </c>
      <c r="O380">
        <v>50.5</v>
      </c>
      <c r="P380">
        <v>11.8</v>
      </c>
      <c r="Q380">
        <v>19.7</v>
      </c>
      <c r="R380" t="s">
        <v>1370</v>
      </c>
      <c r="S380">
        <v>1</v>
      </c>
      <c r="T380">
        <v>20.100000000000001</v>
      </c>
      <c r="U380" t="s">
        <v>1136</v>
      </c>
      <c r="W380" s="20" t="str">
        <f t="shared" si="20"/>
        <v>Weber, Lucy</v>
      </c>
      <c r="X380" s="20">
        <f t="shared" si="21"/>
        <v>19.7</v>
      </c>
      <c r="Y380" s="22">
        <f t="shared" si="22"/>
        <v>1</v>
      </c>
      <c r="Z380" s="20" t="str">
        <f t="shared" si="23"/>
        <v>D-</v>
      </c>
    </row>
    <row r="381" spans="1:26" x14ac:dyDescent="0.25">
      <c r="A381" t="s">
        <v>223</v>
      </c>
      <c r="B381" t="s">
        <v>693</v>
      </c>
      <c r="C381" t="s">
        <v>27</v>
      </c>
      <c r="D381" t="s">
        <v>56</v>
      </c>
      <c r="E381">
        <v>13</v>
      </c>
      <c r="F381" t="s">
        <v>303</v>
      </c>
      <c r="G381">
        <v>330795</v>
      </c>
      <c r="H381">
        <v>85</v>
      </c>
      <c r="I381">
        <v>85</v>
      </c>
      <c r="J381">
        <v>49</v>
      </c>
      <c r="K381">
        <v>34</v>
      </c>
      <c r="L381">
        <v>2</v>
      </c>
      <c r="M381">
        <v>0</v>
      </c>
      <c r="N381">
        <v>256</v>
      </c>
      <c r="O381">
        <v>156.5</v>
      </c>
      <c r="P381">
        <v>2.4</v>
      </c>
      <c r="Q381">
        <v>61.1</v>
      </c>
      <c r="R381" t="s">
        <v>469</v>
      </c>
      <c r="S381">
        <v>0</v>
      </c>
      <c r="T381">
        <v>61.1</v>
      </c>
      <c r="U381" t="s">
        <v>469</v>
      </c>
      <c r="W381" s="20" t="str">
        <f t="shared" si="20"/>
        <v>Welch, David</v>
      </c>
      <c r="X381" s="20">
        <f t="shared" si="21"/>
        <v>61.1</v>
      </c>
      <c r="Y381" s="22">
        <f t="shared" si="22"/>
        <v>0</v>
      </c>
      <c r="Z381" s="20" t="str">
        <f t="shared" si="23"/>
        <v>C+</v>
      </c>
    </row>
    <row r="382" spans="1:26" x14ac:dyDescent="0.25">
      <c r="A382" t="s">
        <v>338</v>
      </c>
      <c r="B382" t="s">
        <v>339</v>
      </c>
      <c r="C382" t="s">
        <v>27</v>
      </c>
      <c r="D382" t="s">
        <v>67</v>
      </c>
      <c r="E382">
        <v>25</v>
      </c>
      <c r="F382" t="s">
        <v>340</v>
      </c>
      <c r="G382">
        <v>408382</v>
      </c>
      <c r="H382">
        <v>85</v>
      </c>
      <c r="I382">
        <v>85</v>
      </c>
      <c r="J382">
        <v>64</v>
      </c>
      <c r="K382">
        <v>17</v>
      </c>
      <c r="L382">
        <v>4</v>
      </c>
      <c r="M382">
        <v>0</v>
      </c>
      <c r="N382">
        <v>256</v>
      </c>
      <c r="O382">
        <v>207.5</v>
      </c>
      <c r="P382">
        <v>4.7</v>
      </c>
      <c r="Q382">
        <v>81.099999999999994</v>
      </c>
      <c r="R382" t="s">
        <v>190</v>
      </c>
      <c r="S382">
        <v>0</v>
      </c>
      <c r="T382">
        <v>81.099999999999994</v>
      </c>
      <c r="U382" t="s">
        <v>190</v>
      </c>
      <c r="W382" s="20" t="str">
        <f t="shared" si="20"/>
        <v>Wells, Natalie</v>
      </c>
      <c r="X382" s="20">
        <f t="shared" si="21"/>
        <v>81.099999999999994</v>
      </c>
      <c r="Y382" s="22">
        <f t="shared" si="22"/>
        <v>0</v>
      </c>
      <c r="Z382" s="20" t="str">
        <f t="shared" si="23"/>
        <v>B+</v>
      </c>
    </row>
    <row r="383" spans="1:26" x14ac:dyDescent="0.25">
      <c r="A383" t="s">
        <v>514</v>
      </c>
      <c r="B383" t="s">
        <v>515</v>
      </c>
      <c r="C383" t="s">
        <v>27</v>
      </c>
      <c r="D383" t="s">
        <v>56</v>
      </c>
      <c r="E383">
        <v>13</v>
      </c>
      <c r="F383" t="s">
        <v>303</v>
      </c>
      <c r="G383">
        <v>374470</v>
      </c>
      <c r="H383">
        <v>85</v>
      </c>
      <c r="I383">
        <v>85</v>
      </c>
      <c r="J383">
        <v>55</v>
      </c>
      <c r="K383">
        <v>26</v>
      </c>
      <c r="L383">
        <v>4</v>
      </c>
      <c r="M383">
        <v>0</v>
      </c>
      <c r="N383">
        <v>256</v>
      </c>
      <c r="O383">
        <v>176</v>
      </c>
      <c r="P383">
        <v>4.7</v>
      </c>
      <c r="Q383">
        <v>68.8</v>
      </c>
      <c r="R383" t="s">
        <v>389</v>
      </c>
      <c r="S383">
        <v>1.6666667461395199</v>
      </c>
      <c r="T383">
        <v>69.5</v>
      </c>
      <c r="U383" t="s">
        <v>389</v>
      </c>
      <c r="W383" s="20" t="str">
        <f t="shared" si="20"/>
        <v>Weyler, Kenneth</v>
      </c>
      <c r="X383" s="20">
        <f t="shared" si="21"/>
        <v>68.8</v>
      </c>
      <c r="Y383" s="22">
        <f t="shared" si="22"/>
        <v>1.6666667461395199</v>
      </c>
      <c r="Z383" s="20" t="str">
        <f t="shared" si="23"/>
        <v>B-</v>
      </c>
    </row>
    <row r="384" spans="1:26" x14ac:dyDescent="0.25">
      <c r="A384" t="s">
        <v>33</v>
      </c>
      <c r="B384" t="s">
        <v>1162</v>
      </c>
      <c r="C384" t="s">
        <v>645</v>
      </c>
      <c r="D384" t="s">
        <v>183</v>
      </c>
      <c r="E384">
        <v>13</v>
      </c>
      <c r="F384" t="s">
        <v>1163</v>
      </c>
      <c r="G384">
        <v>376894</v>
      </c>
      <c r="H384">
        <v>85</v>
      </c>
      <c r="I384">
        <v>85</v>
      </c>
      <c r="J384">
        <v>16</v>
      </c>
      <c r="K384">
        <v>58</v>
      </c>
      <c r="L384">
        <v>11</v>
      </c>
      <c r="M384">
        <v>0</v>
      </c>
      <c r="N384">
        <v>256</v>
      </c>
      <c r="O384">
        <v>67.5</v>
      </c>
      <c r="P384">
        <v>12.9</v>
      </c>
      <c r="Q384">
        <v>26.4</v>
      </c>
      <c r="R384" t="s">
        <v>1136</v>
      </c>
      <c r="S384">
        <v>0</v>
      </c>
      <c r="T384">
        <v>26.4</v>
      </c>
      <c r="U384" t="s">
        <v>1136</v>
      </c>
      <c r="W384" s="20" t="str">
        <f t="shared" si="20"/>
        <v>White, Andrew</v>
      </c>
      <c r="X384" s="20">
        <f t="shared" si="21"/>
        <v>26.4</v>
      </c>
      <c r="Y384" s="22">
        <f t="shared" si="22"/>
        <v>0</v>
      </c>
      <c r="Z384" s="20" t="str">
        <f t="shared" si="23"/>
        <v>D-</v>
      </c>
    </row>
    <row r="385" spans="1:26" x14ac:dyDescent="0.25">
      <c r="A385" t="s">
        <v>1277</v>
      </c>
      <c r="B385" t="s">
        <v>1278</v>
      </c>
      <c r="C385" t="s">
        <v>645</v>
      </c>
      <c r="D385" t="s">
        <v>35</v>
      </c>
      <c r="E385">
        <v>4</v>
      </c>
      <c r="F385" t="s">
        <v>1274</v>
      </c>
      <c r="G385">
        <v>377192</v>
      </c>
      <c r="H385">
        <v>85</v>
      </c>
      <c r="I385">
        <v>85</v>
      </c>
      <c r="J385">
        <v>18</v>
      </c>
      <c r="K385">
        <v>66</v>
      </c>
      <c r="L385">
        <v>1</v>
      </c>
      <c r="M385">
        <v>0</v>
      </c>
      <c r="N385">
        <v>256</v>
      </c>
      <c r="O385">
        <v>62.5</v>
      </c>
      <c r="P385">
        <v>1.2</v>
      </c>
      <c r="Q385">
        <v>24.4</v>
      </c>
      <c r="R385" t="s">
        <v>1136</v>
      </c>
      <c r="S385">
        <v>-4</v>
      </c>
      <c r="T385">
        <v>22.8</v>
      </c>
      <c r="U385" t="s">
        <v>1136</v>
      </c>
      <c r="W385" s="20" t="str">
        <f t="shared" si="20"/>
        <v>Williams, Kermit</v>
      </c>
      <c r="X385" s="20">
        <f t="shared" si="21"/>
        <v>24.4</v>
      </c>
      <c r="Y385" s="22">
        <f t="shared" si="22"/>
        <v>-4</v>
      </c>
      <c r="Z385" s="20" t="str">
        <f t="shared" si="23"/>
        <v>D-</v>
      </c>
    </row>
    <row r="386" spans="1:26" x14ac:dyDescent="0.25">
      <c r="A386" t="s">
        <v>941</v>
      </c>
      <c r="B386" t="s">
        <v>942</v>
      </c>
      <c r="C386" t="s">
        <v>27</v>
      </c>
      <c r="D386" t="s">
        <v>56</v>
      </c>
      <c r="E386">
        <v>6</v>
      </c>
      <c r="F386" t="s">
        <v>363</v>
      </c>
      <c r="G386">
        <v>408409</v>
      </c>
      <c r="H386">
        <v>85</v>
      </c>
      <c r="I386">
        <v>85</v>
      </c>
      <c r="J386">
        <v>33</v>
      </c>
      <c r="K386">
        <v>41</v>
      </c>
      <c r="L386">
        <v>11</v>
      </c>
      <c r="M386">
        <v>0</v>
      </c>
      <c r="N386">
        <v>256</v>
      </c>
      <c r="O386">
        <v>108</v>
      </c>
      <c r="P386">
        <v>12.9</v>
      </c>
      <c r="Q386">
        <v>42.2</v>
      </c>
      <c r="R386" t="s">
        <v>871</v>
      </c>
      <c r="S386">
        <v>0</v>
      </c>
      <c r="T386">
        <v>42.2</v>
      </c>
      <c r="U386" t="s">
        <v>871</v>
      </c>
      <c r="W386" s="20" t="str">
        <f t="shared" ref="W386:W392" si="24">_xlfn.CONCAT(B386,", ", A386)</f>
        <v>Willis, Brenda</v>
      </c>
      <c r="X386" s="20">
        <f t="shared" ref="X386:X392" si="25">Q386</f>
        <v>42.2</v>
      </c>
      <c r="Y386" s="22">
        <f t="shared" ref="Y386:Y392" si="26">S386</f>
        <v>0</v>
      </c>
      <c r="Z386" s="20" t="str">
        <f t="shared" ref="Z386:Z392" si="27">U386</f>
        <v>C-</v>
      </c>
    </row>
    <row r="387" spans="1:26" x14ac:dyDescent="0.25">
      <c r="A387" t="s">
        <v>348</v>
      </c>
      <c r="B387" t="s">
        <v>792</v>
      </c>
      <c r="C387" t="s">
        <v>27</v>
      </c>
      <c r="D387" t="s">
        <v>56</v>
      </c>
      <c r="E387">
        <v>12</v>
      </c>
      <c r="F387" t="s">
        <v>793</v>
      </c>
      <c r="G387">
        <v>377274</v>
      </c>
      <c r="H387">
        <v>85</v>
      </c>
      <c r="I387">
        <v>85</v>
      </c>
      <c r="J387">
        <v>19</v>
      </c>
      <c r="K387">
        <v>12</v>
      </c>
      <c r="L387">
        <v>54</v>
      </c>
      <c r="M387">
        <v>0</v>
      </c>
      <c r="N387">
        <v>256</v>
      </c>
      <c r="O387">
        <v>143</v>
      </c>
      <c r="P387">
        <v>63.5</v>
      </c>
      <c r="Q387">
        <v>55.9</v>
      </c>
      <c r="R387" t="s">
        <v>434</v>
      </c>
      <c r="S387">
        <v>0</v>
      </c>
      <c r="T387">
        <v>55.9</v>
      </c>
      <c r="U387" t="s">
        <v>434</v>
      </c>
      <c r="W387" s="20" t="str">
        <f t="shared" si="24"/>
        <v>Woitkun, Steven</v>
      </c>
      <c r="X387" s="20">
        <f t="shared" si="25"/>
        <v>55.9</v>
      </c>
      <c r="Y387" s="22">
        <f t="shared" si="26"/>
        <v>0</v>
      </c>
      <c r="Z387" s="20" t="str">
        <f t="shared" si="27"/>
        <v>Inc</v>
      </c>
    </row>
    <row r="388" spans="1:26" x14ac:dyDescent="0.25">
      <c r="A388" t="s">
        <v>136</v>
      </c>
      <c r="B388" t="s">
        <v>720</v>
      </c>
      <c r="C388" t="s">
        <v>27</v>
      </c>
      <c r="D388" t="s">
        <v>67</v>
      </c>
      <c r="E388">
        <v>5</v>
      </c>
      <c r="F388" t="s">
        <v>905</v>
      </c>
      <c r="G388">
        <v>802694</v>
      </c>
      <c r="H388">
        <v>85</v>
      </c>
      <c r="I388">
        <v>85</v>
      </c>
      <c r="J388">
        <v>27</v>
      </c>
      <c r="K388">
        <v>35</v>
      </c>
      <c r="L388">
        <v>23</v>
      </c>
      <c r="M388">
        <v>0</v>
      </c>
      <c r="N388">
        <v>256</v>
      </c>
      <c r="O388">
        <v>121.5</v>
      </c>
      <c r="P388">
        <v>27.1</v>
      </c>
      <c r="Q388">
        <v>47.5</v>
      </c>
      <c r="R388" t="s">
        <v>871</v>
      </c>
      <c r="S388">
        <v>-1</v>
      </c>
      <c r="T388">
        <v>47.1</v>
      </c>
      <c r="U388" t="s">
        <v>871</v>
      </c>
      <c r="W388" s="20" t="str">
        <f t="shared" si="24"/>
        <v>Wolf, Dan</v>
      </c>
      <c r="X388" s="20">
        <f t="shared" si="25"/>
        <v>47.5</v>
      </c>
      <c r="Y388" s="22">
        <f t="shared" si="26"/>
        <v>-1</v>
      </c>
      <c r="Z388" s="20" t="str">
        <f t="shared" si="27"/>
        <v>C-</v>
      </c>
    </row>
    <row r="389" spans="1:26" x14ac:dyDescent="0.25">
      <c r="A389" t="s">
        <v>719</v>
      </c>
      <c r="B389" t="s">
        <v>720</v>
      </c>
      <c r="C389" t="s">
        <v>27</v>
      </c>
      <c r="D389" t="s">
        <v>35</v>
      </c>
      <c r="E389">
        <v>7</v>
      </c>
      <c r="F389" t="s">
        <v>220</v>
      </c>
      <c r="G389">
        <v>377275</v>
      </c>
      <c r="H389">
        <v>85</v>
      </c>
      <c r="I389">
        <v>85</v>
      </c>
      <c r="J389">
        <v>47</v>
      </c>
      <c r="K389">
        <v>35</v>
      </c>
      <c r="L389">
        <v>3</v>
      </c>
      <c r="M389">
        <v>0</v>
      </c>
      <c r="N389">
        <v>256</v>
      </c>
      <c r="O389">
        <v>152</v>
      </c>
      <c r="P389">
        <v>3.5</v>
      </c>
      <c r="Q389">
        <v>59.4</v>
      </c>
      <c r="R389" t="s">
        <v>721</v>
      </c>
      <c r="S389">
        <v>0</v>
      </c>
      <c r="T389">
        <v>59.4</v>
      </c>
      <c r="U389" t="s">
        <v>721</v>
      </c>
      <c r="W389" s="20" t="str">
        <f t="shared" si="24"/>
        <v>Wolf, Terry</v>
      </c>
      <c r="X389" s="20">
        <f t="shared" si="25"/>
        <v>59.4</v>
      </c>
      <c r="Y389" s="22">
        <f t="shared" si="26"/>
        <v>0</v>
      </c>
      <c r="Z389" s="20" t="str">
        <f t="shared" si="27"/>
        <v>C</v>
      </c>
    </row>
    <row r="390" spans="1:26" x14ac:dyDescent="0.25">
      <c r="A390" t="s">
        <v>223</v>
      </c>
      <c r="B390" t="s">
        <v>1127</v>
      </c>
      <c r="C390" t="s">
        <v>645</v>
      </c>
      <c r="D390" t="s">
        <v>67</v>
      </c>
      <c r="E390">
        <v>6</v>
      </c>
      <c r="F390" t="s">
        <v>1128</v>
      </c>
      <c r="G390">
        <v>408563</v>
      </c>
      <c r="H390">
        <v>85</v>
      </c>
      <c r="I390">
        <v>85</v>
      </c>
      <c r="J390">
        <v>11</v>
      </c>
      <c r="K390">
        <v>54</v>
      </c>
      <c r="L390">
        <v>20</v>
      </c>
      <c r="M390">
        <v>0</v>
      </c>
      <c r="N390">
        <v>256</v>
      </c>
      <c r="O390">
        <v>70</v>
      </c>
      <c r="P390">
        <v>23.5</v>
      </c>
      <c r="Q390">
        <v>27.3</v>
      </c>
      <c r="R390" t="s">
        <v>645</v>
      </c>
      <c r="S390">
        <v>0</v>
      </c>
      <c r="T390">
        <v>27.3</v>
      </c>
      <c r="U390" t="s">
        <v>645</v>
      </c>
      <c r="W390" s="20" t="str">
        <f t="shared" si="24"/>
        <v>Woolpert, David</v>
      </c>
      <c r="X390" s="20">
        <f t="shared" si="25"/>
        <v>27.3</v>
      </c>
      <c r="Y390" s="22">
        <f t="shared" si="26"/>
        <v>0</v>
      </c>
      <c r="Z390" s="20" t="str">
        <f t="shared" si="27"/>
        <v>D</v>
      </c>
    </row>
    <row r="391" spans="1:26" x14ac:dyDescent="0.25">
      <c r="A391" t="s">
        <v>215</v>
      </c>
      <c r="B391" t="s">
        <v>216</v>
      </c>
      <c r="C391" t="s">
        <v>27</v>
      </c>
      <c r="D391" t="s">
        <v>104</v>
      </c>
      <c r="E391">
        <v>3</v>
      </c>
      <c r="F391" t="s">
        <v>117</v>
      </c>
      <c r="G391">
        <v>377277</v>
      </c>
      <c r="H391">
        <v>85</v>
      </c>
      <c r="I391">
        <v>85</v>
      </c>
      <c r="J391">
        <v>72</v>
      </c>
      <c r="K391">
        <v>13</v>
      </c>
      <c r="L391">
        <v>0</v>
      </c>
      <c r="M391">
        <v>0</v>
      </c>
      <c r="N391">
        <v>256</v>
      </c>
      <c r="O391">
        <v>221</v>
      </c>
      <c r="P391">
        <v>0</v>
      </c>
      <c r="Q391">
        <v>86.3</v>
      </c>
      <c r="R391" t="s">
        <v>190</v>
      </c>
      <c r="S391">
        <v>5.3333334922790501</v>
      </c>
      <c r="T391">
        <v>88.4</v>
      </c>
      <c r="U391" t="s">
        <v>128</v>
      </c>
      <c r="W391" s="20" t="str">
        <f t="shared" si="24"/>
        <v>Wuelper, Kurt</v>
      </c>
      <c r="X391" s="20">
        <f t="shared" si="25"/>
        <v>86.3</v>
      </c>
      <c r="Y391" s="22">
        <f t="shared" si="26"/>
        <v>5.3333334922790501</v>
      </c>
      <c r="Z391" s="20" t="str">
        <f t="shared" si="27"/>
        <v>A-</v>
      </c>
    </row>
    <row r="392" spans="1:26" x14ac:dyDescent="0.25">
      <c r="A392" t="s">
        <v>827</v>
      </c>
      <c r="B392" t="s">
        <v>828</v>
      </c>
      <c r="C392" t="s">
        <v>27</v>
      </c>
      <c r="D392" t="s">
        <v>35</v>
      </c>
      <c r="E392">
        <v>6</v>
      </c>
      <c r="F392" t="s">
        <v>133</v>
      </c>
      <c r="G392">
        <v>377278</v>
      </c>
      <c r="H392">
        <v>85</v>
      </c>
      <c r="I392">
        <v>85</v>
      </c>
      <c r="J392">
        <v>5</v>
      </c>
      <c r="K392">
        <v>0</v>
      </c>
      <c r="L392">
        <v>80</v>
      </c>
      <c r="M392">
        <v>0</v>
      </c>
      <c r="N392">
        <v>256</v>
      </c>
      <c r="O392">
        <v>133</v>
      </c>
      <c r="P392">
        <v>94.1</v>
      </c>
      <c r="Q392">
        <v>52</v>
      </c>
      <c r="R392" t="s">
        <v>434</v>
      </c>
      <c r="S392">
        <v>2.33333331346511</v>
      </c>
      <c r="T392">
        <v>52.9</v>
      </c>
      <c r="U392" t="s">
        <v>434</v>
      </c>
      <c r="W392" s="20" t="str">
        <f t="shared" si="24"/>
        <v>Zaricki, Nick</v>
      </c>
      <c r="X392" s="20">
        <f t="shared" si="25"/>
        <v>52</v>
      </c>
      <c r="Y392" s="22">
        <f t="shared" si="26"/>
        <v>2.33333331346511</v>
      </c>
      <c r="Z392" s="20" t="str">
        <f t="shared" si="27"/>
        <v>Inc</v>
      </c>
    </row>
  </sheetData>
  <sortState ref="A2:Z392">
    <sortCondition ref="B2:B392"/>
    <sortCondition ref="A2:A392"/>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92"/>
  <sheetViews>
    <sheetView topLeftCell="A25" workbookViewId="0">
      <selection activeCell="Y31" sqref="Y31"/>
    </sheetView>
  </sheetViews>
  <sheetFormatPr defaultRowHeight="15" x14ac:dyDescent="0.25"/>
  <cols>
    <col min="6" max="6" width="12.42578125" customWidth="1"/>
    <col min="7" max="21" width="0" hidden="1" customWidth="1"/>
    <col min="23" max="23" width="11.85546875" customWidth="1"/>
  </cols>
  <sheetData>
    <row r="1" spans="1:26"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s="18" t="s">
        <v>2405</v>
      </c>
      <c r="W1" s="19" t="s">
        <v>2407</v>
      </c>
      <c r="X1" s="19" t="s">
        <v>2403</v>
      </c>
      <c r="Y1" s="21" t="s">
        <v>2404</v>
      </c>
      <c r="Z1" s="19" t="s">
        <v>1697</v>
      </c>
    </row>
    <row r="2" spans="1:26" x14ac:dyDescent="0.25">
      <c r="A2" t="s">
        <v>437</v>
      </c>
      <c r="B2" t="s">
        <v>438</v>
      </c>
      <c r="C2" t="s">
        <v>27</v>
      </c>
      <c r="D2" t="s">
        <v>28</v>
      </c>
      <c r="E2">
        <v>1</v>
      </c>
      <c r="F2" t="s">
        <v>439</v>
      </c>
      <c r="G2">
        <v>377227</v>
      </c>
      <c r="H2">
        <v>85</v>
      </c>
      <c r="I2">
        <v>85</v>
      </c>
      <c r="J2">
        <v>40</v>
      </c>
      <c r="K2">
        <v>8</v>
      </c>
      <c r="L2">
        <v>37</v>
      </c>
      <c r="M2">
        <v>0</v>
      </c>
      <c r="N2">
        <v>256</v>
      </c>
      <c r="O2">
        <v>186</v>
      </c>
      <c r="P2">
        <v>43.5</v>
      </c>
      <c r="Q2">
        <v>72.7</v>
      </c>
      <c r="R2" t="s">
        <v>389</v>
      </c>
      <c r="S2">
        <v>-1.1666666269302299</v>
      </c>
      <c r="T2">
        <v>72.2</v>
      </c>
      <c r="U2" t="s">
        <v>389</v>
      </c>
      <c r="V2" s="18"/>
      <c r="W2" s="20" t="str">
        <f t="shared" ref="W2:W65" si="0">_xlfn.CONCAT(B2,", ", A2,"(",C2,")")</f>
        <v>Fraser, Valerie(R)</v>
      </c>
      <c r="X2" s="20">
        <f t="shared" ref="X2:X65" si="1">Q2</f>
        <v>72.7</v>
      </c>
      <c r="Y2" s="22">
        <f t="shared" ref="Y2:Y65" si="2">S2</f>
        <v>-1.1666666269302299</v>
      </c>
      <c r="Z2" s="20" t="str">
        <f t="shared" ref="Z2:Z65" si="3">U2</f>
        <v>B-</v>
      </c>
    </row>
    <row r="3" spans="1:26" x14ac:dyDescent="0.25">
      <c r="A3" t="s">
        <v>357</v>
      </c>
      <c r="B3" t="s">
        <v>358</v>
      </c>
      <c r="C3" t="s">
        <v>27</v>
      </c>
      <c r="D3" t="s">
        <v>28</v>
      </c>
      <c r="E3">
        <v>2</v>
      </c>
      <c r="F3" t="s">
        <v>62</v>
      </c>
      <c r="G3">
        <v>408256</v>
      </c>
      <c r="H3">
        <v>85</v>
      </c>
      <c r="I3">
        <v>85</v>
      </c>
      <c r="J3">
        <v>67</v>
      </c>
      <c r="K3">
        <v>17</v>
      </c>
      <c r="L3">
        <v>1</v>
      </c>
      <c r="M3">
        <v>0</v>
      </c>
      <c r="N3">
        <v>256</v>
      </c>
      <c r="O3">
        <v>201</v>
      </c>
      <c r="P3">
        <v>1.2</v>
      </c>
      <c r="Q3">
        <v>78.5</v>
      </c>
      <c r="R3" t="s">
        <v>345</v>
      </c>
      <c r="S3">
        <v>1.3333333730697601</v>
      </c>
      <c r="T3">
        <v>79</v>
      </c>
      <c r="U3" t="s">
        <v>345</v>
      </c>
      <c r="V3" s="18"/>
      <c r="W3" s="20" t="str">
        <f t="shared" si="0"/>
        <v>Abear, Marc(R)</v>
      </c>
      <c r="X3" s="20">
        <f t="shared" si="1"/>
        <v>78.5</v>
      </c>
      <c r="Y3" s="22">
        <f t="shared" si="2"/>
        <v>1.3333333730697601</v>
      </c>
      <c r="Z3" s="20" t="str">
        <f t="shared" si="3"/>
        <v>B</v>
      </c>
    </row>
    <row r="4" spans="1:26" x14ac:dyDescent="0.25">
      <c r="A4" t="s">
        <v>39</v>
      </c>
      <c r="B4" t="s">
        <v>61</v>
      </c>
      <c r="C4" t="s">
        <v>27</v>
      </c>
      <c r="D4" t="s">
        <v>28</v>
      </c>
      <c r="E4">
        <v>2</v>
      </c>
      <c r="F4" t="s">
        <v>62</v>
      </c>
      <c r="G4">
        <v>377203</v>
      </c>
      <c r="H4">
        <v>85</v>
      </c>
      <c r="I4">
        <v>85</v>
      </c>
      <c r="J4">
        <v>80</v>
      </c>
      <c r="K4">
        <v>5</v>
      </c>
      <c r="L4">
        <v>0</v>
      </c>
      <c r="M4">
        <v>0</v>
      </c>
      <c r="N4">
        <v>256</v>
      </c>
      <c r="O4">
        <v>243</v>
      </c>
      <c r="P4">
        <v>0</v>
      </c>
      <c r="Q4">
        <v>94.9</v>
      </c>
      <c r="R4" t="s">
        <v>58</v>
      </c>
      <c r="S4">
        <v>6.6666665077209402</v>
      </c>
      <c r="T4">
        <v>97.5</v>
      </c>
      <c r="U4" t="s">
        <v>30</v>
      </c>
      <c r="V4" s="18"/>
      <c r="W4" s="20" t="str">
        <f t="shared" si="0"/>
        <v>Aldrich, Glen(R)</v>
      </c>
      <c r="X4" s="20">
        <f t="shared" si="1"/>
        <v>94.9</v>
      </c>
      <c r="Y4" s="22">
        <f t="shared" si="2"/>
        <v>6.6666665077209402</v>
      </c>
      <c r="Z4" s="20" t="str">
        <f t="shared" si="3"/>
        <v>A+</v>
      </c>
    </row>
    <row r="5" spans="1:26" x14ac:dyDescent="0.25">
      <c r="A5" t="s">
        <v>201</v>
      </c>
      <c r="B5" t="s">
        <v>202</v>
      </c>
      <c r="C5" t="s">
        <v>27</v>
      </c>
      <c r="D5" t="s">
        <v>28</v>
      </c>
      <c r="E5">
        <v>2</v>
      </c>
      <c r="F5" t="s">
        <v>62</v>
      </c>
      <c r="G5">
        <v>408258</v>
      </c>
      <c r="H5">
        <v>85</v>
      </c>
      <c r="I5">
        <v>85</v>
      </c>
      <c r="J5">
        <v>68</v>
      </c>
      <c r="K5">
        <v>2</v>
      </c>
      <c r="L5">
        <v>15</v>
      </c>
      <c r="M5">
        <v>0</v>
      </c>
      <c r="N5">
        <v>256</v>
      </c>
      <c r="O5">
        <v>227.5</v>
      </c>
      <c r="P5">
        <v>17.600000000000001</v>
      </c>
      <c r="Q5">
        <v>88.9</v>
      </c>
      <c r="R5" t="s">
        <v>128</v>
      </c>
      <c r="S5">
        <v>0</v>
      </c>
      <c r="T5">
        <v>88.9</v>
      </c>
      <c r="U5" t="s">
        <v>128</v>
      </c>
      <c r="V5" s="18"/>
      <c r="W5" s="20" t="str">
        <f t="shared" si="0"/>
        <v>Silber, Norman(R)</v>
      </c>
      <c r="X5" s="20">
        <f t="shared" si="1"/>
        <v>88.9</v>
      </c>
      <c r="Y5" s="22">
        <f t="shared" si="2"/>
        <v>0</v>
      </c>
      <c r="Z5" s="20" t="str">
        <f t="shared" si="3"/>
        <v>A-</v>
      </c>
    </row>
    <row r="6" spans="1:26" x14ac:dyDescent="0.25">
      <c r="A6" t="s">
        <v>228</v>
      </c>
      <c r="B6" t="s">
        <v>229</v>
      </c>
      <c r="C6" t="s">
        <v>27</v>
      </c>
      <c r="D6" t="s">
        <v>28</v>
      </c>
      <c r="E6">
        <v>2</v>
      </c>
      <c r="F6" t="s">
        <v>62</v>
      </c>
      <c r="G6">
        <v>377184</v>
      </c>
      <c r="H6">
        <v>85</v>
      </c>
      <c r="I6">
        <v>85</v>
      </c>
      <c r="J6">
        <v>73</v>
      </c>
      <c r="K6">
        <v>12</v>
      </c>
      <c r="L6">
        <v>0</v>
      </c>
      <c r="M6">
        <v>0</v>
      </c>
      <c r="N6">
        <v>256</v>
      </c>
      <c r="O6">
        <v>224</v>
      </c>
      <c r="P6">
        <v>0</v>
      </c>
      <c r="Q6">
        <v>87.5</v>
      </c>
      <c r="R6" t="s">
        <v>128</v>
      </c>
      <c r="S6">
        <v>0</v>
      </c>
      <c r="T6">
        <v>87.5</v>
      </c>
      <c r="U6" t="s">
        <v>128</v>
      </c>
      <c r="V6" s="18"/>
      <c r="W6" s="20" t="str">
        <f t="shared" si="0"/>
        <v>Vadney, Herbert(R)</v>
      </c>
      <c r="X6" s="20">
        <f t="shared" si="1"/>
        <v>87.5</v>
      </c>
      <c r="Y6" s="22">
        <f t="shared" si="2"/>
        <v>0</v>
      </c>
      <c r="Z6" s="20" t="str">
        <f t="shared" si="3"/>
        <v>A-</v>
      </c>
    </row>
    <row r="7" spans="1:26" x14ac:dyDescent="0.25">
      <c r="A7" t="s">
        <v>223</v>
      </c>
      <c r="B7" t="s">
        <v>986</v>
      </c>
      <c r="C7" t="s">
        <v>645</v>
      </c>
      <c r="D7" t="s">
        <v>28</v>
      </c>
      <c r="E7">
        <v>3</v>
      </c>
      <c r="F7" t="s">
        <v>605</v>
      </c>
      <c r="G7">
        <v>377125</v>
      </c>
      <c r="H7">
        <v>85</v>
      </c>
      <c r="I7">
        <v>85</v>
      </c>
      <c r="J7">
        <v>17</v>
      </c>
      <c r="K7">
        <v>46</v>
      </c>
      <c r="L7">
        <v>22</v>
      </c>
      <c r="M7">
        <v>0</v>
      </c>
      <c r="N7">
        <v>256</v>
      </c>
      <c r="O7">
        <v>94.5</v>
      </c>
      <c r="P7">
        <v>25.9</v>
      </c>
      <c r="Q7">
        <v>36.9</v>
      </c>
      <c r="R7" t="s">
        <v>967</v>
      </c>
      <c r="S7">
        <v>0</v>
      </c>
      <c r="T7">
        <v>36.9</v>
      </c>
      <c r="U7" t="s">
        <v>967</v>
      </c>
      <c r="V7" s="18"/>
      <c r="W7" s="20" t="str">
        <f t="shared" si="0"/>
        <v>Huot, David(D)</v>
      </c>
      <c r="X7" s="20">
        <f t="shared" si="1"/>
        <v>36.9</v>
      </c>
      <c r="Y7" s="22">
        <f t="shared" si="2"/>
        <v>0</v>
      </c>
      <c r="Z7" s="20" t="str">
        <f t="shared" si="3"/>
        <v>D+</v>
      </c>
    </row>
    <row r="8" spans="1:26" x14ac:dyDescent="0.25">
      <c r="A8" t="s">
        <v>819</v>
      </c>
      <c r="B8" t="s">
        <v>1222</v>
      </c>
      <c r="C8" t="s">
        <v>645</v>
      </c>
      <c r="D8" t="s">
        <v>28</v>
      </c>
      <c r="E8">
        <v>3</v>
      </c>
      <c r="F8" t="s">
        <v>605</v>
      </c>
      <c r="G8">
        <v>408815</v>
      </c>
      <c r="H8">
        <v>45</v>
      </c>
      <c r="I8">
        <v>85</v>
      </c>
      <c r="J8">
        <v>8</v>
      </c>
      <c r="K8">
        <v>33</v>
      </c>
      <c r="L8">
        <v>4</v>
      </c>
      <c r="M8">
        <v>0</v>
      </c>
      <c r="N8">
        <v>134</v>
      </c>
      <c r="O8">
        <v>33</v>
      </c>
      <c r="P8">
        <v>51.8</v>
      </c>
      <c r="Q8">
        <v>24.6</v>
      </c>
      <c r="R8" t="s">
        <v>434</v>
      </c>
      <c r="S8">
        <v>0</v>
      </c>
      <c r="T8">
        <v>24.6</v>
      </c>
      <c r="U8" t="s">
        <v>434</v>
      </c>
      <c r="V8" s="18"/>
      <c r="W8" s="20" t="str">
        <f t="shared" si="0"/>
        <v>Spagnuolo, Philip(D)</v>
      </c>
      <c r="X8" s="20">
        <f t="shared" si="1"/>
        <v>24.6</v>
      </c>
      <c r="Y8" s="22">
        <f t="shared" si="2"/>
        <v>0</v>
      </c>
      <c r="Z8" s="20" t="str">
        <f t="shared" si="3"/>
        <v>Inc</v>
      </c>
    </row>
    <row r="9" spans="1:26" x14ac:dyDescent="0.25">
      <c r="A9" t="s">
        <v>150</v>
      </c>
      <c r="B9" t="s">
        <v>638</v>
      </c>
      <c r="C9" t="s">
        <v>27</v>
      </c>
      <c r="D9" t="s">
        <v>28</v>
      </c>
      <c r="E9">
        <v>3</v>
      </c>
      <c r="F9" t="s">
        <v>605</v>
      </c>
      <c r="G9">
        <v>377263</v>
      </c>
      <c r="H9">
        <v>85</v>
      </c>
      <c r="I9">
        <v>85</v>
      </c>
      <c r="J9">
        <v>51</v>
      </c>
      <c r="K9">
        <v>30</v>
      </c>
      <c r="L9">
        <v>4</v>
      </c>
      <c r="M9">
        <v>0</v>
      </c>
      <c r="N9">
        <v>256</v>
      </c>
      <c r="O9">
        <v>164</v>
      </c>
      <c r="P9">
        <v>4.7</v>
      </c>
      <c r="Q9">
        <v>64.099999999999994</v>
      </c>
      <c r="R9" t="s">
        <v>469</v>
      </c>
      <c r="S9">
        <v>0</v>
      </c>
      <c r="T9">
        <v>64.099999999999994</v>
      </c>
      <c r="U9" t="s">
        <v>469</v>
      </c>
      <c r="V9" s="18"/>
      <c r="W9" s="20" t="str">
        <f t="shared" si="0"/>
        <v>Spanos, Peter(R)</v>
      </c>
      <c r="X9" s="20">
        <f t="shared" si="1"/>
        <v>64.099999999999994</v>
      </c>
      <c r="Y9" s="22">
        <f t="shared" si="2"/>
        <v>0</v>
      </c>
      <c r="Z9" s="20" t="str">
        <f t="shared" si="3"/>
        <v>C+</v>
      </c>
    </row>
    <row r="10" spans="1:26" x14ac:dyDescent="0.25">
      <c r="A10" t="s">
        <v>603</v>
      </c>
      <c r="B10" t="s">
        <v>604</v>
      </c>
      <c r="C10" t="s">
        <v>27</v>
      </c>
      <c r="D10" t="s">
        <v>28</v>
      </c>
      <c r="E10">
        <v>3</v>
      </c>
      <c r="F10" t="s">
        <v>605</v>
      </c>
      <c r="G10">
        <v>376632</v>
      </c>
      <c r="H10">
        <v>85</v>
      </c>
      <c r="I10">
        <v>85</v>
      </c>
      <c r="J10">
        <v>51</v>
      </c>
      <c r="K10">
        <v>31</v>
      </c>
      <c r="L10">
        <v>3</v>
      </c>
      <c r="M10">
        <v>0</v>
      </c>
      <c r="N10">
        <v>256</v>
      </c>
      <c r="O10">
        <v>169</v>
      </c>
      <c r="P10">
        <v>3.5</v>
      </c>
      <c r="Q10">
        <v>66</v>
      </c>
      <c r="R10" t="s">
        <v>469</v>
      </c>
      <c r="S10">
        <v>0</v>
      </c>
      <c r="T10">
        <v>66</v>
      </c>
      <c r="U10" t="s">
        <v>469</v>
      </c>
      <c r="V10" s="18"/>
      <c r="W10" s="20" t="str">
        <f t="shared" si="0"/>
        <v>Tilton, Franklin(R)</v>
      </c>
      <c r="X10" s="20">
        <f t="shared" si="1"/>
        <v>66</v>
      </c>
      <c r="Y10" s="22">
        <f t="shared" si="2"/>
        <v>0</v>
      </c>
      <c r="Z10" s="20" t="str">
        <f t="shared" si="3"/>
        <v>C+</v>
      </c>
    </row>
    <row r="11" spans="1:26" x14ac:dyDescent="0.25">
      <c r="A11" t="s">
        <v>301</v>
      </c>
      <c r="B11" t="s">
        <v>789</v>
      </c>
      <c r="C11" t="s">
        <v>27</v>
      </c>
      <c r="D11" t="s">
        <v>28</v>
      </c>
      <c r="E11">
        <v>4</v>
      </c>
      <c r="F11" t="s">
        <v>376</v>
      </c>
      <c r="G11">
        <v>369207</v>
      </c>
      <c r="H11">
        <v>85</v>
      </c>
      <c r="I11">
        <v>85</v>
      </c>
      <c r="J11">
        <v>46</v>
      </c>
      <c r="K11">
        <v>37</v>
      </c>
      <c r="L11">
        <v>2</v>
      </c>
      <c r="M11">
        <v>0</v>
      </c>
      <c r="N11">
        <v>256</v>
      </c>
      <c r="O11">
        <v>143</v>
      </c>
      <c r="P11">
        <v>2.4</v>
      </c>
      <c r="Q11">
        <v>55.9</v>
      </c>
      <c r="R11" t="s">
        <v>721</v>
      </c>
      <c r="S11">
        <v>0</v>
      </c>
      <c r="T11">
        <v>55.9</v>
      </c>
      <c r="U11" t="s">
        <v>721</v>
      </c>
      <c r="V11" s="18"/>
      <c r="W11" s="20" t="str">
        <f t="shared" si="0"/>
        <v>Fields, Dennis(R)</v>
      </c>
      <c r="X11" s="20">
        <f t="shared" si="1"/>
        <v>55.9</v>
      </c>
      <c r="Y11" s="22">
        <f t="shared" si="2"/>
        <v>0</v>
      </c>
      <c r="Z11" s="20" t="str">
        <f t="shared" si="3"/>
        <v>C</v>
      </c>
    </row>
    <row r="12" spans="1:26" x14ac:dyDescent="0.25">
      <c r="A12" t="s">
        <v>374</v>
      </c>
      <c r="B12" t="s">
        <v>375</v>
      </c>
      <c r="C12" t="s">
        <v>27</v>
      </c>
      <c r="D12" t="s">
        <v>28</v>
      </c>
      <c r="E12">
        <v>4</v>
      </c>
      <c r="F12" t="s">
        <v>376</v>
      </c>
      <c r="G12">
        <v>407925</v>
      </c>
      <c r="H12">
        <v>85</v>
      </c>
      <c r="I12">
        <v>85</v>
      </c>
      <c r="J12">
        <v>59</v>
      </c>
      <c r="K12">
        <v>21</v>
      </c>
      <c r="L12">
        <v>5</v>
      </c>
      <c r="M12">
        <v>0</v>
      </c>
      <c r="N12">
        <v>256</v>
      </c>
      <c r="O12">
        <v>191</v>
      </c>
      <c r="P12">
        <v>5.9</v>
      </c>
      <c r="Q12">
        <v>74.599999999999994</v>
      </c>
      <c r="R12" t="s">
        <v>345</v>
      </c>
      <c r="S12">
        <v>3.3333334326744</v>
      </c>
      <c r="T12">
        <v>75.900000000000006</v>
      </c>
      <c r="U12" t="s">
        <v>345</v>
      </c>
      <c r="V12" s="18"/>
      <c r="W12" s="20" t="str">
        <f t="shared" si="0"/>
        <v>Lang, Timothy(R)</v>
      </c>
      <c r="X12" s="20">
        <f t="shared" si="1"/>
        <v>74.599999999999994</v>
      </c>
      <c r="Y12" s="22">
        <f t="shared" si="2"/>
        <v>3.3333334326744</v>
      </c>
      <c r="Z12" s="20" t="str">
        <f t="shared" si="3"/>
        <v>B</v>
      </c>
    </row>
    <row r="13" spans="1:26" x14ac:dyDescent="0.25">
      <c r="A13" t="s">
        <v>150</v>
      </c>
      <c r="B13" t="s">
        <v>451</v>
      </c>
      <c r="C13" t="s">
        <v>27</v>
      </c>
      <c r="D13" t="s">
        <v>28</v>
      </c>
      <c r="E13">
        <v>5</v>
      </c>
      <c r="F13" t="s">
        <v>452</v>
      </c>
      <c r="G13">
        <v>377271</v>
      </c>
      <c r="H13">
        <v>85</v>
      </c>
      <c r="I13">
        <v>85</v>
      </c>
      <c r="J13">
        <v>49</v>
      </c>
      <c r="K13">
        <v>15</v>
      </c>
      <c r="L13">
        <v>21</v>
      </c>
      <c r="M13">
        <v>0</v>
      </c>
      <c r="N13">
        <v>256</v>
      </c>
      <c r="O13">
        <v>183.5</v>
      </c>
      <c r="P13">
        <v>24.7</v>
      </c>
      <c r="Q13">
        <v>71.7</v>
      </c>
      <c r="R13" t="s">
        <v>389</v>
      </c>
      <c r="S13">
        <v>0</v>
      </c>
      <c r="T13">
        <v>71.7</v>
      </c>
      <c r="U13" t="s">
        <v>389</v>
      </c>
      <c r="V13" s="18"/>
      <c r="W13" s="20" t="str">
        <f t="shared" si="0"/>
        <v>Varney, Peter(R)</v>
      </c>
      <c r="X13" s="20">
        <f t="shared" si="1"/>
        <v>71.7</v>
      </c>
      <c r="Y13" s="22">
        <f t="shared" si="2"/>
        <v>0</v>
      </c>
      <c r="Z13" s="20" t="str">
        <f t="shared" si="3"/>
        <v>B-</v>
      </c>
    </row>
    <row r="14" spans="1:26" x14ac:dyDescent="0.25">
      <c r="A14" t="s">
        <v>44</v>
      </c>
      <c r="B14" t="s">
        <v>551</v>
      </c>
      <c r="C14" t="s">
        <v>27</v>
      </c>
      <c r="D14" t="s">
        <v>28</v>
      </c>
      <c r="E14">
        <v>6</v>
      </c>
      <c r="F14" t="s">
        <v>29</v>
      </c>
      <c r="G14">
        <v>408272</v>
      </c>
      <c r="H14">
        <v>85</v>
      </c>
      <c r="I14">
        <v>85</v>
      </c>
      <c r="J14">
        <v>46</v>
      </c>
      <c r="K14">
        <v>19</v>
      </c>
      <c r="L14">
        <v>20</v>
      </c>
      <c r="M14">
        <v>0</v>
      </c>
      <c r="N14">
        <v>256</v>
      </c>
      <c r="O14">
        <v>173.5</v>
      </c>
      <c r="P14">
        <v>23.5</v>
      </c>
      <c r="Q14">
        <v>67.8</v>
      </c>
      <c r="R14" t="s">
        <v>389</v>
      </c>
      <c r="S14">
        <v>0</v>
      </c>
      <c r="T14">
        <v>67.8</v>
      </c>
      <c r="U14" t="s">
        <v>389</v>
      </c>
      <c r="V14" s="18"/>
      <c r="W14" s="20" t="str">
        <f t="shared" si="0"/>
        <v>Plumer, John(R)</v>
      </c>
      <c r="X14" s="20">
        <f t="shared" si="1"/>
        <v>67.8</v>
      </c>
      <c r="Y14" s="22">
        <f t="shared" si="2"/>
        <v>0</v>
      </c>
      <c r="Z14" s="20" t="str">
        <f t="shared" si="3"/>
        <v>B-</v>
      </c>
    </row>
    <row r="15" spans="1:26" x14ac:dyDescent="0.25">
      <c r="A15" t="s">
        <v>25</v>
      </c>
      <c r="B15" t="s">
        <v>26</v>
      </c>
      <c r="C15" t="s">
        <v>27</v>
      </c>
      <c r="D15" t="s">
        <v>28</v>
      </c>
      <c r="E15">
        <v>6</v>
      </c>
      <c r="F15" t="s">
        <v>29</v>
      </c>
      <c r="G15">
        <v>377177</v>
      </c>
      <c r="H15">
        <v>85</v>
      </c>
      <c r="I15">
        <v>85</v>
      </c>
      <c r="J15">
        <v>81</v>
      </c>
      <c r="K15">
        <v>0</v>
      </c>
      <c r="L15">
        <v>4</v>
      </c>
      <c r="M15">
        <v>0</v>
      </c>
      <c r="N15">
        <v>256</v>
      </c>
      <c r="O15">
        <v>250.5</v>
      </c>
      <c r="P15">
        <v>4.7</v>
      </c>
      <c r="Q15">
        <v>97.9</v>
      </c>
      <c r="R15" t="s">
        <v>30</v>
      </c>
      <c r="S15">
        <v>11.8333335667848</v>
      </c>
      <c r="T15">
        <v>102.5</v>
      </c>
      <c r="U15" t="s">
        <v>30</v>
      </c>
      <c r="V15" s="18"/>
      <c r="W15" s="20" t="str">
        <f t="shared" si="0"/>
        <v>Sylvia, Michael(R)</v>
      </c>
      <c r="X15" s="20">
        <f t="shared" si="1"/>
        <v>97.9</v>
      </c>
      <c r="Y15" s="22">
        <f t="shared" si="2"/>
        <v>11.8333335667848</v>
      </c>
      <c r="Z15" s="20" t="str">
        <f t="shared" si="3"/>
        <v>A+</v>
      </c>
    </row>
    <row r="16" spans="1:26" x14ac:dyDescent="0.25">
      <c r="A16" t="s">
        <v>82</v>
      </c>
      <c r="B16" t="s">
        <v>83</v>
      </c>
      <c r="C16" t="s">
        <v>27</v>
      </c>
      <c r="D16" t="s">
        <v>28</v>
      </c>
      <c r="E16">
        <v>7</v>
      </c>
      <c r="F16" t="s">
        <v>84</v>
      </c>
      <c r="G16">
        <v>408274</v>
      </c>
      <c r="H16">
        <v>85</v>
      </c>
      <c r="I16">
        <v>85</v>
      </c>
      <c r="J16">
        <v>79</v>
      </c>
      <c r="K16">
        <v>2</v>
      </c>
      <c r="L16">
        <v>4</v>
      </c>
      <c r="M16">
        <v>0</v>
      </c>
      <c r="N16">
        <v>256</v>
      </c>
      <c r="O16">
        <v>246</v>
      </c>
      <c r="P16">
        <v>4.7</v>
      </c>
      <c r="Q16">
        <v>96.1</v>
      </c>
      <c r="R16" t="s">
        <v>58</v>
      </c>
      <c r="S16">
        <v>0</v>
      </c>
      <c r="T16">
        <v>96.1</v>
      </c>
      <c r="U16" t="s">
        <v>58</v>
      </c>
      <c r="V16" s="18"/>
      <c r="W16" s="20" t="str">
        <f t="shared" si="0"/>
        <v>Comtois, Barbara(R)</v>
      </c>
      <c r="X16" s="20">
        <f t="shared" si="1"/>
        <v>96.1</v>
      </c>
      <c r="Y16" s="22">
        <f t="shared" si="2"/>
        <v>0</v>
      </c>
      <c r="Z16" s="20" t="str">
        <f t="shared" si="3"/>
        <v>A</v>
      </c>
    </row>
    <row r="17" spans="1:26" x14ac:dyDescent="0.25">
      <c r="A17" t="s">
        <v>173</v>
      </c>
      <c r="B17" t="s">
        <v>155</v>
      </c>
      <c r="C17" t="s">
        <v>27</v>
      </c>
      <c r="D17" t="s">
        <v>28</v>
      </c>
      <c r="E17">
        <v>8</v>
      </c>
      <c r="F17" t="s">
        <v>174</v>
      </c>
      <c r="G17">
        <v>377237</v>
      </c>
      <c r="H17">
        <v>85</v>
      </c>
      <c r="I17">
        <v>85</v>
      </c>
      <c r="J17">
        <v>70</v>
      </c>
      <c r="K17">
        <v>3</v>
      </c>
      <c r="L17">
        <v>12</v>
      </c>
      <c r="M17">
        <v>0</v>
      </c>
      <c r="N17">
        <v>256</v>
      </c>
      <c r="O17">
        <v>233.5</v>
      </c>
      <c r="P17">
        <v>14.1</v>
      </c>
      <c r="Q17">
        <v>91.2</v>
      </c>
      <c r="R17" t="s">
        <v>128</v>
      </c>
      <c r="S17">
        <v>-2.5</v>
      </c>
      <c r="T17">
        <v>90.2</v>
      </c>
      <c r="U17" t="s">
        <v>128</v>
      </c>
      <c r="V17" s="18"/>
      <c r="W17" s="20" t="str">
        <f t="shared" si="0"/>
        <v>Howard, Raymond(R)</v>
      </c>
      <c r="X17" s="20">
        <f t="shared" si="1"/>
        <v>91.2</v>
      </c>
      <c r="Y17" s="22">
        <f t="shared" si="2"/>
        <v>-2.5</v>
      </c>
      <c r="Z17" s="20" t="str">
        <f t="shared" si="3"/>
        <v>A-</v>
      </c>
    </row>
    <row r="18" spans="1:26" x14ac:dyDescent="0.25">
      <c r="A18" t="s">
        <v>625</v>
      </c>
      <c r="B18" t="s">
        <v>917</v>
      </c>
      <c r="C18" t="s">
        <v>645</v>
      </c>
      <c r="D18" t="s">
        <v>28</v>
      </c>
      <c r="E18">
        <v>9</v>
      </c>
      <c r="F18" t="s">
        <v>918</v>
      </c>
      <c r="G18">
        <v>408811</v>
      </c>
      <c r="H18">
        <v>85</v>
      </c>
      <c r="I18">
        <v>85</v>
      </c>
      <c r="J18">
        <v>18</v>
      </c>
      <c r="K18">
        <v>31</v>
      </c>
      <c r="L18">
        <v>36</v>
      </c>
      <c r="M18">
        <v>0</v>
      </c>
      <c r="N18">
        <v>256</v>
      </c>
      <c r="O18">
        <v>112</v>
      </c>
      <c r="P18">
        <v>42.4</v>
      </c>
      <c r="Q18">
        <v>43.8</v>
      </c>
      <c r="R18" t="s">
        <v>871</v>
      </c>
      <c r="S18">
        <v>2</v>
      </c>
      <c r="T18">
        <v>44.6</v>
      </c>
      <c r="U18" t="s">
        <v>871</v>
      </c>
      <c r="V18" s="18"/>
      <c r="W18" s="20" t="str">
        <f t="shared" si="0"/>
        <v>St. Clair, Charlie(D)</v>
      </c>
      <c r="X18" s="20">
        <f t="shared" si="1"/>
        <v>43.8</v>
      </c>
      <c r="Y18" s="22">
        <f t="shared" si="2"/>
        <v>2</v>
      </c>
      <c r="Z18" s="20" t="str">
        <f t="shared" si="3"/>
        <v>C-</v>
      </c>
    </row>
    <row r="19" spans="1:26" x14ac:dyDescent="0.25">
      <c r="A19" t="s">
        <v>895</v>
      </c>
      <c r="B19" t="s">
        <v>896</v>
      </c>
      <c r="C19" t="s">
        <v>27</v>
      </c>
      <c r="D19" t="s">
        <v>78</v>
      </c>
      <c r="E19">
        <v>1</v>
      </c>
      <c r="F19" t="s">
        <v>897</v>
      </c>
      <c r="G19">
        <v>370346</v>
      </c>
      <c r="H19">
        <v>85</v>
      </c>
      <c r="I19">
        <v>85</v>
      </c>
      <c r="J19">
        <v>0</v>
      </c>
      <c r="K19">
        <v>0</v>
      </c>
      <c r="L19">
        <v>7</v>
      </c>
      <c r="M19">
        <v>78</v>
      </c>
      <c r="N19">
        <v>256</v>
      </c>
      <c r="O19">
        <v>128</v>
      </c>
      <c r="P19">
        <v>8.1999999999999993</v>
      </c>
      <c r="Q19">
        <v>50</v>
      </c>
      <c r="R19" t="s">
        <v>898</v>
      </c>
      <c r="S19">
        <v>-6.5</v>
      </c>
      <c r="T19">
        <v>47.5</v>
      </c>
      <c r="U19" t="s">
        <v>898</v>
      </c>
      <c r="V19" s="18"/>
      <c r="W19" s="20" t="str">
        <f t="shared" si="0"/>
        <v>Chandler, Gene(R)</v>
      </c>
      <c r="X19" s="20">
        <f t="shared" si="1"/>
        <v>50</v>
      </c>
      <c r="Y19" s="22">
        <f t="shared" si="2"/>
        <v>-6.5</v>
      </c>
      <c r="Z19" s="20" t="str">
        <f t="shared" si="3"/>
        <v>Speaker</v>
      </c>
    </row>
    <row r="20" spans="1:26" x14ac:dyDescent="0.25">
      <c r="A20" t="s">
        <v>254</v>
      </c>
      <c r="B20" t="s">
        <v>1229</v>
      </c>
      <c r="C20" t="s">
        <v>645</v>
      </c>
      <c r="D20" t="s">
        <v>78</v>
      </c>
      <c r="E20">
        <v>2</v>
      </c>
      <c r="F20" t="s">
        <v>380</v>
      </c>
      <c r="G20">
        <v>376645</v>
      </c>
      <c r="H20">
        <v>85</v>
      </c>
      <c r="I20">
        <v>85</v>
      </c>
      <c r="J20">
        <v>12</v>
      </c>
      <c r="K20">
        <v>58</v>
      </c>
      <c r="L20">
        <v>15</v>
      </c>
      <c r="M20">
        <v>0</v>
      </c>
      <c r="N20">
        <v>256</v>
      </c>
      <c r="O20">
        <v>62</v>
      </c>
      <c r="P20">
        <v>17.600000000000001</v>
      </c>
      <c r="Q20">
        <v>24.2</v>
      </c>
      <c r="R20" t="s">
        <v>1136</v>
      </c>
      <c r="S20">
        <v>0</v>
      </c>
      <c r="T20">
        <v>24.2</v>
      </c>
      <c r="U20" t="s">
        <v>1136</v>
      </c>
      <c r="V20" s="18"/>
      <c r="W20" s="20" t="str">
        <f t="shared" si="0"/>
        <v>Buco, Thomas(D)</v>
      </c>
      <c r="X20" s="20">
        <f t="shared" si="1"/>
        <v>24.2</v>
      </c>
      <c r="Y20" s="22">
        <f t="shared" si="2"/>
        <v>0</v>
      </c>
      <c r="Z20" s="20" t="str">
        <f t="shared" si="3"/>
        <v>D-</v>
      </c>
    </row>
    <row r="21" spans="1:26" x14ac:dyDescent="0.25">
      <c r="A21" t="s">
        <v>361</v>
      </c>
      <c r="B21" t="s">
        <v>379</v>
      </c>
      <c r="C21" t="s">
        <v>27</v>
      </c>
      <c r="D21" t="s">
        <v>78</v>
      </c>
      <c r="E21">
        <v>2</v>
      </c>
      <c r="F21" t="s">
        <v>380</v>
      </c>
      <c r="G21">
        <v>376980</v>
      </c>
      <c r="H21">
        <v>85</v>
      </c>
      <c r="I21">
        <v>85</v>
      </c>
      <c r="J21">
        <v>59</v>
      </c>
      <c r="K21">
        <v>18</v>
      </c>
      <c r="L21">
        <v>8</v>
      </c>
      <c r="M21">
        <v>0</v>
      </c>
      <c r="N21">
        <v>256</v>
      </c>
      <c r="O21">
        <v>194</v>
      </c>
      <c r="P21">
        <v>9.4</v>
      </c>
      <c r="Q21">
        <v>75.8</v>
      </c>
      <c r="R21" t="s">
        <v>345</v>
      </c>
      <c r="S21">
        <v>0</v>
      </c>
      <c r="T21">
        <v>75.8</v>
      </c>
      <c r="U21" t="s">
        <v>345</v>
      </c>
      <c r="V21" s="18"/>
      <c r="W21" s="20" t="str">
        <f t="shared" si="0"/>
        <v>McCarthy, Frank(R)</v>
      </c>
      <c r="X21" s="20">
        <f t="shared" si="1"/>
        <v>75.8</v>
      </c>
      <c r="Y21" s="22">
        <f t="shared" si="2"/>
        <v>0</v>
      </c>
      <c r="Z21" s="20" t="str">
        <f t="shared" si="3"/>
        <v>B</v>
      </c>
    </row>
    <row r="22" spans="1:26" x14ac:dyDescent="0.25">
      <c r="A22" t="s">
        <v>746</v>
      </c>
      <c r="B22" t="s">
        <v>747</v>
      </c>
      <c r="C22" t="s">
        <v>27</v>
      </c>
      <c r="D22" t="s">
        <v>78</v>
      </c>
      <c r="E22">
        <v>2</v>
      </c>
      <c r="F22" t="s">
        <v>380</v>
      </c>
      <c r="G22">
        <v>376879</v>
      </c>
      <c r="H22">
        <v>85</v>
      </c>
      <c r="I22">
        <v>85</v>
      </c>
      <c r="J22">
        <v>45</v>
      </c>
      <c r="K22">
        <v>35</v>
      </c>
      <c r="L22">
        <v>5</v>
      </c>
      <c r="M22">
        <v>0</v>
      </c>
      <c r="N22">
        <v>256</v>
      </c>
      <c r="O22">
        <v>150</v>
      </c>
      <c r="P22">
        <v>5.9</v>
      </c>
      <c r="Q22">
        <v>58.6</v>
      </c>
      <c r="R22" t="s">
        <v>721</v>
      </c>
      <c r="S22">
        <v>0</v>
      </c>
      <c r="T22">
        <v>58.6</v>
      </c>
      <c r="U22" t="s">
        <v>721</v>
      </c>
      <c r="V22" s="18"/>
      <c r="W22" s="20" t="str">
        <f t="shared" si="0"/>
        <v>Umberger, Karen(R)</v>
      </c>
      <c r="X22" s="20">
        <f t="shared" si="1"/>
        <v>58.6</v>
      </c>
      <c r="Y22" s="22">
        <f t="shared" si="2"/>
        <v>0</v>
      </c>
      <c r="Z22" s="20" t="str">
        <f t="shared" si="3"/>
        <v>C</v>
      </c>
    </row>
    <row r="23" spans="1:26" x14ac:dyDescent="0.25">
      <c r="A23" t="s">
        <v>1543</v>
      </c>
      <c r="B23" t="s">
        <v>1544</v>
      </c>
      <c r="C23" t="s">
        <v>645</v>
      </c>
      <c r="D23" t="s">
        <v>78</v>
      </c>
      <c r="E23">
        <v>3</v>
      </c>
      <c r="F23" t="s">
        <v>473</v>
      </c>
      <c r="G23">
        <v>408473</v>
      </c>
      <c r="H23">
        <v>85</v>
      </c>
      <c r="I23">
        <v>85</v>
      </c>
      <c r="J23">
        <v>13</v>
      </c>
      <c r="K23">
        <v>72</v>
      </c>
      <c r="L23">
        <v>0</v>
      </c>
      <c r="M23">
        <v>0</v>
      </c>
      <c r="N23">
        <v>256</v>
      </c>
      <c r="O23">
        <v>44</v>
      </c>
      <c r="P23">
        <v>0</v>
      </c>
      <c r="Q23">
        <v>17.2</v>
      </c>
      <c r="R23" t="s">
        <v>1370</v>
      </c>
      <c r="S23">
        <v>-6.5</v>
      </c>
      <c r="T23">
        <v>14.7</v>
      </c>
      <c r="U23" t="s">
        <v>1536</v>
      </c>
      <c r="V23" s="18"/>
      <c r="W23" s="20" t="str">
        <f t="shared" si="0"/>
        <v>Knirk, Jerry(D)</v>
      </c>
      <c r="X23" s="20">
        <f t="shared" si="1"/>
        <v>17.2</v>
      </c>
      <c r="Y23" s="22">
        <f t="shared" si="2"/>
        <v>-6.5</v>
      </c>
      <c r="Z23" s="20" t="str">
        <f t="shared" si="3"/>
        <v>CT</v>
      </c>
    </row>
    <row r="24" spans="1:26" x14ac:dyDescent="0.25">
      <c r="A24" t="s">
        <v>168</v>
      </c>
      <c r="B24" t="s">
        <v>472</v>
      </c>
      <c r="C24" t="s">
        <v>27</v>
      </c>
      <c r="D24" t="s">
        <v>78</v>
      </c>
      <c r="E24">
        <v>3</v>
      </c>
      <c r="F24" t="s">
        <v>473</v>
      </c>
      <c r="G24">
        <v>376495</v>
      </c>
      <c r="H24">
        <v>85</v>
      </c>
      <c r="I24">
        <v>85</v>
      </c>
      <c r="J24">
        <v>58</v>
      </c>
      <c r="K24">
        <v>25</v>
      </c>
      <c r="L24">
        <v>2</v>
      </c>
      <c r="M24">
        <v>0</v>
      </c>
      <c r="N24">
        <v>256</v>
      </c>
      <c r="O24">
        <v>182.5</v>
      </c>
      <c r="P24">
        <v>2.4</v>
      </c>
      <c r="Q24">
        <v>71.3</v>
      </c>
      <c r="R24" t="s">
        <v>389</v>
      </c>
      <c r="S24">
        <v>0</v>
      </c>
      <c r="T24">
        <v>71.3</v>
      </c>
      <c r="U24" t="s">
        <v>389</v>
      </c>
      <c r="V24" s="18"/>
      <c r="W24" s="20" t="str">
        <f t="shared" si="0"/>
        <v>McConkey, Mark(R)</v>
      </c>
      <c r="X24" s="20">
        <f t="shared" si="1"/>
        <v>71.3</v>
      </c>
      <c r="Y24" s="22">
        <f t="shared" si="2"/>
        <v>0</v>
      </c>
      <c r="Z24" s="20" t="str">
        <f t="shared" si="3"/>
        <v>B-</v>
      </c>
    </row>
    <row r="25" spans="1:26" x14ac:dyDescent="0.25">
      <c r="A25" t="s">
        <v>264</v>
      </c>
      <c r="B25" t="s">
        <v>265</v>
      </c>
      <c r="C25" t="s">
        <v>27</v>
      </c>
      <c r="D25" t="s">
        <v>78</v>
      </c>
      <c r="E25">
        <v>4</v>
      </c>
      <c r="F25" t="s">
        <v>266</v>
      </c>
      <c r="G25">
        <v>377085</v>
      </c>
      <c r="H25">
        <v>85</v>
      </c>
      <c r="I25">
        <v>85</v>
      </c>
      <c r="J25">
        <v>68</v>
      </c>
      <c r="K25">
        <v>13</v>
      </c>
      <c r="L25">
        <v>4</v>
      </c>
      <c r="M25">
        <v>0</v>
      </c>
      <c r="N25">
        <v>256</v>
      </c>
      <c r="O25">
        <v>214</v>
      </c>
      <c r="P25">
        <v>4.7</v>
      </c>
      <c r="Q25">
        <v>83.6</v>
      </c>
      <c r="R25" t="s">
        <v>190</v>
      </c>
      <c r="S25">
        <v>3.3333333730697601</v>
      </c>
      <c r="T25">
        <v>84.9</v>
      </c>
      <c r="U25" t="s">
        <v>190</v>
      </c>
      <c r="V25" s="18"/>
      <c r="W25" s="20" t="str">
        <f t="shared" si="0"/>
        <v>Cordelli, Glenn(R)</v>
      </c>
      <c r="X25" s="20">
        <f t="shared" si="1"/>
        <v>83.6</v>
      </c>
      <c r="Y25" s="22">
        <f t="shared" si="2"/>
        <v>3.3333333730697601</v>
      </c>
      <c r="Z25" s="20" t="str">
        <f t="shared" si="3"/>
        <v>B+</v>
      </c>
    </row>
    <row r="26" spans="1:26" x14ac:dyDescent="0.25">
      <c r="A26" t="s">
        <v>921</v>
      </c>
      <c r="B26" t="s">
        <v>922</v>
      </c>
      <c r="C26" t="s">
        <v>27</v>
      </c>
      <c r="D26" t="s">
        <v>78</v>
      </c>
      <c r="E26">
        <v>4</v>
      </c>
      <c r="F26" t="s">
        <v>266</v>
      </c>
      <c r="G26">
        <v>377087</v>
      </c>
      <c r="H26">
        <v>85</v>
      </c>
      <c r="I26">
        <v>85</v>
      </c>
      <c r="J26">
        <v>24</v>
      </c>
      <c r="K26">
        <v>35</v>
      </c>
      <c r="L26">
        <v>26</v>
      </c>
      <c r="M26">
        <v>0</v>
      </c>
      <c r="N26">
        <v>256</v>
      </c>
      <c r="O26">
        <v>113</v>
      </c>
      <c r="P26">
        <v>30.6</v>
      </c>
      <c r="Q26">
        <v>44.1</v>
      </c>
      <c r="R26" t="s">
        <v>871</v>
      </c>
      <c r="S26">
        <v>-1</v>
      </c>
      <c r="T26">
        <v>43.7</v>
      </c>
      <c r="U26" t="s">
        <v>871</v>
      </c>
      <c r="V26" s="18"/>
      <c r="W26" s="20" t="str">
        <f t="shared" si="0"/>
        <v>Crawford, Karel(R)</v>
      </c>
      <c r="X26" s="20">
        <f t="shared" si="1"/>
        <v>44.1</v>
      </c>
      <c r="Y26" s="22">
        <f t="shared" si="2"/>
        <v>-1</v>
      </c>
      <c r="Z26" s="20" t="str">
        <f t="shared" si="3"/>
        <v>C-</v>
      </c>
    </row>
    <row r="27" spans="1:26" x14ac:dyDescent="0.25">
      <c r="A27" t="s">
        <v>76</v>
      </c>
      <c r="B27" t="s">
        <v>77</v>
      </c>
      <c r="C27" t="s">
        <v>27</v>
      </c>
      <c r="D27" t="s">
        <v>78</v>
      </c>
      <c r="E27">
        <v>5</v>
      </c>
      <c r="F27" t="s">
        <v>79</v>
      </c>
      <c r="G27">
        <v>377205</v>
      </c>
      <c r="H27">
        <v>85</v>
      </c>
      <c r="I27">
        <v>85</v>
      </c>
      <c r="J27">
        <v>81</v>
      </c>
      <c r="K27">
        <v>3</v>
      </c>
      <c r="L27">
        <v>1</v>
      </c>
      <c r="M27">
        <v>0</v>
      </c>
      <c r="N27">
        <v>256</v>
      </c>
      <c r="O27">
        <v>246</v>
      </c>
      <c r="P27">
        <v>1.2</v>
      </c>
      <c r="Q27">
        <v>96.1</v>
      </c>
      <c r="R27" t="s">
        <v>58</v>
      </c>
      <c r="S27">
        <v>0</v>
      </c>
      <c r="T27">
        <v>96.1</v>
      </c>
      <c r="U27" t="s">
        <v>58</v>
      </c>
      <c r="V27" s="18"/>
      <c r="W27" s="20" t="str">
        <f t="shared" si="0"/>
        <v>Avellani, Lino(R)</v>
      </c>
      <c r="X27" s="20">
        <f t="shared" si="1"/>
        <v>96.1</v>
      </c>
      <c r="Y27" s="22">
        <f t="shared" si="2"/>
        <v>0</v>
      </c>
      <c r="Z27" s="20" t="str">
        <f t="shared" si="3"/>
        <v>A</v>
      </c>
    </row>
    <row r="28" spans="1:26" x14ac:dyDescent="0.25">
      <c r="A28" t="s">
        <v>112</v>
      </c>
      <c r="B28" t="s">
        <v>113</v>
      </c>
      <c r="C28" t="s">
        <v>27</v>
      </c>
      <c r="D28" t="s">
        <v>78</v>
      </c>
      <c r="E28">
        <v>5</v>
      </c>
      <c r="F28" t="s">
        <v>79</v>
      </c>
      <c r="G28">
        <v>377215</v>
      </c>
      <c r="H28">
        <v>85</v>
      </c>
      <c r="I28">
        <v>85</v>
      </c>
      <c r="J28">
        <v>77</v>
      </c>
      <c r="K28">
        <v>5</v>
      </c>
      <c r="L28">
        <v>3</v>
      </c>
      <c r="M28">
        <v>0</v>
      </c>
      <c r="N28">
        <v>256</v>
      </c>
      <c r="O28">
        <v>241</v>
      </c>
      <c r="P28">
        <v>3.5</v>
      </c>
      <c r="Q28">
        <v>94.1</v>
      </c>
      <c r="R28" t="s">
        <v>58</v>
      </c>
      <c r="S28">
        <v>1.50000004470348</v>
      </c>
      <c r="T28">
        <v>94.7</v>
      </c>
      <c r="U28" t="s">
        <v>58</v>
      </c>
      <c r="V28" s="18"/>
      <c r="W28" s="20" t="str">
        <f t="shared" si="0"/>
        <v>Comeau, Ed(R)</v>
      </c>
      <c r="X28" s="20">
        <f t="shared" si="1"/>
        <v>94.1</v>
      </c>
      <c r="Y28" s="22">
        <f t="shared" si="2"/>
        <v>1.50000004470348</v>
      </c>
      <c r="Z28" s="20" t="str">
        <f t="shared" si="3"/>
        <v>A</v>
      </c>
    </row>
    <row r="29" spans="1:26" x14ac:dyDescent="0.25">
      <c r="A29" t="s">
        <v>278</v>
      </c>
      <c r="B29" t="s">
        <v>635</v>
      </c>
      <c r="C29" t="s">
        <v>27</v>
      </c>
      <c r="D29" t="s">
        <v>78</v>
      </c>
      <c r="E29">
        <v>5</v>
      </c>
      <c r="F29" t="s">
        <v>79</v>
      </c>
      <c r="G29">
        <v>377154</v>
      </c>
      <c r="H29">
        <v>85</v>
      </c>
      <c r="I29">
        <v>85</v>
      </c>
      <c r="J29">
        <v>47</v>
      </c>
      <c r="K29">
        <v>30</v>
      </c>
      <c r="L29">
        <v>8</v>
      </c>
      <c r="M29">
        <v>0</v>
      </c>
      <c r="N29">
        <v>256</v>
      </c>
      <c r="O29">
        <v>164</v>
      </c>
      <c r="P29">
        <v>9.4</v>
      </c>
      <c r="Q29">
        <v>64.099999999999994</v>
      </c>
      <c r="R29" t="s">
        <v>469</v>
      </c>
      <c r="S29">
        <v>0</v>
      </c>
      <c r="T29">
        <v>64.099999999999994</v>
      </c>
      <c r="U29" t="s">
        <v>469</v>
      </c>
      <c r="V29" s="18"/>
      <c r="W29" s="20" t="str">
        <f t="shared" si="0"/>
        <v>Nelson, Bill(R)</v>
      </c>
      <c r="X29" s="20">
        <f t="shared" si="1"/>
        <v>64.099999999999994</v>
      </c>
      <c r="Y29" s="22">
        <f t="shared" si="2"/>
        <v>0</v>
      </c>
      <c r="Z29" s="20" t="str">
        <f t="shared" si="3"/>
        <v>C+</v>
      </c>
    </row>
    <row r="30" spans="1:26" x14ac:dyDescent="0.25">
      <c r="A30" t="s">
        <v>1253</v>
      </c>
      <c r="B30" t="s">
        <v>1337</v>
      </c>
      <c r="C30" t="s">
        <v>645</v>
      </c>
      <c r="D30" t="s">
        <v>78</v>
      </c>
      <c r="E30">
        <v>6</v>
      </c>
      <c r="F30" t="s">
        <v>684</v>
      </c>
      <c r="G30">
        <v>408807</v>
      </c>
      <c r="H30">
        <v>85</v>
      </c>
      <c r="I30">
        <v>85</v>
      </c>
      <c r="J30">
        <v>16</v>
      </c>
      <c r="K30">
        <v>69</v>
      </c>
      <c r="L30">
        <v>0</v>
      </c>
      <c r="M30">
        <v>0</v>
      </c>
      <c r="N30">
        <v>256</v>
      </c>
      <c r="O30">
        <v>56</v>
      </c>
      <c r="P30">
        <v>0</v>
      </c>
      <c r="Q30">
        <v>21.9</v>
      </c>
      <c r="R30" t="s">
        <v>1136</v>
      </c>
      <c r="S30">
        <v>0</v>
      </c>
      <c r="T30">
        <v>21.9</v>
      </c>
      <c r="U30" t="s">
        <v>1136</v>
      </c>
      <c r="V30" s="18"/>
      <c r="W30" s="20" t="str">
        <f t="shared" si="0"/>
        <v>DesMarais, Edith(D)</v>
      </c>
      <c r="X30" s="20">
        <f t="shared" si="1"/>
        <v>21.9</v>
      </c>
      <c r="Y30" s="22">
        <f t="shared" si="2"/>
        <v>0</v>
      </c>
      <c r="Z30" s="20" t="str">
        <f t="shared" si="3"/>
        <v>D-</v>
      </c>
    </row>
    <row r="31" spans="1:26" x14ac:dyDescent="0.25">
      <c r="A31" t="s">
        <v>530</v>
      </c>
      <c r="B31" t="s">
        <v>683</v>
      </c>
      <c r="C31" t="s">
        <v>27</v>
      </c>
      <c r="D31" t="s">
        <v>78</v>
      </c>
      <c r="E31">
        <v>6</v>
      </c>
      <c r="F31" t="s">
        <v>684</v>
      </c>
      <c r="G31">
        <v>377019</v>
      </c>
      <c r="H31">
        <v>85</v>
      </c>
      <c r="I31">
        <v>85</v>
      </c>
      <c r="J31">
        <v>45</v>
      </c>
      <c r="K31">
        <v>31</v>
      </c>
      <c r="L31">
        <v>9</v>
      </c>
      <c r="M31">
        <v>0</v>
      </c>
      <c r="N31">
        <v>256</v>
      </c>
      <c r="O31">
        <v>158</v>
      </c>
      <c r="P31">
        <v>10.6</v>
      </c>
      <c r="Q31">
        <v>61.7</v>
      </c>
      <c r="R31" t="s">
        <v>469</v>
      </c>
      <c r="S31">
        <v>0</v>
      </c>
      <c r="T31">
        <v>61.7</v>
      </c>
      <c r="U31" t="s">
        <v>469</v>
      </c>
      <c r="V31" s="18"/>
      <c r="W31" s="20" t="str">
        <f t="shared" si="0"/>
        <v>Schmidt, Stephen(R)</v>
      </c>
      <c r="X31" s="20">
        <f t="shared" si="1"/>
        <v>61.7</v>
      </c>
      <c r="Y31" s="22">
        <f t="shared" si="2"/>
        <v>0</v>
      </c>
      <c r="Z31" s="20" t="str">
        <f t="shared" si="3"/>
        <v>C+</v>
      </c>
    </row>
    <row r="32" spans="1:26" x14ac:dyDescent="0.25">
      <c r="A32" t="s">
        <v>1104</v>
      </c>
      <c r="B32" t="s">
        <v>1105</v>
      </c>
      <c r="C32" t="s">
        <v>645</v>
      </c>
      <c r="D32" t="s">
        <v>78</v>
      </c>
      <c r="E32">
        <v>7</v>
      </c>
      <c r="F32" t="s">
        <v>1106</v>
      </c>
      <c r="G32">
        <v>376662</v>
      </c>
      <c r="H32">
        <v>85</v>
      </c>
      <c r="I32">
        <v>85</v>
      </c>
      <c r="J32">
        <v>13</v>
      </c>
      <c r="K32">
        <v>52</v>
      </c>
      <c r="L32">
        <v>20</v>
      </c>
      <c r="M32">
        <v>0</v>
      </c>
      <c r="N32">
        <v>256</v>
      </c>
      <c r="O32">
        <v>72</v>
      </c>
      <c r="P32">
        <v>23.5</v>
      </c>
      <c r="Q32">
        <v>28.1</v>
      </c>
      <c r="R32" t="s">
        <v>645</v>
      </c>
      <c r="S32">
        <v>0</v>
      </c>
      <c r="T32">
        <v>28.1</v>
      </c>
      <c r="U32" t="s">
        <v>645</v>
      </c>
      <c r="V32" s="18"/>
      <c r="W32" s="20" t="str">
        <f t="shared" si="0"/>
        <v>Butler, Edward(D)</v>
      </c>
      <c r="X32" s="20">
        <f t="shared" si="1"/>
        <v>28.1</v>
      </c>
      <c r="Y32" s="22">
        <f t="shared" si="2"/>
        <v>0</v>
      </c>
      <c r="Z32" s="20" t="str">
        <f t="shared" si="3"/>
        <v>D</v>
      </c>
    </row>
    <row r="33" spans="1:26" x14ac:dyDescent="0.25">
      <c r="A33" t="s">
        <v>724</v>
      </c>
      <c r="B33" t="s">
        <v>519</v>
      </c>
      <c r="C33" t="s">
        <v>27</v>
      </c>
      <c r="D33" t="s">
        <v>78</v>
      </c>
      <c r="E33">
        <v>8</v>
      </c>
      <c r="F33" t="s">
        <v>725</v>
      </c>
      <c r="G33">
        <v>408279</v>
      </c>
      <c r="H33">
        <v>85</v>
      </c>
      <c r="I33">
        <v>85</v>
      </c>
      <c r="J33">
        <v>48</v>
      </c>
      <c r="K33">
        <v>36</v>
      </c>
      <c r="L33">
        <v>1</v>
      </c>
      <c r="M33">
        <v>0</v>
      </c>
      <c r="N33">
        <v>256</v>
      </c>
      <c r="O33">
        <v>151</v>
      </c>
      <c r="P33">
        <v>1.2</v>
      </c>
      <c r="Q33">
        <v>59</v>
      </c>
      <c r="R33" t="s">
        <v>721</v>
      </c>
      <c r="S33">
        <v>0.66666668653488104</v>
      </c>
      <c r="T33">
        <v>59.3</v>
      </c>
      <c r="U33" t="s">
        <v>721</v>
      </c>
      <c r="V33" s="18"/>
      <c r="W33" s="20" t="str">
        <f t="shared" si="0"/>
        <v>Marsh, William(R)</v>
      </c>
      <c r="X33" s="20">
        <f t="shared" si="1"/>
        <v>59</v>
      </c>
      <c r="Y33" s="22">
        <f t="shared" si="2"/>
        <v>0.66666668653488104</v>
      </c>
      <c r="Z33" s="20" t="str">
        <f t="shared" si="3"/>
        <v>C</v>
      </c>
    </row>
    <row r="34" spans="1:26" x14ac:dyDescent="0.25">
      <c r="A34" t="s">
        <v>25</v>
      </c>
      <c r="B34" t="s">
        <v>1366</v>
      </c>
      <c r="C34" t="s">
        <v>645</v>
      </c>
      <c r="D34" t="s">
        <v>72</v>
      </c>
      <c r="E34">
        <v>1</v>
      </c>
      <c r="F34" t="s">
        <v>1174</v>
      </c>
      <c r="G34">
        <v>377279</v>
      </c>
      <c r="H34">
        <v>85</v>
      </c>
      <c r="I34">
        <v>85</v>
      </c>
      <c r="J34">
        <v>15</v>
      </c>
      <c r="K34">
        <v>70</v>
      </c>
      <c r="L34">
        <v>0</v>
      </c>
      <c r="M34">
        <v>0</v>
      </c>
      <c r="N34">
        <v>256</v>
      </c>
      <c r="O34">
        <v>53</v>
      </c>
      <c r="P34">
        <v>0</v>
      </c>
      <c r="Q34">
        <v>20.7</v>
      </c>
      <c r="R34" t="s">
        <v>1136</v>
      </c>
      <c r="S34">
        <v>0.5</v>
      </c>
      <c r="T34">
        <v>20.9</v>
      </c>
      <c r="U34" t="s">
        <v>1136</v>
      </c>
      <c r="V34" s="18"/>
      <c r="W34" s="20" t="str">
        <f t="shared" si="0"/>
        <v>Abbott, Michael(D)</v>
      </c>
      <c r="X34" s="20">
        <f t="shared" si="1"/>
        <v>20.7</v>
      </c>
      <c r="Y34" s="22">
        <f t="shared" si="2"/>
        <v>0.5</v>
      </c>
      <c r="Z34" s="20" t="str">
        <f t="shared" si="3"/>
        <v>D-</v>
      </c>
    </row>
    <row r="35" spans="1:26" x14ac:dyDescent="0.25">
      <c r="A35" t="s">
        <v>547</v>
      </c>
      <c r="B35" t="s">
        <v>1329</v>
      </c>
      <c r="C35" t="s">
        <v>645</v>
      </c>
      <c r="D35" t="s">
        <v>72</v>
      </c>
      <c r="E35">
        <v>1</v>
      </c>
      <c r="F35" t="s">
        <v>1174</v>
      </c>
      <c r="G35">
        <v>377068</v>
      </c>
      <c r="H35">
        <v>85</v>
      </c>
      <c r="I35">
        <v>85</v>
      </c>
      <c r="J35">
        <v>13</v>
      </c>
      <c r="K35">
        <v>70</v>
      </c>
      <c r="L35">
        <v>2</v>
      </c>
      <c r="M35">
        <v>0</v>
      </c>
      <c r="N35">
        <v>256</v>
      </c>
      <c r="O35">
        <v>54</v>
      </c>
      <c r="P35">
        <v>2.4</v>
      </c>
      <c r="Q35">
        <v>21.1</v>
      </c>
      <c r="R35" t="s">
        <v>1136</v>
      </c>
      <c r="S35">
        <v>2</v>
      </c>
      <c r="T35">
        <v>21.9</v>
      </c>
      <c r="U35" t="s">
        <v>1136</v>
      </c>
      <c r="V35" s="18"/>
      <c r="W35" s="20" t="str">
        <f t="shared" si="0"/>
        <v>Berch, Paul(D)</v>
      </c>
      <c r="X35" s="20">
        <f t="shared" si="1"/>
        <v>21.1</v>
      </c>
      <c r="Y35" s="22">
        <f t="shared" si="2"/>
        <v>2</v>
      </c>
      <c r="Z35" s="20" t="str">
        <f t="shared" si="3"/>
        <v>D-</v>
      </c>
    </row>
    <row r="36" spans="1:26" x14ac:dyDescent="0.25">
      <c r="A36" t="s">
        <v>1172</v>
      </c>
      <c r="B36" t="s">
        <v>1173</v>
      </c>
      <c r="C36" t="s">
        <v>645</v>
      </c>
      <c r="D36" t="s">
        <v>72</v>
      </c>
      <c r="E36">
        <v>1</v>
      </c>
      <c r="F36" t="s">
        <v>1174</v>
      </c>
      <c r="G36">
        <v>408479</v>
      </c>
      <c r="H36">
        <v>85</v>
      </c>
      <c r="I36">
        <v>85</v>
      </c>
      <c r="J36">
        <v>21</v>
      </c>
      <c r="K36">
        <v>64</v>
      </c>
      <c r="L36">
        <v>0</v>
      </c>
      <c r="M36">
        <v>0</v>
      </c>
      <c r="N36">
        <v>256</v>
      </c>
      <c r="O36">
        <v>66</v>
      </c>
      <c r="P36">
        <v>0</v>
      </c>
      <c r="Q36">
        <v>25.8</v>
      </c>
      <c r="R36" t="s">
        <v>1136</v>
      </c>
      <c r="S36">
        <v>0</v>
      </c>
      <c r="T36">
        <v>25.8</v>
      </c>
      <c r="U36" t="s">
        <v>1136</v>
      </c>
      <c r="V36" s="18"/>
      <c r="W36" s="20" t="str">
        <f t="shared" si="0"/>
        <v>Harvey, Cathryn(D)</v>
      </c>
      <c r="X36" s="20">
        <f t="shared" si="1"/>
        <v>25.8</v>
      </c>
      <c r="Y36" s="22">
        <f t="shared" si="2"/>
        <v>0</v>
      </c>
      <c r="Z36" s="20" t="str">
        <f t="shared" si="3"/>
        <v>D-</v>
      </c>
    </row>
    <row r="37" spans="1:26" x14ac:dyDescent="0.25">
      <c r="A37" t="s">
        <v>1391</v>
      </c>
      <c r="B37" t="s">
        <v>1392</v>
      </c>
      <c r="C37" t="s">
        <v>645</v>
      </c>
      <c r="D37" t="s">
        <v>72</v>
      </c>
      <c r="E37">
        <v>1</v>
      </c>
      <c r="F37" t="s">
        <v>1174</v>
      </c>
      <c r="G37">
        <v>376668</v>
      </c>
      <c r="H37">
        <v>85</v>
      </c>
      <c r="I37">
        <v>85</v>
      </c>
      <c r="J37">
        <v>10</v>
      </c>
      <c r="K37">
        <v>65</v>
      </c>
      <c r="L37">
        <v>10</v>
      </c>
      <c r="M37">
        <v>0</v>
      </c>
      <c r="N37">
        <v>256</v>
      </c>
      <c r="O37">
        <v>50.5</v>
      </c>
      <c r="P37">
        <v>11.8</v>
      </c>
      <c r="Q37">
        <v>19.7</v>
      </c>
      <c r="R37" t="s">
        <v>1370</v>
      </c>
      <c r="S37">
        <v>1</v>
      </c>
      <c r="T37">
        <v>20.100000000000001</v>
      </c>
      <c r="U37" t="s">
        <v>1136</v>
      </c>
      <c r="V37" s="18"/>
      <c r="W37" s="20" t="str">
        <f t="shared" si="0"/>
        <v>Weber, Lucy(D)</v>
      </c>
      <c r="X37" s="20">
        <f t="shared" si="1"/>
        <v>19.7</v>
      </c>
      <c r="Y37" s="22">
        <f t="shared" si="2"/>
        <v>1</v>
      </c>
      <c r="Z37" s="20" t="str">
        <f t="shared" si="3"/>
        <v>D-</v>
      </c>
    </row>
    <row r="38" spans="1:26" x14ac:dyDescent="0.25">
      <c r="A38" t="s">
        <v>44</v>
      </c>
      <c r="B38" t="s">
        <v>1112</v>
      </c>
      <c r="C38" t="s">
        <v>645</v>
      </c>
      <c r="D38" t="s">
        <v>72</v>
      </c>
      <c r="E38">
        <v>2</v>
      </c>
      <c r="F38" t="s">
        <v>1113</v>
      </c>
      <c r="G38">
        <v>377138</v>
      </c>
      <c r="H38">
        <v>85</v>
      </c>
      <c r="I38">
        <v>85</v>
      </c>
      <c r="J38">
        <v>18</v>
      </c>
      <c r="K38">
        <v>58</v>
      </c>
      <c r="L38">
        <v>9</v>
      </c>
      <c r="M38">
        <v>0</v>
      </c>
      <c r="N38">
        <v>256</v>
      </c>
      <c r="O38">
        <v>73</v>
      </c>
      <c r="P38">
        <v>10.6</v>
      </c>
      <c r="Q38">
        <v>28.5</v>
      </c>
      <c r="R38" t="s">
        <v>645</v>
      </c>
      <c r="S38">
        <v>-1</v>
      </c>
      <c r="T38">
        <v>28.1</v>
      </c>
      <c r="U38" t="s">
        <v>645</v>
      </c>
      <c r="V38" s="18"/>
      <c r="W38" s="20" t="str">
        <f t="shared" si="0"/>
        <v>Mann, John(D)</v>
      </c>
      <c r="X38" s="20">
        <f t="shared" si="1"/>
        <v>28.5</v>
      </c>
      <c r="Y38" s="22">
        <f t="shared" si="2"/>
        <v>-1</v>
      </c>
      <c r="Z38" s="20" t="str">
        <f t="shared" si="3"/>
        <v>D</v>
      </c>
    </row>
    <row r="39" spans="1:26" x14ac:dyDescent="0.25">
      <c r="A39" t="s">
        <v>54</v>
      </c>
      <c r="B39" t="s">
        <v>1028</v>
      </c>
      <c r="C39" t="s">
        <v>645</v>
      </c>
      <c r="D39" t="s">
        <v>72</v>
      </c>
      <c r="E39">
        <v>3</v>
      </c>
      <c r="F39" t="s">
        <v>1029</v>
      </c>
      <c r="G39">
        <v>364729</v>
      </c>
      <c r="H39">
        <v>85</v>
      </c>
      <c r="I39">
        <v>85</v>
      </c>
      <c r="J39">
        <v>24</v>
      </c>
      <c r="K39">
        <v>60</v>
      </c>
      <c r="L39">
        <v>1</v>
      </c>
      <c r="M39">
        <v>0</v>
      </c>
      <c r="N39">
        <v>256</v>
      </c>
      <c r="O39">
        <v>82</v>
      </c>
      <c r="P39">
        <v>1.2</v>
      </c>
      <c r="Q39">
        <v>32</v>
      </c>
      <c r="R39" t="s">
        <v>645</v>
      </c>
      <c r="S39">
        <v>0</v>
      </c>
      <c r="T39">
        <v>32</v>
      </c>
      <c r="U39" t="s">
        <v>645</v>
      </c>
      <c r="V39" s="18"/>
      <c r="W39" s="20" t="str">
        <f t="shared" si="0"/>
        <v>Eaton, Daniel(D)</v>
      </c>
      <c r="X39" s="20">
        <f t="shared" si="1"/>
        <v>32</v>
      </c>
      <c r="Y39" s="22">
        <f t="shared" si="2"/>
        <v>0</v>
      </c>
      <c r="Z39" s="20" t="str">
        <f t="shared" si="3"/>
        <v>D</v>
      </c>
    </row>
    <row r="40" spans="1:26" x14ac:dyDescent="0.25">
      <c r="A40" t="s">
        <v>259</v>
      </c>
      <c r="B40" t="s">
        <v>464</v>
      </c>
      <c r="C40" t="s">
        <v>103</v>
      </c>
      <c r="D40" t="s">
        <v>72</v>
      </c>
      <c r="E40">
        <v>4</v>
      </c>
      <c r="F40" t="s">
        <v>465</v>
      </c>
      <c r="G40">
        <v>408480</v>
      </c>
      <c r="H40">
        <v>85</v>
      </c>
      <c r="I40">
        <v>85</v>
      </c>
      <c r="J40">
        <v>38</v>
      </c>
      <c r="K40">
        <v>4</v>
      </c>
      <c r="L40">
        <v>43</v>
      </c>
      <c r="M40">
        <v>0</v>
      </c>
      <c r="N40">
        <v>256</v>
      </c>
      <c r="O40">
        <v>181</v>
      </c>
      <c r="P40">
        <v>50.6</v>
      </c>
      <c r="Q40">
        <v>70.7</v>
      </c>
      <c r="R40" t="s">
        <v>434</v>
      </c>
      <c r="S40">
        <v>2.0000000596046399</v>
      </c>
      <c r="T40">
        <v>71.5</v>
      </c>
      <c r="U40" t="s">
        <v>434</v>
      </c>
      <c r="V40" s="18"/>
      <c r="W40" s="20" t="str">
        <f t="shared" si="0"/>
        <v>Stallcop, Joseph(L)</v>
      </c>
      <c r="X40" s="20">
        <f t="shared" si="1"/>
        <v>70.7</v>
      </c>
      <c r="Y40" s="22">
        <f t="shared" si="2"/>
        <v>2.0000000596046399</v>
      </c>
      <c r="Z40" s="20" t="str">
        <f t="shared" si="3"/>
        <v>Inc</v>
      </c>
    </row>
    <row r="41" spans="1:26" x14ac:dyDescent="0.25">
      <c r="A41" t="s">
        <v>44</v>
      </c>
      <c r="B41" t="s">
        <v>1123</v>
      </c>
      <c r="C41" t="s">
        <v>645</v>
      </c>
      <c r="D41" t="s">
        <v>72</v>
      </c>
      <c r="E41">
        <v>5</v>
      </c>
      <c r="F41" t="s">
        <v>1124</v>
      </c>
      <c r="G41">
        <v>377282</v>
      </c>
      <c r="H41">
        <v>85</v>
      </c>
      <c r="I41">
        <v>85</v>
      </c>
      <c r="J41">
        <v>19</v>
      </c>
      <c r="K41">
        <v>62</v>
      </c>
      <c r="L41">
        <v>4</v>
      </c>
      <c r="M41">
        <v>0</v>
      </c>
      <c r="N41">
        <v>256</v>
      </c>
      <c r="O41">
        <v>70</v>
      </c>
      <c r="P41">
        <v>4.7</v>
      </c>
      <c r="Q41">
        <v>27.3</v>
      </c>
      <c r="R41" t="s">
        <v>645</v>
      </c>
      <c r="S41">
        <v>0</v>
      </c>
      <c r="T41">
        <v>27.3</v>
      </c>
      <c r="U41" t="s">
        <v>645</v>
      </c>
      <c r="V41" s="18"/>
      <c r="W41" s="20" t="str">
        <f t="shared" si="0"/>
        <v>Bordenet, John(D)</v>
      </c>
      <c r="X41" s="20">
        <f t="shared" si="1"/>
        <v>27.3</v>
      </c>
      <c r="Y41" s="22">
        <f t="shared" si="2"/>
        <v>0</v>
      </c>
      <c r="Z41" s="20" t="str">
        <f t="shared" si="3"/>
        <v>D</v>
      </c>
    </row>
    <row r="42" spans="1:26" x14ac:dyDescent="0.25">
      <c r="A42" t="s">
        <v>223</v>
      </c>
      <c r="B42" t="s">
        <v>1244</v>
      </c>
      <c r="C42" t="s">
        <v>645</v>
      </c>
      <c r="D42" t="s">
        <v>72</v>
      </c>
      <c r="E42">
        <v>6</v>
      </c>
      <c r="F42" t="s">
        <v>1245</v>
      </c>
      <c r="G42">
        <v>376151</v>
      </c>
      <c r="H42">
        <v>85</v>
      </c>
      <c r="I42">
        <v>85</v>
      </c>
      <c r="J42">
        <v>16</v>
      </c>
      <c r="K42">
        <v>67</v>
      </c>
      <c r="L42">
        <v>2</v>
      </c>
      <c r="M42">
        <v>0</v>
      </c>
      <c r="N42">
        <v>256</v>
      </c>
      <c r="O42">
        <v>60</v>
      </c>
      <c r="P42">
        <v>2.4</v>
      </c>
      <c r="Q42">
        <v>23.4</v>
      </c>
      <c r="R42" t="s">
        <v>1136</v>
      </c>
      <c r="S42">
        <v>0</v>
      </c>
      <c r="T42">
        <v>23.4</v>
      </c>
      <c r="U42" t="s">
        <v>1136</v>
      </c>
      <c r="V42" s="18"/>
      <c r="W42" s="20" t="str">
        <f t="shared" si="0"/>
        <v>Meader, David(D)</v>
      </c>
      <c r="X42" s="20">
        <f t="shared" si="1"/>
        <v>23.4</v>
      </c>
      <c r="Y42" s="22">
        <f t="shared" si="2"/>
        <v>0</v>
      </c>
      <c r="Z42" s="20" t="str">
        <f t="shared" si="3"/>
        <v>D-</v>
      </c>
    </row>
    <row r="43" spans="1:26" x14ac:dyDescent="0.25">
      <c r="A43" t="s">
        <v>1264</v>
      </c>
      <c r="B43" t="s">
        <v>1265</v>
      </c>
      <c r="C43" t="s">
        <v>645</v>
      </c>
      <c r="D43" t="s">
        <v>72</v>
      </c>
      <c r="E43">
        <v>7</v>
      </c>
      <c r="F43" t="s">
        <v>1266</v>
      </c>
      <c r="G43">
        <v>376954</v>
      </c>
      <c r="H43">
        <v>85</v>
      </c>
      <c r="I43">
        <v>85</v>
      </c>
      <c r="J43">
        <v>10</v>
      </c>
      <c r="K43">
        <v>57</v>
      </c>
      <c r="L43">
        <v>18</v>
      </c>
      <c r="M43">
        <v>0</v>
      </c>
      <c r="N43">
        <v>256</v>
      </c>
      <c r="O43">
        <v>58.5</v>
      </c>
      <c r="P43">
        <v>21.2</v>
      </c>
      <c r="Q43">
        <v>22.9</v>
      </c>
      <c r="R43" t="s">
        <v>1136</v>
      </c>
      <c r="S43">
        <v>0</v>
      </c>
      <c r="T43">
        <v>22.9</v>
      </c>
      <c r="U43" t="s">
        <v>1136</v>
      </c>
      <c r="V43" s="18"/>
      <c r="W43" s="20" t="str">
        <f t="shared" si="0"/>
        <v>Johnsen, Gladys(D)</v>
      </c>
      <c r="X43" s="20">
        <f t="shared" si="1"/>
        <v>22.9</v>
      </c>
      <c r="Y43" s="22">
        <f t="shared" si="2"/>
        <v>0</v>
      </c>
      <c r="Z43" s="20" t="str">
        <f t="shared" si="3"/>
        <v>D-</v>
      </c>
    </row>
    <row r="44" spans="1:26" x14ac:dyDescent="0.25">
      <c r="A44" t="s">
        <v>566</v>
      </c>
      <c r="B44" t="s">
        <v>1083</v>
      </c>
      <c r="C44" t="s">
        <v>645</v>
      </c>
      <c r="D44" t="s">
        <v>72</v>
      </c>
      <c r="E44">
        <v>8</v>
      </c>
      <c r="F44" t="s">
        <v>1084</v>
      </c>
      <c r="G44">
        <v>408482</v>
      </c>
      <c r="H44">
        <v>85</v>
      </c>
      <c r="I44">
        <v>85</v>
      </c>
      <c r="J44">
        <v>13</v>
      </c>
      <c r="K44">
        <v>52</v>
      </c>
      <c r="L44">
        <v>20</v>
      </c>
      <c r="M44">
        <v>0</v>
      </c>
      <c r="N44">
        <v>256</v>
      </c>
      <c r="O44">
        <v>73.5</v>
      </c>
      <c r="P44">
        <v>23.5</v>
      </c>
      <c r="Q44">
        <v>28.7</v>
      </c>
      <c r="R44" t="s">
        <v>645</v>
      </c>
      <c r="S44">
        <v>0</v>
      </c>
      <c r="T44">
        <v>28.7</v>
      </c>
      <c r="U44" t="s">
        <v>645</v>
      </c>
      <c r="V44" s="18"/>
      <c r="W44" s="20" t="str">
        <f t="shared" si="0"/>
        <v>Fenton, Donovan(D)</v>
      </c>
      <c r="X44" s="20">
        <f t="shared" si="1"/>
        <v>28.7</v>
      </c>
      <c r="Y44" s="22">
        <f t="shared" si="2"/>
        <v>0</v>
      </c>
      <c r="Z44" s="20" t="str">
        <f t="shared" si="3"/>
        <v>D</v>
      </c>
    </row>
    <row r="45" spans="1:26" x14ac:dyDescent="0.25">
      <c r="A45" t="s">
        <v>120</v>
      </c>
      <c r="B45" t="s">
        <v>1513</v>
      </c>
      <c r="C45" t="s">
        <v>645</v>
      </c>
      <c r="D45" t="s">
        <v>72</v>
      </c>
      <c r="E45">
        <v>9</v>
      </c>
      <c r="F45" t="s">
        <v>1346</v>
      </c>
      <c r="G45">
        <v>377061</v>
      </c>
      <c r="H45">
        <v>85</v>
      </c>
      <c r="I45">
        <v>85</v>
      </c>
      <c r="J45">
        <v>13</v>
      </c>
      <c r="K45">
        <v>72</v>
      </c>
      <c r="L45">
        <v>0</v>
      </c>
      <c r="M45">
        <v>0</v>
      </c>
      <c r="N45">
        <v>256</v>
      </c>
      <c r="O45">
        <v>45</v>
      </c>
      <c r="P45">
        <v>0</v>
      </c>
      <c r="Q45">
        <v>17.600000000000001</v>
      </c>
      <c r="R45" t="s">
        <v>1370</v>
      </c>
      <c r="S45">
        <v>-4</v>
      </c>
      <c r="T45">
        <v>16</v>
      </c>
      <c r="U45" t="s">
        <v>1370</v>
      </c>
      <c r="V45" s="18"/>
      <c r="W45" s="20" t="str">
        <f t="shared" si="0"/>
        <v>Ames, Richard(D)</v>
      </c>
      <c r="X45" s="20">
        <f t="shared" si="1"/>
        <v>17.600000000000001</v>
      </c>
      <c r="Y45" s="22">
        <f t="shared" si="2"/>
        <v>-4</v>
      </c>
      <c r="Z45" s="20" t="str">
        <f t="shared" si="3"/>
        <v>F</v>
      </c>
    </row>
    <row r="46" spans="1:26" x14ac:dyDescent="0.25">
      <c r="A46" t="s">
        <v>323</v>
      </c>
      <c r="B46" t="s">
        <v>1345</v>
      </c>
      <c r="C46" t="s">
        <v>645</v>
      </c>
      <c r="D46" t="s">
        <v>72</v>
      </c>
      <c r="E46">
        <v>9</v>
      </c>
      <c r="F46" t="s">
        <v>1346</v>
      </c>
      <c r="G46">
        <v>377135</v>
      </c>
      <c r="H46">
        <v>85</v>
      </c>
      <c r="I46">
        <v>85</v>
      </c>
      <c r="J46">
        <v>12</v>
      </c>
      <c r="K46">
        <v>64</v>
      </c>
      <c r="L46">
        <v>9</v>
      </c>
      <c r="M46">
        <v>0</v>
      </c>
      <c r="N46">
        <v>256</v>
      </c>
      <c r="O46">
        <v>56</v>
      </c>
      <c r="P46">
        <v>10.6</v>
      </c>
      <c r="Q46">
        <v>21.9</v>
      </c>
      <c r="R46" t="s">
        <v>1136</v>
      </c>
      <c r="S46">
        <v>0</v>
      </c>
      <c r="T46">
        <v>21.9</v>
      </c>
      <c r="U46" t="s">
        <v>1136</v>
      </c>
      <c r="V46" s="18"/>
      <c r="W46" s="20" t="str">
        <f t="shared" si="0"/>
        <v>Ley, Douglas(D)</v>
      </c>
      <c r="X46" s="20">
        <f t="shared" si="1"/>
        <v>21.9</v>
      </c>
      <c r="Y46" s="22">
        <f t="shared" si="2"/>
        <v>0</v>
      </c>
      <c r="Z46" s="20" t="str">
        <f t="shared" si="3"/>
        <v>D-</v>
      </c>
    </row>
    <row r="47" spans="1:26" x14ac:dyDescent="0.25">
      <c r="A47" t="s">
        <v>1116</v>
      </c>
      <c r="B47" t="s">
        <v>1196</v>
      </c>
      <c r="C47" t="s">
        <v>645</v>
      </c>
      <c r="D47" t="s">
        <v>72</v>
      </c>
      <c r="E47">
        <v>10</v>
      </c>
      <c r="F47" t="s">
        <v>1197</v>
      </c>
      <c r="G47">
        <v>377168</v>
      </c>
      <c r="H47">
        <v>85</v>
      </c>
      <c r="I47">
        <v>85</v>
      </c>
      <c r="J47">
        <v>18</v>
      </c>
      <c r="K47">
        <v>66</v>
      </c>
      <c r="L47">
        <v>1</v>
      </c>
      <c r="M47">
        <v>0</v>
      </c>
      <c r="N47">
        <v>256</v>
      </c>
      <c r="O47">
        <v>67</v>
      </c>
      <c r="P47">
        <v>1.2</v>
      </c>
      <c r="Q47">
        <v>26.2</v>
      </c>
      <c r="R47" t="s">
        <v>1136</v>
      </c>
      <c r="S47">
        <v>-2.5</v>
      </c>
      <c r="T47">
        <v>25.2</v>
      </c>
      <c r="U47" t="s">
        <v>1136</v>
      </c>
      <c r="V47" s="18"/>
      <c r="W47" s="20" t="str">
        <f t="shared" si="0"/>
        <v>Shepardson, Marjorie(D)</v>
      </c>
      <c r="X47" s="20">
        <f t="shared" si="1"/>
        <v>26.2</v>
      </c>
      <c r="Y47" s="22">
        <f t="shared" si="2"/>
        <v>-2.5</v>
      </c>
      <c r="Z47" s="20" t="str">
        <f t="shared" si="3"/>
        <v>D-</v>
      </c>
    </row>
    <row r="48" spans="1:26" x14ac:dyDescent="0.25">
      <c r="A48" t="s">
        <v>44</v>
      </c>
      <c r="B48" t="s">
        <v>569</v>
      </c>
      <c r="C48" t="s">
        <v>27</v>
      </c>
      <c r="D48" t="s">
        <v>72</v>
      </c>
      <c r="E48">
        <v>11</v>
      </c>
      <c r="F48" t="s">
        <v>73</v>
      </c>
      <c r="G48">
        <v>372375</v>
      </c>
      <c r="H48">
        <v>85</v>
      </c>
      <c r="I48">
        <v>85</v>
      </c>
      <c r="J48">
        <v>55</v>
      </c>
      <c r="K48">
        <v>30</v>
      </c>
      <c r="L48">
        <v>0</v>
      </c>
      <c r="M48">
        <v>0</v>
      </c>
      <c r="N48">
        <v>256</v>
      </c>
      <c r="O48">
        <v>172</v>
      </c>
      <c r="P48">
        <v>0</v>
      </c>
      <c r="Q48">
        <v>67.2</v>
      </c>
      <c r="R48" t="s">
        <v>389</v>
      </c>
      <c r="S48">
        <v>0</v>
      </c>
      <c r="T48">
        <v>67.2</v>
      </c>
      <c r="U48" t="s">
        <v>389</v>
      </c>
      <c r="V48" s="18"/>
      <c r="W48" s="20" t="str">
        <f t="shared" si="0"/>
        <v>Hunt, John(R)</v>
      </c>
      <c r="X48" s="20">
        <f t="shared" si="1"/>
        <v>67.2</v>
      </c>
      <c r="Y48" s="22">
        <f t="shared" si="2"/>
        <v>0</v>
      </c>
      <c r="Z48" s="20" t="str">
        <f t="shared" si="3"/>
        <v>B-</v>
      </c>
    </row>
    <row r="49" spans="1:26" x14ac:dyDescent="0.25">
      <c r="A49" t="s">
        <v>44</v>
      </c>
      <c r="B49" t="s">
        <v>71</v>
      </c>
      <c r="C49" t="s">
        <v>27</v>
      </c>
      <c r="D49" t="s">
        <v>72</v>
      </c>
      <c r="E49">
        <v>11</v>
      </c>
      <c r="F49" t="s">
        <v>73</v>
      </c>
      <c r="G49">
        <v>408284</v>
      </c>
      <c r="H49">
        <v>85</v>
      </c>
      <c r="I49">
        <v>85</v>
      </c>
      <c r="J49">
        <v>80</v>
      </c>
      <c r="K49">
        <v>5</v>
      </c>
      <c r="L49">
        <v>0</v>
      </c>
      <c r="M49">
        <v>0</v>
      </c>
      <c r="N49">
        <v>256</v>
      </c>
      <c r="O49">
        <v>248</v>
      </c>
      <c r="P49">
        <v>0</v>
      </c>
      <c r="Q49">
        <v>96.9</v>
      </c>
      <c r="R49" t="s">
        <v>58</v>
      </c>
      <c r="S49">
        <v>-1.5</v>
      </c>
      <c r="T49">
        <v>96.3</v>
      </c>
      <c r="U49" t="s">
        <v>58</v>
      </c>
      <c r="V49" s="18"/>
      <c r="W49" s="20" t="str">
        <f t="shared" si="0"/>
        <v>O'Day, John(R)</v>
      </c>
      <c r="X49" s="20">
        <f t="shared" si="1"/>
        <v>96.9</v>
      </c>
      <c r="Y49" s="22">
        <f t="shared" si="2"/>
        <v>-1.5</v>
      </c>
      <c r="Z49" s="20" t="str">
        <f t="shared" si="3"/>
        <v>A</v>
      </c>
    </row>
    <row r="50" spans="1:26" x14ac:dyDescent="0.25">
      <c r="A50" t="s">
        <v>772</v>
      </c>
      <c r="B50" t="s">
        <v>1291</v>
      </c>
      <c r="C50" t="s">
        <v>645</v>
      </c>
      <c r="D50" t="s">
        <v>72</v>
      </c>
      <c r="E50">
        <v>12</v>
      </c>
      <c r="F50" t="s">
        <v>251</v>
      </c>
      <c r="G50">
        <v>407628</v>
      </c>
      <c r="H50">
        <v>85</v>
      </c>
      <c r="I50">
        <v>85</v>
      </c>
      <c r="J50">
        <v>16</v>
      </c>
      <c r="K50">
        <v>69</v>
      </c>
      <c r="L50">
        <v>0</v>
      </c>
      <c r="M50">
        <v>0</v>
      </c>
      <c r="N50">
        <v>256</v>
      </c>
      <c r="O50">
        <v>58</v>
      </c>
      <c r="P50">
        <v>0</v>
      </c>
      <c r="Q50">
        <v>22.7</v>
      </c>
      <c r="R50" t="s">
        <v>1136</v>
      </c>
      <c r="S50">
        <v>0</v>
      </c>
      <c r="T50">
        <v>22.7</v>
      </c>
      <c r="U50" t="s">
        <v>1136</v>
      </c>
      <c r="V50" s="18"/>
      <c r="W50" s="20" t="str">
        <f t="shared" si="0"/>
        <v>Faulkner, Barry(D)</v>
      </c>
      <c r="X50" s="20">
        <f t="shared" si="1"/>
        <v>22.7</v>
      </c>
      <c r="Y50" s="22">
        <f t="shared" si="2"/>
        <v>0</v>
      </c>
      <c r="Z50" s="20" t="str">
        <f t="shared" si="3"/>
        <v>D-</v>
      </c>
    </row>
    <row r="51" spans="1:26" x14ac:dyDescent="0.25">
      <c r="A51" t="s">
        <v>249</v>
      </c>
      <c r="B51" t="s">
        <v>250</v>
      </c>
      <c r="C51" t="s">
        <v>27</v>
      </c>
      <c r="D51" t="s">
        <v>72</v>
      </c>
      <c r="E51">
        <v>12</v>
      </c>
      <c r="F51" t="s">
        <v>251</v>
      </c>
      <c r="G51">
        <v>377287</v>
      </c>
      <c r="H51">
        <v>85</v>
      </c>
      <c r="I51">
        <v>85</v>
      </c>
      <c r="J51">
        <v>72</v>
      </c>
      <c r="K51">
        <v>13</v>
      </c>
      <c r="L51">
        <v>0</v>
      </c>
      <c r="M51">
        <v>0</v>
      </c>
      <c r="N51">
        <v>256</v>
      </c>
      <c r="O51">
        <v>227</v>
      </c>
      <c r="P51">
        <v>0</v>
      </c>
      <c r="Q51">
        <v>88.7</v>
      </c>
      <c r="R51" t="s">
        <v>128</v>
      </c>
      <c r="S51">
        <v>-7.4999999552965102</v>
      </c>
      <c r="T51">
        <v>85.8</v>
      </c>
      <c r="U51" t="s">
        <v>190</v>
      </c>
      <c r="V51" s="18"/>
      <c r="W51" s="20" t="str">
        <f t="shared" si="0"/>
        <v>McConnell, James(R)</v>
      </c>
      <c r="X51" s="20">
        <f t="shared" si="1"/>
        <v>88.7</v>
      </c>
      <c r="Y51" s="22">
        <f t="shared" si="2"/>
        <v>-7.4999999552965102</v>
      </c>
      <c r="Z51" s="20" t="str">
        <f t="shared" si="3"/>
        <v>B+</v>
      </c>
    </row>
    <row r="52" spans="1:26" x14ac:dyDescent="0.25">
      <c r="A52" t="s">
        <v>518</v>
      </c>
      <c r="B52" t="s">
        <v>1547</v>
      </c>
      <c r="C52" t="s">
        <v>645</v>
      </c>
      <c r="D52" t="s">
        <v>72</v>
      </c>
      <c r="E52">
        <v>13</v>
      </c>
      <c r="F52" t="s">
        <v>1548</v>
      </c>
      <c r="G52">
        <v>376510</v>
      </c>
      <c r="H52">
        <v>85</v>
      </c>
      <c r="I52">
        <v>85</v>
      </c>
      <c r="J52">
        <v>11</v>
      </c>
      <c r="K52">
        <v>71</v>
      </c>
      <c r="L52">
        <v>3</v>
      </c>
      <c r="M52">
        <v>0</v>
      </c>
      <c r="N52">
        <v>256</v>
      </c>
      <c r="O52">
        <v>37</v>
      </c>
      <c r="P52">
        <v>3.5</v>
      </c>
      <c r="Q52">
        <v>14.5</v>
      </c>
      <c r="R52" t="s">
        <v>1536</v>
      </c>
      <c r="S52">
        <v>0</v>
      </c>
      <c r="T52">
        <v>14.5</v>
      </c>
      <c r="U52" t="s">
        <v>1536</v>
      </c>
      <c r="V52" s="18"/>
      <c r="W52" s="20" t="str">
        <f t="shared" si="0"/>
        <v>Parkhurst, Henry(D)</v>
      </c>
      <c r="X52" s="20">
        <f t="shared" si="1"/>
        <v>14.5</v>
      </c>
      <c r="Y52" s="22">
        <f t="shared" si="2"/>
        <v>0</v>
      </c>
      <c r="Z52" s="20" t="str">
        <f t="shared" si="3"/>
        <v>CT</v>
      </c>
    </row>
    <row r="53" spans="1:26" x14ac:dyDescent="0.25">
      <c r="A53" t="s">
        <v>603</v>
      </c>
      <c r="B53" t="s">
        <v>742</v>
      </c>
      <c r="C53" t="s">
        <v>27</v>
      </c>
      <c r="D53" t="s">
        <v>72</v>
      </c>
      <c r="E53">
        <v>14</v>
      </c>
      <c r="F53" t="s">
        <v>743</v>
      </c>
      <c r="G53">
        <v>376871</v>
      </c>
      <c r="H53">
        <v>85</v>
      </c>
      <c r="I53">
        <v>85</v>
      </c>
      <c r="J53">
        <v>42</v>
      </c>
      <c r="K53">
        <v>30</v>
      </c>
      <c r="L53">
        <v>13</v>
      </c>
      <c r="M53">
        <v>0</v>
      </c>
      <c r="N53">
        <v>256</v>
      </c>
      <c r="O53">
        <v>150</v>
      </c>
      <c r="P53">
        <v>15.3</v>
      </c>
      <c r="Q53">
        <v>58.6</v>
      </c>
      <c r="R53" t="s">
        <v>721</v>
      </c>
      <c r="S53">
        <v>0</v>
      </c>
      <c r="T53">
        <v>58.6</v>
      </c>
      <c r="U53" t="s">
        <v>721</v>
      </c>
      <c r="V53" s="18"/>
      <c r="W53" s="20" t="str">
        <f t="shared" si="0"/>
        <v>Sterling, Franklin(R)</v>
      </c>
      <c r="X53" s="20">
        <f t="shared" si="1"/>
        <v>58.6</v>
      </c>
      <c r="Y53" s="22">
        <f t="shared" si="2"/>
        <v>0</v>
      </c>
      <c r="Z53" s="20" t="str">
        <f t="shared" si="3"/>
        <v>C</v>
      </c>
    </row>
    <row r="54" spans="1:26" x14ac:dyDescent="0.25">
      <c r="A54" t="s">
        <v>1157</v>
      </c>
      <c r="B54" t="s">
        <v>1158</v>
      </c>
      <c r="C54" t="s">
        <v>645</v>
      </c>
      <c r="D54" t="s">
        <v>72</v>
      </c>
      <c r="E54">
        <v>15</v>
      </c>
      <c r="F54" t="s">
        <v>1159</v>
      </c>
      <c r="G54">
        <v>377039</v>
      </c>
      <c r="H54">
        <v>85</v>
      </c>
      <c r="I54">
        <v>85</v>
      </c>
      <c r="J54">
        <v>17</v>
      </c>
      <c r="K54">
        <v>61</v>
      </c>
      <c r="L54">
        <v>7</v>
      </c>
      <c r="M54">
        <v>0</v>
      </c>
      <c r="N54">
        <v>256</v>
      </c>
      <c r="O54">
        <v>67.5</v>
      </c>
      <c r="P54">
        <v>8.1999999999999993</v>
      </c>
      <c r="Q54">
        <v>26.4</v>
      </c>
      <c r="R54" t="s">
        <v>1136</v>
      </c>
      <c r="S54">
        <v>0</v>
      </c>
      <c r="T54">
        <v>26.4</v>
      </c>
      <c r="U54" t="s">
        <v>1136</v>
      </c>
      <c r="V54" s="18"/>
      <c r="W54" s="20" t="str">
        <f t="shared" si="0"/>
        <v>Tatro, Bruce(D)</v>
      </c>
      <c r="X54" s="20">
        <f t="shared" si="1"/>
        <v>26.4</v>
      </c>
      <c r="Y54" s="22">
        <f t="shared" si="2"/>
        <v>0</v>
      </c>
      <c r="Z54" s="20" t="str">
        <f t="shared" si="3"/>
        <v>D-</v>
      </c>
    </row>
    <row r="55" spans="1:26" x14ac:dyDescent="0.25">
      <c r="A55" t="s">
        <v>1450</v>
      </c>
      <c r="B55" t="s">
        <v>1451</v>
      </c>
      <c r="C55" t="s">
        <v>645</v>
      </c>
      <c r="D55" t="s">
        <v>72</v>
      </c>
      <c r="E55">
        <v>16</v>
      </c>
      <c r="F55" t="s">
        <v>1013</v>
      </c>
      <c r="G55">
        <v>376669</v>
      </c>
      <c r="H55">
        <v>85</v>
      </c>
      <c r="I55">
        <v>85</v>
      </c>
      <c r="J55">
        <v>14</v>
      </c>
      <c r="K55">
        <v>69</v>
      </c>
      <c r="L55">
        <v>2</v>
      </c>
      <c r="M55">
        <v>0</v>
      </c>
      <c r="N55">
        <v>256</v>
      </c>
      <c r="O55">
        <v>55</v>
      </c>
      <c r="P55">
        <v>2.4</v>
      </c>
      <c r="Q55">
        <v>21.5</v>
      </c>
      <c r="R55" t="s">
        <v>1136</v>
      </c>
      <c r="S55">
        <v>-8</v>
      </c>
      <c r="T55">
        <v>18.399999999999999</v>
      </c>
      <c r="U55" t="s">
        <v>1370</v>
      </c>
      <c r="V55" s="18"/>
      <c r="W55" s="20" t="str">
        <f t="shared" si="0"/>
        <v>Burridge, Delmar(D)</v>
      </c>
      <c r="X55" s="20">
        <f t="shared" si="1"/>
        <v>21.5</v>
      </c>
      <c r="Y55" s="22">
        <f t="shared" si="2"/>
        <v>-8</v>
      </c>
      <c r="Z55" s="20" t="str">
        <f t="shared" si="3"/>
        <v>F</v>
      </c>
    </row>
    <row r="56" spans="1:26" x14ac:dyDescent="0.25">
      <c r="A56" t="s">
        <v>724</v>
      </c>
      <c r="B56" t="s">
        <v>621</v>
      </c>
      <c r="C56" t="s">
        <v>645</v>
      </c>
      <c r="D56" t="s">
        <v>72</v>
      </c>
      <c r="E56">
        <v>16</v>
      </c>
      <c r="F56" t="s">
        <v>1013</v>
      </c>
      <c r="G56">
        <v>377311</v>
      </c>
      <c r="H56">
        <v>85</v>
      </c>
      <c r="I56">
        <v>85</v>
      </c>
      <c r="J56">
        <v>13</v>
      </c>
      <c r="K56">
        <v>41</v>
      </c>
      <c r="L56">
        <v>31</v>
      </c>
      <c r="M56">
        <v>0</v>
      </c>
      <c r="N56">
        <v>256</v>
      </c>
      <c r="O56">
        <v>86</v>
      </c>
      <c r="P56">
        <v>36.5</v>
      </c>
      <c r="Q56">
        <v>33.6</v>
      </c>
      <c r="R56" t="s">
        <v>967</v>
      </c>
      <c r="S56">
        <v>-1</v>
      </c>
      <c r="T56">
        <v>33.200000000000003</v>
      </c>
      <c r="U56" t="s">
        <v>967</v>
      </c>
      <c r="V56" s="18"/>
      <c r="W56" s="20" t="str">
        <f t="shared" si="0"/>
        <v>Pearson, William(D)</v>
      </c>
      <c r="X56" s="20">
        <f t="shared" si="1"/>
        <v>33.6</v>
      </c>
      <c r="Y56" s="22">
        <f t="shared" si="2"/>
        <v>-1</v>
      </c>
      <c r="Z56" s="20" t="str">
        <f t="shared" si="3"/>
        <v>D+</v>
      </c>
    </row>
    <row r="57" spans="1:26" x14ac:dyDescent="0.25">
      <c r="A57" t="s">
        <v>44</v>
      </c>
      <c r="B57" t="s">
        <v>888</v>
      </c>
      <c r="C57" t="s">
        <v>27</v>
      </c>
      <c r="D57" t="s">
        <v>574</v>
      </c>
      <c r="E57">
        <v>1</v>
      </c>
      <c r="F57" t="s">
        <v>845</v>
      </c>
      <c r="G57">
        <v>377226</v>
      </c>
      <c r="H57">
        <v>85</v>
      </c>
      <c r="I57">
        <v>85</v>
      </c>
      <c r="J57">
        <v>42</v>
      </c>
      <c r="K57">
        <v>40</v>
      </c>
      <c r="L57">
        <v>3</v>
      </c>
      <c r="M57">
        <v>0</v>
      </c>
      <c r="N57">
        <v>256</v>
      </c>
      <c r="O57">
        <v>135.5</v>
      </c>
      <c r="P57">
        <v>3.5</v>
      </c>
      <c r="Q57">
        <v>52.9</v>
      </c>
      <c r="R57" t="s">
        <v>721</v>
      </c>
      <c r="S57">
        <v>-12.5</v>
      </c>
      <c r="T57">
        <v>48</v>
      </c>
      <c r="U57" t="s">
        <v>871</v>
      </c>
      <c r="V57" s="18"/>
      <c r="W57" s="20" t="str">
        <f t="shared" si="0"/>
        <v>Fothergill, John(R)</v>
      </c>
      <c r="X57" s="20">
        <f t="shared" si="1"/>
        <v>52.9</v>
      </c>
      <c r="Y57" s="22">
        <f t="shared" si="2"/>
        <v>-12.5</v>
      </c>
      <c r="Z57" s="20" t="str">
        <f t="shared" si="3"/>
        <v>C-</v>
      </c>
    </row>
    <row r="58" spans="1:26" x14ac:dyDescent="0.25">
      <c r="A58" t="s">
        <v>843</v>
      </c>
      <c r="B58" t="s">
        <v>844</v>
      </c>
      <c r="C58" t="s">
        <v>27</v>
      </c>
      <c r="D58" t="s">
        <v>574</v>
      </c>
      <c r="E58">
        <v>1</v>
      </c>
      <c r="F58" t="s">
        <v>845</v>
      </c>
      <c r="G58">
        <v>802595</v>
      </c>
      <c r="H58">
        <v>85</v>
      </c>
      <c r="I58">
        <v>85</v>
      </c>
      <c r="J58">
        <v>7</v>
      </c>
      <c r="K58">
        <v>4</v>
      </c>
      <c r="L58">
        <v>74</v>
      </c>
      <c r="M58">
        <v>0</v>
      </c>
      <c r="N58">
        <v>256</v>
      </c>
      <c r="O58">
        <v>132.5</v>
      </c>
      <c r="P58">
        <v>87.1</v>
      </c>
      <c r="Q58">
        <v>51.8</v>
      </c>
      <c r="R58" t="s">
        <v>434</v>
      </c>
      <c r="S58">
        <v>0</v>
      </c>
      <c r="T58">
        <v>51.8</v>
      </c>
      <c r="U58" t="s">
        <v>434</v>
      </c>
      <c r="V58" s="18"/>
      <c r="W58" s="20" t="str">
        <f t="shared" si="0"/>
        <v>Judd, Bing(R)</v>
      </c>
      <c r="X58" s="20">
        <f t="shared" si="1"/>
        <v>51.8</v>
      </c>
      <c r="Y58" s="22">
        <f t="shared" si="2"/>
        <v>0</v>
      </c>
      <c r="Z58" s="20" t="str">
        <f t="shared" si="3"/>
        <v>Inc</v>
      </c>
    </row>
    <row r="59" spans="1:26" x14ac:dyDescent="0.25">
      <c r="A59" t="s">
        <v>1402</v>
      </c>
      <c r="B59" t="s">
        <v>1403</v>
      </c>
      <c r="C59" t="s">
        <v>645</v>
      </c>
      <c r="D59" t="s">
        <v>574</v>
      </c>
      <c r="E59">
        <v>2</v>
      </c>
      <c r="F59" t="s">
        <v>1404</v>
      </c>
      <c r="G59">
        <v>376088</v>
      </c>
      <c r="H59">
        <v>85</v>
      </c>
      <c r="I59">
        <v>85</v>
      </c>
      <c r="J59">
        <v>14</v>
      </c>
      <c r="K59">
        <v>70</v>
      </c>
      <c r="L59">
        <v>1</v>
      </c>
      <c r="M59">
        <v>0</v>
      </c>
      <c r="N59">
        <v>256</v>
      </c>
      <c r="O59">
        <v>51</v>
      </c>
      <c r="P59">
        <v>1.2</v>
      </c>
      <c r="Q59">
        <v>19.899999999999999</v>
      </c>
      <c r="R59" t="s">
        <v>1370</v>
      </c>
      <c r="S59">
        <v>0</v>
      </c>
      <c r="T59">
        <v>19.899999999999999</v>
      </c>
      <c r="U59" t="s">
        <v>1370</v>
      </c>
      <c r="V59" s="18"/>
      <c r="W59" s="20" t="str">
        <f t="shared" si="0"/>
        <v>Moynihan, Wayne(D)</v>
      </c>
      <c r="X59" s="20">
        <f t="shared" si="1"/>
        <v>19.899999999999999</v>
      </c>
      <c r="Y59" s="22">
        <f t="shared" si="2"/>
        <v>0</v>
      </c>
      <c r="Z59" s="20" t="str">
        <f t="shared" si="3"/>
        <v>F</v>
      </c>
    </row>
    <row r="60" spans="1:26" x14ac:dyDescent="0.25">
      <c r="A60" t="s">
        <v>424</v>
      </c>
      <c r="B60" t="s">
        <v>1010</v>
      </c>
      <c r="C60" t="s">
        <v>645</v>
      </c>
      <c r="D60" t="s">
        <v>574</v>
      </c>
      <c r="E60">
        <v>3</v>
      </c>
      <c r="F60" t="s">
        <v>642</v>
      </c>
      <c r="G60">
        <v>408488</v>
      </c>
      <c r="H60">
        <v>85</v>
      </c>
      <c r="I60">
        <v>85</v>
      </c>
      <c r="J60">
        <v>15</v>
      </c>
      <c r="K60">
        <v>47</v>
      </c>
      <c r="L60">
        <v>23</v>
      </c>
      <c r="M60">
        <v>0</v>
      </c>
      <c r="N60">
        <v>256</v>
      </c>
      <c r="O60">
        <v>85</v>
      </c>
      <c r="P60">
        <v>27.1</v>
      </c>
      <c r="Q60">
        <v>33.200000000000003</v>
      </c>
      <c r="R60" t="s">
        <v>967</v>
      </c>
      <c r="S60">
        <v>0</v>
      </c>
      <c r="T60">
        <v>33.200000000000003</v>
      </c>
      <c r="U60" t="s">
        <v>967</v>
      </c>
      <c r="V60" s="18"/>
      <c r="W60" s="20" t="str">
        <f t="shared" si="0"/>
        <v>Laflamme, Larry(D)</v>
      </c>
      <c r="X60" s="20">
        <f t="shared" si="1"/>
        <v>33.200000000000003</v>
      </c>
      <c r="Y60" s="22">
        <f t="shared" si="2"/>
        <v>0</v>
      </c>
      <c r="Z60" s="20" t="str">
        <f t="shared" si="3"/>
        <v>D+</v>
      </c>
    </row>
    <row r="61" spans="1:26" x14ac:dyDescent="0.25">
      <c r="A61" t="s">
        <v>429</v>
      </c>
      <c r="B61" t="s">
        <v>641</v>
      </c>
      <c r="C61" t="s">
        <v>27</v>
      </c>
      <c r="D61" t="s">
        <v>574</v>
      </c>
      <c r="E61">
        <v>3</v>
      </c>
      <c r="F61" t="s">
        <v>642</v>
      </c>
      <c r="G61">
        <v>376532</v>
      </c>
      <c r="H61">
        <v>85</v>
      </c>
      <c r="I61">
        <v>85</v>
      </c>
      <c r="J61">
        <v>44</v>
      </c>
      <c r="K61">
        <v>24</v>
      </c>
      <c r="L61">
        <v>17</v>
      </c>
      <c r="M61">
        <v>0</v>
      </c>
      <c r="N61">
        <v>256</v>
      </c>
      <c r="O61">
        <v>164</v>
      </c>
      <c r="P61">
        <v>20</v>
      </c>
      <c r="Q61">
        <v>64.099999999999994</v>
      </c>
      <c r="R61" t="s">
        <v>469</v>
      </c>
      <c r="S61">
        <v>0</v>
      </c>
      <c r="T61">
        <v>64.099999999999994</v>
      </c>
      <c r="U61" t="s">
        <v>469</v>
      </c>
      <c r="V61" s="18"/>
      <c r="W61" s="20" t="str">
        <f t="shared" si="0"/>
        <v>Theberge, Robert(R)</v>
      </c>
      <c r="X61" s="20">
        <f t="shared" si="1"/>
        <v>64.099999999999994</v>
      </c>
      <c r="Y61" s="22">
        <f t="shared" si="2"/>
        <v>0</v>
      </c>
      <c r="Z61" s="20" t="str">
        <f t="shared" si="3"/>
        <v>C+</v>
      </c>
    </row>
    <row r="62" spans="1:26" x14ac:dyDescent="0.25">
      <c r="A62" t="s">
        <v>750</v>
      </c>
      <c r="B62" t="s">
        <v>254</v>
      </c>
      <c r="C62" t="s">
        <v>645</v>
      </c>
      <c r="D62" t="s">
        <v>574</v>
      </c>
      <c r="E62">
        <v>3</v>
      </c>
      <c r="F62" t="s">
        <v>642</v>
      </c>
      <c r="G62">
        <v>376676</v>
      </c>
      <c r="H62">
        <v>85</v>
      </c>
      <c r="I62">
        <v>85</v>
      </c>
      <c r="J62">
        <v>9</v>
      </c>
      <c r="K62">
        <v>66</v>
      </c>
      <c r="L62">
        <v>10</v>
      </c>
      <c r="M62">
        <v>0</v>
      </c>
      <c r="N62">
        <v>256</v>
      </c>
      <c r="O62">
        <v>46.5</v>
      </c>
      <c r="P62">
        <v>11.8</v>
      </c>
      <c r="Q62">
        <v>18.2</v>
      </c>
      <c r="R62" t="s">
        <v>1370</v>
      </c>
      <c r="S62">
        <v>0</v>
      </c>
      <c r="T62">
        <v>18.2</v>
      </c>
      <c r="U62" t="s">
        <v>1370</v>
      </c>
      <c r="V62" s="18"/>
      <c r="W62" s="20" t="str">
        <f t="shared" si="0"/>
        <v>Thomas, Yvonne(D)</v>
      </c>
      <c r="X62" s="20">
        <f t="shared" si="1"/>
        <v>18.2</v>
      </c>
      <c r="Y62" s="22">
        <f t="shared" si="2"/>
        <v>0</v>
      </c>
      <c r="Z62" s="20" t="str">
        <f t="shared" si="3"/>
        <v>F</v>
      </c>
    </row>
    <row r="63" spans="1:26" x14ac:dyDescent="0.25">
      <c r="A63" t="s">
        <v>228</v>
      </c>
      <c r="B63" t="s">
        <v>1016</v>
      </c>
      <c r="C63" t="s">
        <v>645</v>
      </c>
      <c r="D63" t="s">
        <v>574</v>
      </c>
      <c r="E63">
        <v>4</v>
      </c>
      <c r="F63" t="s">
        <v>1017</v>
      </c>
      <c r="G63">
        <v>376514</v>
      </c>
      <c r="H63">
        <v>85</v>
      </c>
      <c r="I63">
        <v>85</v>
      </c>
      <c r="J63">
        <v>31</v>
      </c>
      <c r="K63">
        <v>49</v>
      </c>
      <c r="L63">
        <v>5</v>
      </c>
      <c r="M63">
        <v>0</v>
      </c>
      <c r="N63">
        <v>256</v>
      </c>
      <c r="O63">
        <v>100</v>
      </c>
      <c r="P63">
        <v>5.9</v>
      </c>
      <c r="Q63">
        <v>39.1</v>
      </c>
      <c r="R63" t="s">
        <v>967</v>
      </c>
      <c r="S63">
        <v>-16</v>
      </c>
      <c r="T63">
        <v>32.799999999999997</v>
      </c>
      <c r="U63" t="s">
        <v>645</v>
      </c>
      <c r="V63" s="18"/>
      <c r="W63" s="20" t="str">
        <f t="shared" si="0"/>
        <v>Richardson, Herbert(D)</v>
      </c>
      <c r="X63" s="20">
        <f t="shared" si="1"/>
        <v>39.1</v>
      </c>
      <c r="Y63" s="22">
        <f t="shared" si="2"/>
        <v>-16</v>
      </c>
      <c r="Z63" s="20" t="str">
        <f t="shared" si="3"/>
        <v>D</v>
      </c>
    </row>
    <row r="64" spans="1:26" x14ac:dyDescent="0.25">
      <c r="A64" t="s">
        <v>1253</v>
      </c>
      <c r="B64" t="s">
        <v>1254</v>
      </c>
      <c r="C64" t="s">
        <v>645</v>
      </c>
      <c r="D64" t="s">
        <v>574</v>
      </c>
      <c r="E64">
        <v>5</v>
      </c>
      <c r="F64" t="s">
        <v>1255</v>
      </c>
      <c r="G64">
        <v>408490</v>
      </c>
      <c r="H64">
        <v>85</v>
      </c>
      <c r="I64">
        <v>85</v>
      </c>
      <c r="J64">
        <v>16</v>
      </c>
      <c r="K64">
        <v>67</v>
      </c>
      <c r="L64">
        <v>2</v>
      </c>
      <c r="M64">
        <v>0</v>
      </c>
      <c r="N64">
        <v>256</v>
      </c>
      <c r="O64">
        <v>61</v>
      </c>
      <c r="P64">
        <v>2.4</v>
      </c>
      <c r="Q64">
        <v>23.8</v>
      </c>
      <c r="R64" t="s">
        <v>1136</v>
      </c>
      <c r="S64">
        <v>-1</v>
      </c>
      <c r="T64">
        <v>23.4</v>
      </c>
      <c r="U64" t="s">
        <v>1136</v>
      </c>
      <c r="V64" s="18"/>
      <c r="W64" s="20" t="str">
        <f t="shared" si="0"/>
        <v>Tucker, Edith(D)</v>
      </c>
      <c r="X64" s="20">
        <f t="shared" si="1"/>
        <v>23.8</v>
      </c>
      <c r="Y64" s="22">
        <f t="shared" si="2"/>
        <v>-1</v>
      </c>
      <c r="Z64" s="20" t="str">
        <f t="shared" si="3"/>
        <v>D-</v>
      </c>
    </row>
    <row r="65" spans="1:26" x14ac:dyDescent="0.25">
      <c r="A65" t="s">
        <v>724</v>
      </c>
      <c r="B65" t="s">
        <v>1020</v>
      </c>
      <c r="C65" t="s">
        <v>645</v>
      </c>
      <c r="D65" t="s">
        <v>574</v>
      </c>
      <c r="E65">
        <v>6</v>
      </c>
      <c r="F65" t="s">
        <v>1021</v>
      </c>
      <c r="G65">
        <v>376674</v>
      </c>
      <c r="H65">
        <v>85</v>
      </c>
      <c r="I65">
        <v>85</v>
      </c>
      <c r="J65">
        <v>13</v>
      </c>
      <c r="K65">
        <v>49</v>
      </c>
      <c r="L65">
        <v>23</v>
      </c>
      <c r="M65">
        <v>0</v>
      </c>
      <c r="N65">
        <v>256</v>
      </c>
      <c r="O65">
        <v>83.5</v>
      </c>
      <c r="P65">
        <v>27.1</v>
      </c>
      <c r="Q65">
        <v>32.6</v>
      </c>
      <c r="R65" t="s">
        <v>645</v>
      </c>
      <c r="S65">
        <v>0</v>
      </c>
      <c r="T65">
        <v>32.6</v>
      </c>
      <c r="U65" t="s">
        <v>645</v>
      </c>
      <c r="V65" s="18"/>
      <c r="W65" s="20" t="str">
        <f t="shared" si="0"/>
        <v>Hatch, William(D)</v>
      </c>
      <c r="X65" s="20">
        <f t="shared" si="1"/>
        <v>32.6</v>
      </c>
      <c r="Y65" s="22">
        <f t="shared" si="2"/>
        <v>0</v>
      </c>
      <c r="Z65" s="20" t="str">
        <f t="shared" si="3"/>
        <v>D</v>
      </c>
    </row>
    <row r="66" spans="1:26" x14ac:dyDescent="0.25">
      <c r="A66" t="s">
        <v>572</v>
      </c>
      <c r="B66" t="s">
        <v>573</v>
      </c>
      <c r="C66" t="s">
        <v>27</v>
      </c>
      <c r="D66" t="s">
        <v>574</v>
      </c>
      <c r="E66">
        <v>7</v>
      </c>
      <c r="F66" t="s">
        <v>575</v>
      </c>
      <c r="G66">
        <v>408060</v>
      </c>
      <c r="H66">
        <v>85</v>
      </c>
      <c r="I66">
        <v>85</v>
      </c>
      <c r="J66">
        <v>48</v>
      </c>
      <c r="K66">
        <v>24</v>
      </c>
      <c r="L66">
        <v>13</v>
      </c>
      <c r="M66">
        <v>0</v>
      </c>
      <c r="N66">
        <v>256</v>
      </c>
      <c r="O66">
        <v>172</v>
      </c>
      <c r="P66">
        <v>15.3</v>
      </c>
      <c r="Q66">
        <v>67.2</v>
      </c>
      <c r="R66" t="s">
        <v>389</v>
      </c>
      <c r="S66">
        <v>0</v>
      </c>
      <c r="T66">
        <v>67.2</v>
      </c>
      <c r="U66" t="s">
        <v>389</v>
      </c>
      <c r="V66" s="18"/>
      <c r="W66" s="20" t="str">
        <f t="shared" ref="W66:W129" si="4">_xlfn.CONCAT(B66,", ", A66,"(",C66,")")</f>
        <v>Merner, Troy(R)</v>
      </c>
      <c r="X66" s="20">
        <f t="shared" ref="X66:X129" si="5">Q66</f>
        <v>67.2</v>
      </c>
      <c r="Y66" s="22">
        <f t="shared" ref="Y66:Y129" si="6">S66</f>
        <v>0</v>
      </c>
      <c r="Z66" s="20" t="str">
        <f t="shared" ref="Z66:Z129" si="7">U66</f>
        <v>B-</v>
      </c>
    </row>
    <row r="67" spans="1:26" x14ac:dyDescent="0.25">
      <c r="A67" t="s">
        <v>678</v>
      </c>
      <c r="B67" t="s">
        <v>679</v>
      </c>
      <c r="C67" t="s">
        <v>27</v>
      </c>
      <c r="D67" t="s">
        <v>183</v>
      </c>
      <c r="E67">
        <v>1</v>
      </c>
      <c r="F67" t="s">
        <v>680</v>
      </c>
      <c r="G67">
        <v>377235</v>
      </c>
      <c r="H67">
        <v>85</v>
      </c>
      <c r="I67">
        <v>85</v>
      </c>
      <c r="J67">
        <v>48</v>
      </c>
      <c r="K67">
        <v>31</v>
      </c>
      <c r="L67">
        <v>6</v>
      </c>
      <c r="M67">
        <v>0</v>
      </c>
      <c r="N67">
        <v>256</v>
      </c>
      <c r="O67">
        <v>158</v>
      </c>
      <c r="P67">
        <v>7.1</v>
      </c>
      <c r="Q67">
        <v>61.7</v>
      </c>
      <c r="R67" t="s">
        <v>469</v>
      </c>
      <c r="S67">
        <v>0</v>
      </c>
      <c r="T67">
        <v>61.7</v>
      </c>
      <c r="U67" t="s">
        <v>469</v>
      </c>
      <c r="V67" s="18"/>
      <c r="W67" s="20" t="str">
        <f t="shared" si="4"/>
        <v>Hennessey, Erin(R)</v>
      </c>
      <c r="X67" s="20">
        <f t="shared" si="5"/>
        <v>61.7</v>
      </c>
      <c r="Y67" s="22">
        <f t="shared" si="6"/>
        <v>0</v>
      </c>
      <c r="Z67" s="20" t="str">
        <f t="shared" si="7"/>
        <v>C+</v>
      </c>
    </row>
    <row r="68" spans="1:26" x14ac:dyDescent="0.25">
      <c r="A68" t="s">
        <v>383</v>
      </c>
      <c r="B68" t="s">
        <v>1376</v>
      </c>
      <c r="C68" t="s">
        <v>645</v>
      </c>
      <c r="D68" t="s">
        <v>183</v>
      </c>
      <c r="E68">
        <v>1</v>
      </c>
      <c r="F68" t="s">
        <v>680</v>
      </c>
      <c r="G68">
        <v>377141</v>
      </c>
      <c r="H68">
        <v>85</v>
      </c>
      <c r="I68">
        <v>85</v>
      </c>
      <c r="J68">
        <v>16</v>
      </c>
      <c r="K68">
        <v>68</v>
      </c>
      <c r="L68">
        <v>1</v>
      </c>
      <c r="M68">
        <v>0</v>
      </c>
      <c r="N68">
        <v>256</v>
      </c>
      <c r="O68">
        <v>53</v>
      </c>
      <c r="P68">
        <v>1.2</v>
      </c>
      <c r="Q68">
        <v>20.7</v>
      </c>
      <c r="R68" t="s">
        <v>1136</v>
      </c>
      <c r="S68">
        <v>0</v>
      </c>
      <c r="T68">
        <v>20.7</v>
      </c>
      <c r="U68" t="s">
        <v>1136</v>
      </c>
      <c r="V68" s="18"/>
      <c r="W68" s="20" t="str">
        <f t="shared" si="4"/>
        <v>Massimilla, Linda(D)</v>
      </c>
      <c r="X68" s="20">
        <f t="shared" si="5"/>
        <v>20.7</v>
      </c>
      <c r="Y68" s="22">
        <f t="shared" si="6"/>
        <v>0</v>
      </c>
      <c r="Z68" s="20" t="str">
        <f t="shared" si="7"/>
        <v>D-</v>
      </c>
    </row>
    <row r="69" spans="1:26" x14ac:dyDescent="0.25">
      <c r="A69" t="s">
        <v>868</v>
      </c>
      <c r="B69" t="s">
        <v>869</v>
      </c>
      <c r="C69" t="s">
        <v>27</v>
      </c>
      <c r="D69" t="s">
        <v>183</v>
      </c>
      <c r="E69">
        <v>2</v>
      </c>
      <c r="F69" t="s">
        <v>870</v>
      </c>
      <c r="G69">
        <v>408290</v>
      </c>
      <c r="H69">
        <v>85</v>
      </c>
      <c r="I69">
        <v>85</v>
      </c>
      <c r="J69">
        <v>24</v>
      </c>
      <c r="K69">
        <v>28</v>
      </c>
      <c r="L69">
        <v>33</v>
      </c>
      <c r="M69">
        <v>0</v>
      </c>
      <c r="N69">
        <v>256</v>
      </c>
      <c r="O69">
        <v>127.5</v>
      </c>
      <c r="P69">
        <v>38.799999999999997</v>
      </c>
      <c r="Q69">
        <v>49.8</v>
      </c>
      <c r="R69" t="s">
        <v>871</v>
      </c>
      <c r="S69">
        <v>0</v>
      </c>
      <c r="T69">
        <v>49.8</v>
      </c>
      <c r="U69" t="s">
        <v>871</v>
      </c>
      <c r="V69" s="18"/>
      <c r="W69" s="20" t="str">
        <f t="shared" si="4"/>
        <v>Boutin, Skylar(R)</v>
      </c>
      <c r="X69" s="20">
        <f t="shared" si="5"/>
        <v>49.8</v>
      </c>
      <c r="Y69" s="22">
        <f t="shared" si="6"/>
        <v>0</v>
      </c>
      <c r="Z69" s="20" t="str">
        <f t="shared" si="7"/>
        <v>C-</v>
      </c>
    </row>
    <row r="70" spans="1:26" x14ac:dyDescent="0.25">
      <c r="A70" t="s">
        <v>835</v>
      </c>
      <c r="B70" t="s">
        <v>836</v>
      </c>
      <c r="C70" t="s">
        <v>27</v>
      </c>
      <c r="D70" t="s">
        <v>183</v>
      </c>
      <c r="E70">
        <v>3</v>
      </c>
      <c r="F70" t="s">
        <v>837</v>
      </c>
      <c r="G70">
        <v>408722</v>
      </c>
      <c r="H70">
        <v>85</v>
      </c>
      <c r="I70">
        <v>85</v>
      </c>
      <c r="J70">
        <v>35</v>
      </c>
      <c r="K70">
        <v>37</v>
      </c>
      <c r="L70">
        <v>13</v>
      </c>
      <c r="M70">
        <v>0</v>
      </c>
      <c r="N70">
        <v>256</v>
      </c>
      <c r="O70">
        <v>135</v>
      </c>
      <c r="P70">
        <v>15.3</v>
      </c>
      <c r="Q70">
        <v>52.7</v>
      </c>
      <c r="R70" t="s">
        <v>721</v>
      </c>
      <c r="S70">
        <v>0</v>
      </c>
      <c r="T70">
        <v>52.7</v>
      </c>
      <c r="U70" t="s">
        <v>721</v>
      </c>
      <c r="V70" s="18"/>
      <c r="W70" s="20" t="str">
        <f t="shared" si="4"/>
        <v>Schwaegler, Vicki(R)</v>
      </c>
      <c r="X70" s="20">
        <f t="shared" si="5"/>
        <v>52.7</v>
      </c>
      <c r="Y70" s="22">
        <f t="shared" si="6"/>
        <v>0</v>
      </c>
      <c r="Z70" s="20" t="str">
        <f t="shared" si="7"/>
        <v>C</v>
      </c>
    </row>
    <row r="71" spans="1:26" x14ac:dyDescent="0.25">
      <c r="A71" t="s">
        <v>131</v>
      </c>
      <c r="B71" t="s">
        <v>806</v>
      </c>
      <c r="C71" t="s">
        <v>27</v>
      </c>
      <c r="D71" t="s">
        <v>183</v>
      </c>
      <c r="E71">
        <v>4</v>
      </c>
      <c r="F71" t="s">
        <v>807</v>
      </c>
      <c r="G71">
        <v>376832</v>
      </c>
      <c r="H71">
        <v>85</v>
      </c>
      <c r="I71">
        <v>85</v>
      </c>
      <c r="J71">
        <v>40</v>
      </c>
      <c r="K71">
        <v>29</v>
      </c>
      <c r="L71">
        <v>16</v>
      </c>
      <c r="M71">
        <v>0</v>
      </c>
      <c r="N71">
        <v>256</v>
      </c>
      <c r="O71">
        <v>143.5</v>
      </c>
      <c r="P71">
        <v>18.8</v>
      </c>
      <c r="Q71">
        <v>56.1</v>
      </c>
      <c r="R71" t="s">
        <v>721</v>
      </c>
      <c r="S71">
        <v>-1.33333331346511</v>
      </c>
      <c r="T71">
        <v>55.6</v>
      </c>
      <c r="U71" t="s">
        <v>721</v>
      </c>
      <c r="V71" s="18"/>
      <c r="W71" s="20" t="str">
        <f t="shared" si="4"/>
        <v>Ladd, Rick(R)</v>
      </c>
      <c r="X71" s="20">
        <f t="shared" si="5"/>
        <v>56.1</v>
      </c>
      <c r="Y71" s="22">
        <f t="shared" si="6"/>
        <v>-1.33333331346511</v>
      </c>
      <c r="Z71" s="20" t="str">
        <f t="shared" si="7"/>
        <v>C</v>
      </c>
    </row>
    <row r="72" spans="1:26" x14ac:dyDescent="0.25">
      <c r="A72" t="s">
        <v>810</v>
      </c>
      <c r="B72" t="s">
        <v>811</v>
      </c>
      <c r="C72" t="s">
        <v>27</v>
      </c>
      <c r="D72" t="s">
        <v>183</v>
      </c>
      <c r="E72">
        <v>5</v>
      </c>
      <c r="F72" t="s">
        <v>812</v>
      </c>
      <c r="G72">
        <v>375853</v>
      </c>
      <c r="H72">
        <v>85</v>
      </c>
      <c r="I72">
        <v>85</v>
      </c>
      <c r="J72">
        <v>36</v>
      </c>
      <c r="K72">
        <v>32</v>
      </c>
      <c r="L72">
        <v>17</v>
      </c>
      <c r="M72">
        <v>0</v>
      </c>
      <c r="N72">
        <v>256</v>
      </c>
      <c r="O72">
        <v>142</v>
      </c>
      <c r="P72">
        <v>20</v>
      </c>
      <c r="Q72">
        <v>55.5</v>
      </c>
      <c r="R72" t="s">
        <v>721</v>
      </c>
      <c r="S72">
        <v>0</v>
      </c>
      <c r="T72">
        <v>55.5</v>
      </c>
      <c r="U72" t="s">
        <v>721</v>
      </c>
      <c r="V72" s="18"/>
      <c r="W72" s="20" t="str">
        <f t="shared" si="4"/>
        <v>Ham, Bonnie(R)</v>
      </c>
      <c r="X72" s="20">
        <f t="shared" si="5"/>
        <v>55.5</v>
      </c>
      <c r="Y72" s="22">
        <f t="shared" si="6"/>
        <v>0</v>
      </c>
      <c r="Z72" s="20" t="str">
        <f t="shared" si="7"/>
        <v>C</v>
      </c>
    </row>
    <row r="73" spans="1:26" x14ac:dyDescent="0.25">
      <c r="A73" t="s">
        <v>187</v>
      </c>
      <c r="B73" t="s">
        <v>1358</v>
      </c>
      <c r="C73" t="s">
        <v>645</v>
      </c>
      <c r="D73" t="s">
        <v>183</v>
      </c>
      <c r="E73">
        <v>6</v>
      </c>
      <c r="F73" t="s">
        <v>1359</v>
      </c>
      <c r="G73">
        <v>377308</v>
      </c>
      <c r="H73">
        <v>85</v>
      </c>
      <c r="I73">
        <v>85</v>
      </c>
      <c r="J73">
        <v>15</v>
      </c>
      <c r="K73">
        <v>69</v>
      </c>
      <c r="L73">
        <v>1</v>
      </c>
      <c r="M73">
        <v>0</v>
      </c>
      <c r="N73">
        <v>256</v>
      </c>
      <c r="O73">
        <v>55</v>
      </c>
      <c r="P73">
        <v>1.2</v>
      </c>
      <c r="Q73">
        <v>21.5</v>
      </c>
      <c r="R73" t="s">
        <v>1136</v>
      </c>
      <c r="S73">
        <v>0</v>
      </c>
      <c r="T73">
        <v>21.5</v>
      </c>
      <c r="U73" t="s">
        <v>1136</v>
      </c>
      <c r="V73" s="18"/>
      <c r="W73" s="20" t="str">
        <f t="shared" si="4"/>
        <v>Maes, Kevin(D)</v>
      </c>
      <c r="X73" s="20">
        <f t="shared" si="5"/>
        <v>21.5</v>
      </c>
      <c r="Y73" s="22">
        <f t="shared" si="6"/>
        <v>0</v>
      </c>
      <c r="Z73" s="20" t="str">
        <f t="shared" si="7"/>
        <v>D-</v>
      </c>
    </row>
    <row r="74" spans="1:26" x14ac:dyDescent="0.25">
      <c r="A74" t="s">
        <v>181</v>
      </c>
      <c r="B74" t="s">
        <v>182</v>
      </c>
      <c r="C74" t="s">
        <v>27</v>
      </c>
      <c r="D74" t="s">
        <v>183</v>
      </c>
      <c r="E74">
        <v>7</v>
      </c>
      <c r="F74" t="s">
        <v>184</v>
      </c>
      <c r="G74">
        <v>408293</v>
      </c>
      <c r="H74">
        <v>85</v>
      </c>
      <c r="I74">
        <v>85</v>
      </c>
      <c r="J74">
        <v>74</v>
      </c>
      <c r="K74">
        <v>5</v>
      </c>
      <c r="L74">
        <v>6</v>
      </c>
      <c r="M74">
        <v>0</v>
      </c>
      <c r="N74">
        <v>256</v>
      </c>
      <c r="O74">
        <v>230</v>
      </c>
      <c r="P74">
        <v>7.1</v>
      </c>
      <c r="Q74">
        <v>89.8</v>
      </c>
      <c r="R74" t="s">
        <v>128</v>
      </c>
      <c r="S74">
        <v>0</v>
      </c>
      <c r="T74">
        <v>89.8</v>
      </c>
      <c r="U74" t="s">
        <v>128</v>
      </c>
      <c r="V74" s="18"/>
      <c r="W74" s="20" t="str">
        <f t="shared" si="4"/>
        <v>Johnson, Tiffany(R)</v>
      </c>
      <c r="X74" s="20">
        <f t="shared" si="5"/>
        <v>89.8</v>
      </c>
      <c r="Y74" s="22">
        <f t="shared" si="6"/>
        <v>0</v>
      </c>
      <c r="Z74" s="20" t="str">
        <f t="shared" si="7"/>
        <v>A-</v>
      </c>
    </row>
    <row r="75" spans="1:26" x14ac:dyDescent="0.25">
      <c r="A75" t="s">
        <v>1139</v>
      </c>
      <c r="B75" t="s">
        <v>1140</v>
      </c>
      <c r="C75" t="s">
        <v>645</v>
      </c>
      <c r="D75" t="s">
        <v>183</v>
      </c>
      <c r="E75">
        <v>8</v>
      </c>
      <c r="F75" t="s">
        <v>983</v>
      </c>
      <c r="G75">
        <v>377280</v>
      </c>
      <c r="H75">
        <v>85</v>
      </c>
      <c r="I75">
        <v>85</v>
      </c>
      <c r="J75">
        <v>17</v>
      </c>
      <c r="K75">
        <v>63</v>
      </c>
      <c r="L75">
        <v>5</v>
      </c>
      <c r="M75">
        <v>0</v>
      </c>
      <c r="N75">
        <v>256</v>
      </c>
      <c r="O75">
        <v>68.5</v>
      </c>
      <c r="P75">
        <v>5.9</v>
      </c>
      <c r="Q75">
        <v>26.8</v>
      </c>
      <c r="R75" t="s">
        <v>1136</v>
      </c>
      <c r="S75">
        <v>0</v>
      </c>
      <c r="T75">
        <v>26.8</v>
      </c>
      <c r="U75" t="s">
        <v>1136</v>
      </c>
      <c r="V75" s="18"/>
      <c r="W75" s="20" t="str">
        <f t="shared" si="4"/>
        <v>Bennett, Travis(D)</v>
      </c>
      <c r="X75" s="20">
        <f t="shared" si="5"/>
        <v>26.8</v>
      </c>
      <c r="Y75" s="22">
        <f t="shared" si="6"/>
        <v>0</v>
      </c>
      <c r="Z75" s="20" t="str">
        <f t="shared" si="7"/>
        <v>D-</v>
      </c>
    </row>
    <row r="76" spans="1:26" x14ac:dyDescent="0.25">
      <c r="A76" t="s">
        <v>348</v>
      </c>
      <c r="B76" t="s">
        <v>982</v>
      </c>
      <c r="C76" t="s">
        <v>645</v>
      </c>
      <c r="D76" t="s">
        <v>183</v>
      </c>
      <c r="E76">
        <v>8</v>
      </c>
      <c r="F76" t="s">
        <v>983</v>
      </c>
      <c r="G76">
        <v>408723</v>
      </c>
      <c r="H76">
        <v>85</v>
      </c>
      <c r="I76">
        <v>85</v>
      </c>
      <c r="J76">
        <v>31</v>
      </c>
      <c r="K76">
        <v>51</v>
      </c>
      <c r="L76">
        <v>3</v>
      </c>
      <c r="M76">
        <v>0</v>
      </c>
      <c r="N76">
        <v>256</v>
      </c>
      <c r="O76">
        <v>98</v>
      </c>
      <c r="P76">
        <v>3.5</v>
      </c>
      <c r="Q76">
        <v>38.299999999999997</v>
      </c>
      <c r="R76" t="s">
        <v>967</v>
      </c>
      <c r="S76">
        <v>-0.5</v>
      </c>
      <c r="T76">
        <v>38.1</v>
      </c>
      <c r="U76" t="s">
        <v>967</v>
      </c>
      <c r="V76" s="18"/>
      <c r="W76" s="20" t="str">
        <f t="shared" si="4"/>
        <v>Rand, Steven(D)</v>
      </c>
      <c r="X76" s="20">
        <f t="shared" si="5"/>
        <v>38.299999999999997</v>
      </c>
      <c r="Y76" s="22">
        <f t="shared" si="6"/>
        <v>-0.5</v>
      </c>
      <c r="Z76" s="20" t="str">
        <f t="shared" si="7"/>
        <v>D+</v>
      </c>
    </row>
    <row r="77" spans="1:26" x14ac:dyDescent="0.25">
      <c r="A77" t="s">
        <v>1383</v>
      </c>
      <c r="B77" t="s">
        <v>663</v>
      </c>
      <c r="C77" t="s">
        <v>645</v>
      </c>
      <c r="D77" t="s">
        <v>183</v>
      </c>
      <c r="E77">
        <v>8</v>
      </c>
      <c r="F77" t="s">
        <v>983</v>
      </c>
      <c r="G77">
        <v>376866</v>
      </c>
      <c r="H77">
        <v>85</v>
      </c>
      <c r="I77">
        <v>85</v>
      </c>
      <c r="J77">
        <v>11</v>
      </c>
      <c r="K77">
        <v>65</v>
      </c>
      <c r="L77">
        <v>9</v>
      </c>
      <c r="M77">
        <v>0</v>
      </c>
      <c r="N77">
        <v>256</v>
      </c>
      <c r="O77">
        <v>49.5</v>
      </c>
      <c r="P77">
        <v>10.6</v>
      </c>
      <c r="Q77">
        <v>19.3</v>
      </c>
      <c r="R77" t="s">
        <v>1370</v>
      </c>
      <c r="S77">
        <v>-3.1666666567325499</v>
      </c>
      <c r="T77">
        <v>18.100000000000001</v>
      </c>
      <c r="U77" t="s">
        <v>1370</v>
      </c>
      <c r="V77" s="18"/>
      <c r="W77" s="20" t="str">
        <f t="shared" si="4"/>
        <v>Smith, Suzanne(D)</v>
      </c>
      <c r="X77" s="20">
        <f t="shared" si="5"/>
        <v>19.3</v>
      </c>
      <c r="Y77" s="22">
        <f t="shared" si="6"/>
        <v>-3.1666666567325499</v>
      </c>
      <c r="Z77" s="20" t="str">
        <f t="shared" si="7"/>
        <v>F</v>
      </c>
    </row>
    <row r="78" spans="1:26" x14ac:dyDescent="0.25">
      <c r="A78" t="s">
        <v>429</v>
      </c>
      <c r="B78" t="s">
        <v>863</v>
      </c>
      <c r="C78" t="s">
        <v>27</v>
      </c>
      <c r="D78" t="s">
        <v>183</v>
      </c>
      <c r="E78">
        <v>9</v>
      </c>
      <c r="F78" t="s">
        <v>757</v>
      </c>
      <c r="G78">
        <v>377239</v>
      </c>
      <c r="H78">
        <v>85</v>
      </c>
      <c r="I78">
        <v>85</v>
      </c>
      <c r="J78">
        <v>0</v>
      </c>
      <c r="K78">
        <v>0</v>
      </c>
      <c r="L78">
        <v>85</v>
      </c>
      <c r="M78">
        <v>0</v>
      </c>
      <c r="N78">
        <v>256</v>
      </c>
      <c r="O78">
        <v>128</v>
      </c>
      <c r="P78">
        <v>100</v>
      </c>
      <c r="Q78">
        <v>50</v>
      </c>
      <c r="R78" t="s">
        <v>434</v>
      </c>
      <c r="S78">
        <v>0</v>
      </c>
      <c r="T78">
        <v>50</v>
      </c>
      <c r="U78" t="s">
        <v>434</v>
      </c>
      <c r="V78" s="18"/>
      <c r="W78" s="20" t="str">
        <f t="shared" si="4"/>
        <v>Hull, Robert(R)</v>
      </c>
      <c r="X78" s="20">
        <f t="shared" si="5"/>
        <v>50</v>
      </c>
      <c r="Y78" s="22">
        <f t="shared" si="6"/>
        <v>0</v>
      </c>
      <c r="Z78" s="20" t="str">
        <f t="shared" si="7"/>
        <v>Inc</v>
      </c>
    </row>
    <row r="79" spans="1:26" x14ac:dyDescent="0.25">
      <c r="A79" t="s">
        <v>755</v>
      </c>
      <c r="B79" t="s">
        <v>756</v>
      </c>
      <c r="C79" t="s">
        <v>27</v>
      </c>
      <c r="D79" t="s">
        <v>183</v>
      </c>
      <c r="E79">
        <v>9</v>
      </c>
      <c r="F79" t="s">
        <v>757</v>
      </c>
      <c r="G79">
        <v>408809</v>
      </c>
      <c r="H79">
        <v>85</v>
      </c>
      <c r="I79">
        <v>85</v>
      </c>
      <c r="J79">
        <v>44</v>
      </c>
      <c r="K79">
        <v>32</v>
      </c>
      <c r="L79">
        <v>9</v>
      </c>
      <c r="M79">
        <v>0</v>
      </c>
      <c r="N79">
        <v>256</v>
      </c>
      <c r="O79">
        <v>151.5</v>
      </c>
      <c r="P79">
        <v>10.6</v>
      </c>
      <c r="Q79">
        <v>59.2</v>
      </c>
      <c r="R79" t="s">
        <v>721</v>
      </c>
      <c r="S79">
        <v>-2.5</v>
      </c>
      <c r="T79">
        <v>58.2</v>
      </c>
      <c r="U79" t="s">
        <v>721</v>
      </c>
      <c r="V79" s="18"/>
      <c r="W79" s="20" t="str">
        <f t="shared" si="4"/>
        <v>Migliore, Vincent Paul(R)</v>
      </c>
      <c r="X79" s="20">
        <f t="shared" si="5"/>
        <v>59.2</v>
      </c>
      <c r="Y79" s="22">
        <f t="shared" si="6"/>
        <v>-2.5</v>
      </c>
      <c r="Z79" s="20" t="str">
        <f t="shared" si="7"/>
        <v>C</v>
      </c>
    </row>
    <row r="80" spans="1:26" x14ac:dyDescent="0.25">
      <c r="A80" t="s">
        <v>970</v>
      </c>
      <c r="B80" t="s">
        <v>1050</v>
      </c>
      <c r="C80" t="s">
        <v>645</v>
      </c>
      <c r="D80" t="s">
        <v>183</v>
      </c>
      <c r="E80">
        <v>10</v>
      </c>
      <c r="F80" t="s">
        <v>1051</v>
      </c>
      <c r="G80">
        <v>408498</v>
      </c>
      <c r="H80">
        <v>85</v>
      </c>
      <c r="I80">
        <v>85</v>
      </c>
      <c r="J80">
        <v>13</v>
      </c>
      <c r="K80">
        <v>50</v>
      </c>
      <c r="L80">
        <v>22</v>
      </c>
      <c r="M80">
        <v>0</v>
      </c>
      <c r="N80">
        <v>256</v>
      </c>
      <c r="O80">
        <v>79</v>
      </c>
      <c r="P80">
        <v>25.9</v>
      </c>
      <c r="Q80">
        <v>30.9</v>
      </c>
      <c r="R80" t="s">
        <v>645</v>
      </c>
      <c r="S80">
        <v>0</v>
      </c>
      <c r="T80">
        <v>30.9</v>
      </c>
      <c r="U80" t="s">
        <v>645</v>
      </c>
      <c r="V80" s="18"/>
      <c r="W80" s="20" t="str">
        <f t="shared" si="4"/>
        <v>Dontonville, Roger(D)</v>
      </c>
      <c r="X80" s="20">
        <f t="shared" si="5"/>
        <v>30.9</v>
      </c>
      <c r="Y80" s="22">
        <f t="shared" si="6"/>
        <v>0</v>
      </c>
      <c r="Z80" s="20" t="str">
        <f t="shared" si="7"/>
        <v>D</v>
      </c>
    </row>
    <row r="81" spans="1:26" x14ac:dyDescent="0.25">
      <c r="A81" t="s">
        <v>374</v>
      </c>
      <c r="B81" t="s">
        <v>1134</v>
      </c>
      <c r="C81" t="s">
        <v>645</v>
      </c>
      <c r="D81" t="s">
        <v>183</v>
      </c>
      <c r="E81">
        <v>11</v>
      </c>
      <c r="F81" t="s">
        <v>1135</v>
      </c>
      <c r="G81">
        <v>408500</v>
      </c>
      <c r="H81">
        <v>85</v>
      </c>
      <c r="I81">
        <v>85</v>
      </c>
      <c r="J81">
        <v>17</v>
      </c>
      <c r="K81">
        <v>63</v>
      </c>
      <c r="L81">
        <v>5</v>
      </c>
      <c r="M81">
        <v>0</v>
      </c>
      <c r="N81">
        <v>256</v>
      </c>
      <c r="O81">
        <v>67.5</v>
      </c>
      <c r="P81">
        <v>5.9</v>
      </c>
      <c r="Q81">
        <v>26.4</v>
      </c>
      <c r="R81" t="s">
        <v>1136</v>
      </c>
      <c r="S81">
        <v>1.3333333730697601</v>
      </c>
      <c r="T81">
        <v>26.9</v>
      </c>
      <c r="U81" t="s">
        <v>1136</v>
      </c>
      <c r="V81" s="18"/>
      <c r="W81" s="20" t="str">
        <f t="shared" si="4"/>
        <v>Josephson, Timothy(D)</v>
      </c>
      <c r="X81" s="20">
        <f t="shared" si="5"/>
        <v>26.4</v>
      </c>
      <c r="Y81" s="22">
        <f t="shared" si="6"/>
        <v>1.3333333730697601</v>
      </c>
      <c r="Z81" s="20" t="str">
        <f t="shared" si="7"/>
        <v>D-</v>
      </c>
    </row>
    <row r="82" spans="1:26" x14ac:dyDescent="0.25">
      <c r="A82" t="s">
        <v>1506</v>
      </c>
      <c r="B82" t="s">
        <v>1507</v>
      </c>
      <c r="C82" t="s">
        <v>645</v>
      </c>
      <c r="D82" t="s">
        <v>183</v>
      </c>
      <c r="E82">
        <v>12</v>
      </c>
      <c r="F82" t="s">
        <v>1250</v>
      </c>
      <c r="G82">
        <v>408501</v>
      </c>
      <c r="H82">
        <v>85</v>
      </c>
      <c r="I82">
        <v>85</v>
      </c>
      <c r="J82">
        <v>12</v>
      </c>
      <c r="K82">
        <v>73</v>
      </c>
      <c r="L82">
        <v>0</v>
      </c>
      <c r="M82">
        <v>0</v>
      </c>
      <c r="N82">
        <v>256</v>
      </c>
      <c r="O82">
        <v>45</v>
      </c>
      <c r="P82">
        <v>0</v>
      </c>
      <c r="Q82">
        <v>17.600000000000001</v>
      </c>
      <c r="R82" t="s">
        <v>1370</v>
      </c>
      <c r="S82">
        <v>-3</v>
      </c>
      <c r="T82">
        <v>16.399999999999999</v>
      </c>
      <c r="U82" t="s">
        <v>1370</v>
      </c>
      <c r="V82" s="18"/>
      <c r="W82" s="20" t="str">
        <f t="shared" si="4"/>
        <v>Campion, Polly(D)</v>
      </c>
      <c r="X82" s="20">
        <f t="shared" si="5"/>
        <v>17.600000000000001</v>
      </c>
      <c r="Y82" s="22">
        <f t="shared" si="6"/>
        <v>-3</v>
      </c>
      <c r="Z82" s="20" t="str">
        <f t="shared" si="7"/>
        <v>F</v>
      </c>
    </row>
    <row r="83" spans="1:26" x14ac:dyDescent="0.25">
      <c r="A83" t="s">
        <v>877</v>
      </c>
      <c r="B83" t="s">
        <v>1434</v>
      </c>
      <c r="C83" t="s">
        <v>645</v>
      </c>
      <c r="D83" t="s">
        <v>183</v>
      </c>
      <c r="E83">
        <v>12</v>
      </c>
      <c r="F83" t="s">
        <v>1250</v>
      </c>
      <c r="G83">
        <v>377120</v>
      </c>
      <c r="H83">
        <v>85</v>
      </c>
      <c r="I83">
        <v>85</v>
      </c>
      <c r="J83">
        <v>10</v>
      </c>
      <c r="K83">
        <v>66</v>
      </c>
      <c r="L83">
        <v>9</v>
      </c>
      <c r="M83">
        <v>0</v>
      </c>
      <c r="N83">
        <v>256</v>
      </c>
      <c r="O83">
        <v>52</v>
      </c>
      <c r="P83">
        <v>10.6</v>
      </c>
      <c r="Q83">
        <v>20.3</v>
      </c>
      <c r="R83" t="s">
        <v>1136</v>
      </c>
      <c r="S83">
        <v>-4</v>
      </c>
      <c r="T83">
        <v>18.7</v>
      </c>
      <c r="U83" t="s">
        <v>1370</v>
      </c>
      <c r="V83" s="18"/>
      <c r="W83" s="20" t="str">
        <f t="shared" si="4"/>
        <v>Higgins, Patricia(D)</v>
      </c>
      <c r="X83" s="20">
        <f t="shared" si="5"/>
        <v>20.3</v>
      </c>
      <c r="Y83" s="22">
        <f t="shared" si="6"/>
        <v>-4</v>
      </c>
      <c r="Z83" s="20" t="str">
        <f t="shared" si="7"/>
        <v>F</v>
      </c>
    </row>
    <row r="84" spans="1:26" x14ac:dyDescent="0.25">
      <c r="A84" t="s">
        <v>1309</v>
      </c>
      <c r="B84" t="s">
        <v>1310</v>
      </c>
      <c r="C84" t="s">
        <v>645</v>
      </c>
      <c r="D84" t="s">
        <v>183</v>
      </c>
      <c r="E84">
        <v>12</v>
      </c>
      <c r="F84" t="s">
        <v>1250</v>
      </c>
      <c r="G84">
        <v>408502</v>
      </c>
      <c r="H84">
        <v>85</v>
      </c>
      <c r="I84">
        <v>85</v>
      </c>
      <c r="J84">
        <v>14</v>
      </c>
      <c r="K84">
        <v>60</v>
      </c>
      <c r="L84">
        <v>11</v>
      </c>
      <c r="M84">
        <v>0</v>
      </c>
      <c r="N84">
        <v>256</v>
      </c>
      <c r="O84">
        <v>63.5</v>
      </c>
      <c r="P84">
        <v>12.9</v>
      </c>
      <c r="Q84">
        <v>24.8</v>
      </c>
      <c r="R84" t="s">
        <v>1136</v>
      </c>
      <c r="S84">
        <v>-6</v>
      </c>
      <c r="T84">
        <v>22.5</v>
      </c>
      <c r="U84" t="s">
        <v>1136</v>
      </c>
      <c r="V84" s="18"/>
      <c r="W84" s="20" t="str">
        <f t="shared" si="4"/>
        <v>Mulligan, Mary Jane(D)</v>
      </c>
      <c r="X84" s="20">
        <f t="shared" si="5"/>
        <v>24.8</v>
      </c>
      <c r="Y84" s="22">
        <f t="shared" si="6"/>
        <v>-6</v>
      </c>
      <c r="Z84" s="20" t="str">
        <f t="shared" si="7"/>
        <v>D-</v>
      </c>
    </row>
    <row r="85" spans="1:26" x14ac:dyDescent="0.25">
      <c r="A85" t="s">
        <v>1248</v>
      </c>
      <c r="B85" t="s">
        <v>1249</v>
      </c>
      <c r="C85" t="s">
        <v>645</v>
      </c>
      <c r="D85" t="s">
        <v>183</v>
      </c>
      <c r="E85">
        <v>12</v>
      </c>
      <c r="F85" t="s">
        <v>1250</v>
      </c>
      <c r="G85">
        <v>373514</v>
      </c>
      <c r="H85">
        <v>85</v>
      </c>
      <c r="I85">
        <v>85</v>
      </c>
      <c r="J85">
        <v>11</v>
      </c>
      <c r="K85">
        <v>59</v>
      </c>
      <c r="L85">
        <v>15</v>
      </c>
      <c r="M85">
        <v>0</v>
      </c>
      <c r="N85">
        <v>256</v>
      </c>
      <c r="O85">
        <v>60</v>
      </c>
      <c r="P85">
        <v>17.600000000000001</v>
      </c>
      <c r="Q85">
        <v>23.4</v>
      </c>
      <c r="R85" t="s">
        <v>1136</v>
      </c>
      <c r="S85">
        <v>0</v>
      </c>
      <c r="T85">
        <v>23.4</v>
      </c>
      <c r="U85" t="s">
        <v>1136</v>
      </c>
      <c r="V85" s="18"/>
      <c r="W85" s="20" t="str">
        <f t="shared" si="4"/>
        <v>Nordgren, Sharon(D)</v>
      </c>
      <c r="X85" s="20">
        <f t="shared" si="5"/>
        <v>23.4</v>
      </c>
      <c r="Y85" s="22">
        <f t="shared" si="6"/>
        <v>0</v>
      </c>
      <c r="Z85" s="20" t="str">
        <f t="shared" si="7"/>
        <v>D-</v>
      </c>
    </row>
    <row r="86" spans="1:26" x14ac:dyDescent="0.25">
      <c r="A86" t="s">
        <v>120</v>
      </c>
      <c r="B86" t="s">
        <v>1407</v>
      </c>
      <c r="C86" t="s">
        <v>645</v>
      </c>
      <c r="D86" t="s">
        <v>183</v>
      </c>
      <c r="E86">
        <v>13</v>
      </c>
      <c r="F86" t="s">
        <v>1163</v>
      </c>
      <c r="G86">
        <v>377321</v>
      </c>
      <c r="H86">
        <v>85</v>
      </c>
      <c r="I86">
        <v>85</v>
      </c>
      <c r="J86">
        <v>10</v>
      </c>
      <c r="K86">
        <v>68</v>
      </c>
      <c r="L86">
        <v>7</v>
      </c>
      <c r="M86">
        <v>0</v>
      </c>
      <c r="N86">
        <v>256</v>
      </c>
      <c r="O86">
        <v>52</v>
      </c>
      <c r="P86">
        <v>8.1999999999999993</v>
      </c>
      <c r="Q86">
        <v>20.3</v>
      </c>
      <c r="R86" t="s">
        <v>1136</v>
      </c>
      <c r="S86">
        <v>-1.5</v>
      </c>
      <c r="T86">
        <v>19.7</v>
      </c>
      <c r="U86" t="s">
        <v>1370</v>
      </c>
      <c r="V86" s="18"/>
      <c r="W86" s="20" t="str">
        <f t="shared" si="4"/>
        <v>Abel, Richard(D)</v>
      </c>
      <c r="X86" s="20">
        <f t="shared" si="5"/>
        <v>20.3</v>
      </c>
      <c r="Y86" s="22">
        <f t="shared" si="6"/>
        <v>-1.5</v>
      </c>
      <c r="Z86" s="20" t="str">
        <f t="shared" si="7"/>
        <v>F</v>
      </c>
    </row>
    <row r="87" spans="1:26" x14ac:dyDescent="0.25">
      <c r="A87" t="s">
        <v>1181</v>
      </c>
      <c r="B87" t="s">
        <v>1373</v>
      </c>
      <c r="C87" t="s">
        <v>645</v>
      </c>
      <c r="D87" t="s">
        <v>183</v>
      </c>
      <c r="E87">
        <v>13</v>
      </c>
      <c r="F87" t="s">
        <v>1163</v>
      </c>
      <c r="G87">
        <v>376095</v>
      </c>
      <c r="H87">
        <v>85</v>
      </c>
      <c r="I87">
        <v>85</v>
      </c>
      <c r="J87">
        <v>16</v>
      </c>
      <c r="K87">
        <v>69</v>
      </c>
      <c r="L87">
        <v>0</v>
      </c>
      <c r="M87">
        <v>0</v>
      </c>
      <c r="N87">
        <v>256</v>
      </c>
      <c r="O87">
        <v>53</v>
      </c>
      <c r="P87">
        <v>0</v>
      </c>
      <c r="Q87">
        <v>20.7</v>
      </c>
      <c r="R87" t="s">
        <v>1136</v>
      </c>
      <c r="S87">
        <v>0</v>
      </c>
      <c r="T87">
        <v>20.7</v>
      </c>
      <c r="U87" t="s">
        <v>1136</v>
      </c>
      <c r="V87" s="18"/>
      <c r="W87" s="20" t="str">
        <f t="shared" si="4"/>
        <v>Almy, Susan(D)</v>
      </c>
      <c r="X87" s="20">
        <f t="shared" si="5"/>
        <v>20.7</v>
      </c>
      <c r="Y87" s="22">
        <f t="shared" si="6"/>
        <v>0</v>
      </c>
      <c r="Z87" s="20" t="str">
        <f t="shared" si="7"/>
        <v>D-</v>
      </c>
    </row>
    <row r="88" spans="1:26" x14ac:dyDescent="0.25">
      <c r="A88" t="s">
        <v>1446</v>
      </c>
      <c r="B88" t="s">
        <v>1447</v>
      </c>
      <c r="C88" t="s">
        <v>645</v>
      </c>
      <c r="D88" t="s">
        <v>183</v>
      </c>
      <c r="E88">
        <v>13</v>
      </c>
      <c r="F88" t="s">
        <v>1163</v>
      </c>
      <c r="G88">
        <v>377176</v>
      </c>
      <c r="H88">
        <v>85</v>
      </c>
      <c r="I88">
        <v>85</v>
      </c>
      <c r="J88">
        <v>12</v>
      </c>
      <c r="K88">
        <v>72</v>
      </c>
      <c r="L88">
        <v>1</v>
      </c>
      <c r="M88">
        <v>0</v>
      </c>
      <c r="N88">
        <v>256</v>
      </c>
      <c r="O88">
        <v>49</v>
      </c>
      <c r="P88">
        <v>1.2</v>
      </c>
      <c r="Q88">
        <v>19.100000000000001</v>
      </c>
      <c r="R88" t="s">
        <v>1370</v>
      </c>
      <c r="S88">
        <v>-1</v>
      </c>
      <c r="T88">
        <v>18.7</v>
      </c>
      <c r="U88" t="s">
        <v>1370</v>
      </c>
      <c r="V88" s="18"/>
      <c r="W88" s="20" t="str">
        <f t="shared" si="4"/>
        <v>Sykes, George(D)</v>
      </c>
      <c r="X88" s="20">
        <f t="shared" si="5"/>
        <v>19.100000000000001</v>
      </c>
      <c r="Y88" s="22">
        <f t="shared" si="6"/>
        <v>-1</v>
      </c>
      <c r="Z88" s="20" t="str">
        <f t="shared" si="7"/>
        <v>F</v>
      </c>
    </row>
    <row r="89" spans="1:26" x14ac:dyDescent="0.25">
      <c r="A89" t="s">
        <v>33</v>
      </c>
      <c r="B89" t="s">
        <v>1162</v>
      </c>
      <c r="C89" t="s">
        <v>645</v>
      </c>
      <c r="D89" t="s">
        <v>183</v>
      </c>
      <c r="E89">
        <v>13</v>
      </c>
      <c r="F89" t="s">
        <v>1163</v>
      </c>
      <c r="G89">
        <v>376894</v>
      </c>
      <c r="H89">
        <v>85</v>
      </c>
      <c r="I89">
        <v>85</v>
      </c>
      <c r="J89">
        <v>16</v>
      </c>
      <c r="K89">
        <v>58</v>
      </c>
      <c r="L89">
        <v>11</v>
      </c>
      <c r="M89">
        <v>0</v>
      </c>
      <c r="N89">
        <v>256</v>
      </c>
      <c r="O89">
        <v>67.5</v>
      </c>
      <c r="P89">
        <v>12.9</v>
      </c>
      <c r="Q89">
        <v>26.4</v>
      </c>
      <c r="R89" t="s">
        <v>1136</v>
      </c>
      <c r="S89">
        <v>0</v>
      </c>
      <c r="T89">
        <v>26.4</v>
      </c>
      <c r="U89" t="s">
        <v>1136</v>
      </c>
      <c r="V89" s="18"/>
      <c r="W89" s="20" t="str">
        <f t="shared" si="4"/>
        <v>White, Andrew(D)</v>
      </c>
      <c r="X89" s="20">
        <f t="shared" si="5"/>
        <v>26.4</v>
      </c>
      <c r="Y89" s="22">
        <f t="shared" si="6"/>
        <v>0</v>
      </c>
      <c r="Z89" s="20" t="str">
        <f t="shared" si="7"/>
        <v>D-</v>
      </c>
    </row>
    <row r="90" spans="1:26" x14ac:dyDescent="0.25">
      <c r="A90" t="s">
        <v>594</v>
      </c>
      <c r="B90" t="s">
        <v>595</v>
      </c>
      <c r="C90" t="s">
        <v>27</v>
      </c>
      <c r="D90" t="s">
        <v>183</v>
      </c>
      <c r="E90">
        <v>14</v>
      </c>
      <c r="F90" t="s">
        <v>596</v>
      </c>
      <c r="G90">
        <v>377065</v>
      </c>
      <c r="H90">
        <v>85</v>
      </c>
      <c r="I90">
        <v>85</v>
      </c>
      <c r="J90">
        <v>44</v>
      </c>
      <c r="K90">
        <v>20</v>
      </c>
      <c r="L90">
        <v>21</v>
      </c>
      <c r="M90">
        <v>0</v>
      </c>
      <c r="N90">
        <v>256</v>
      </c>
      <c r="O90">
        <v>169</v>
      </c>
      <c r="P90">
        <v>24.7</v>
      </c>
      <c r="Q90">
        <v>66</v>
      </c>
      <c r="R90" t="s">
        <v>469</v>
      </c>
      <c r="S90">
        <v>0</v>
      </c>
      <c r="T90">
        <v>66</v>
      </c>
      <c r="U90" t="s">
        <v>469</v>
      </c>
      <c r="V90" s="18"/>
      <c r="W90" s="20" t="str">
        <f t="shared" si="4"/>
        <v>Bailey, Brad(R)</v>
      </c>
      <c r="X90" s="20">
        <f t="shared" si="5"/>
        <v>66</v>
      </c>
      <c r="Y90" s="22">
        <f t="shared" si="6"/>
        <v>0</v>
      </c>
      <c r="Z90" s="20" t="str">
        <f t="shared" si="7"/>
        <v>C+</v>
      </c>
    </row>
    <row r="91" spans="1:26" x14ac:dyDescent="0.25">
      <c r="A91" t="s">
        <v>223</v>
      </c>
      <c r="B91" t="s">
        <v>485</v>
      </c>
      <c r="C91" t="s">
        <v>27</v>
      </c>
      <c r="D91" t="s">
        <v>183</v>
      </c>
      <c r="E91">
        <v>15</v>
      </c>
      <c r="F91" t="s">
        <v>486</v>
      </c>
      <c r="G91">
        <v>408297</v>
      </c>
      <c r="H91">
        <v>85</v>
      </c>
      <c r="I91">
        <v>85</v>
      </c>
      <c r="J91">
        <v>44</v>
      </c>
      <c r="K91">
        <v>8</v>
      </c>
      <c r="L91">
        <v>33</v>
      </c>
      <c r="M91">
        <v>0</v>
      </c>
      <c r="N91">
        <v>256</v>
      </c>
      <c r="O91">
        <v>180.5</v>
      </c>
      <c r="P91">
        <v>38.799999999999997</v>
      </c>
      <c r="Q91">
        <v>70.5</v>
      </c>
      <c r="R91" t="s">
        <v>389</v>
      </c>
      <c r="S91">
        <v>0.33333334326744002</v>
      </c>
      <c r="T91">
        <v>70.599999999999994</v>
      </c>
      <c r="U91" t="s">
        <v>389</v>
      </c>
      <c r="V91" s="18"/>
      <c r="W91" s="20" t="str">
        <f t="shared" si="4"/>
        <v>Binford, David(R)</v>
      </c>
      <c r="X91" s="20">
        <f t="shared" si="5"/>
        <v>70.5</v>
      </c>
      <c r="Y91" s="22">
        <f t="shared" si="6"/>
        <v>0.33333334326744002</v>
      </c>
      <c r="Z91" s="20" t="str">
        <f t="shared" si="7"/>
        <v>B-</v>
      </c>
    </row>
    <row r="92" spans="1:26" x14ac:dyDescent="0.25">
      <c r="A92" t="s">
        <v>455</v>
      </c>
      <c r="B92" t="s">
        <v>456</v>
      </c>
      <c r="C92" t="s">
        <v>27</v>
      </c>
      <c r="D92" t="s">
        <v>183</v>
      </c>
      <c r="E92">
        <v>16</v>
      </c>
      <c r="F92" t="s">
        <v>457</v>
      </c>
      <c r="G92">
        <v>377210</v>
      </c>
      <c r="H92">
        <v>85</v>
      </c>
      <c r="I92">
        <v>85</v>
      </c>
      <c r="J92">
        <v>49</v>
      </c>
      <c r="K92">
        <v>14</v>
      </c>
      <c r="L92">
        <v>22</v>
      </c>
      <c r="M92">
        <v>0</v>
      </c>
      <c r="N92">
        <v>256</v>
      </c>
      <c r="O92">
        <v>183</v>
      </c>
      <c r="P92">
        <v>25.9</v>
      </c>
      <c r="Q92">
        <v>71.5</v>
      </c>
      <c r="R92" t="s">
        <v>389</v>
      </c>
      <c r="S92">
        <v>0</v>
      </c>
      <c r="T92">
        <v>71.5</v>
      </c>
      <c r="U92" t="s">
        <v>389</v>
      </c>
      <c r="V92" s="18"/>
      <c r="W92" s="20" t="str">
        <f t="shared" si="4"/>
        <v>Brown, Duane(R)</v>
      </c>
      <c r="X92" s="20">
        <f t="shared" si="5"/>
        <v>71.5</v>
      </c>
      <c r="Y92" s="22">
        <f t="shared" si="6"/>
        <v>0</v>
      </c>
      <c r="Z92" s="20" t="str">
        <f t="shared" si="7"/>
        <v>B-</v>
      </c>
    </row>
    <row r="93" spans="1:26" x14ac:dyDescent="0.25">
      <c r="A93" t="s">
        <v>530</v>
      </c>
      <c r="B93" t="s">
        <v>531</v>
      </c>
      <c r="C93" t="s">
        <v>27</v>
      </c>
      <c r="D93" t="s">
        <v>183</v>
      </c>
      <c r="E93">
        <v>17</v>
      </c>
      <c r="F93" t="s">
        <v>532</v>
      </c>
      <c r="G93">
        <v>377217</v>
      </c>
      <c r="H93">
        <v>85</v>
      </c>
      <c r="I93">
        <v>85</v>
      </c>
      <c r="J93">
        <v>56</v>
      </c>
      <c r="K93">
        <v>28</v>
      </c>
      <c r="L93">
        <v>1</v>
      </c>
      <c r="M93">
        <v>0</v>
      </c>
      <c r="N93">
        <v>256</v>
      </c>
      <c r="O93">
        <v>178</v>
      </c>
      <c r="P93">
        <v>1.2</v>
      </c>
      <c r="Q93">
        <v>69.5</v>
      </c>
      <c r="R93" t="s">
        <v>389</v>
      </c>
      <c r="S93">
        <v>-2.5</v>
      </c>
      <c r="T93">
        <v>68.5</v>
      </c>
      <c r="U93" t="s">
        <v>389</v>
      </c>
      <c r="V93" s="18"/>
      <c r="W93" s="20" t="str">
        <f t="shared" si="4"/>
        <v>Darrow, Stephen(R)</v>
      </c>
      <c r="X93" s="20">
        <f t="shared" si="5"/>
        <v>69.5</v>
      </c>
      <c r="Y93" s="22">
        <f t="shared" si="6"/>
        <v>-2.5</v>
      </c>
      <c r="Z93" s="20" t="str">
        <f t="shared" si="7"/>
        <v>B-</v>
      </c>
    </row>
    <row r="94" spans="1:26" x14ac:dyDescent="0.25">
      <c r="A94" t="s">
        <v>542</v>
      </c>
      <c r="B94" t="s">
        <v>543</v>
      </c>
      <c r="C94" t="s">
        <v>27</v>
      </c>
      <c r="D94" t="s">
        <v>35</v>
      </c>
      <c r="E94">
        <v>1</v>
      </c>
      <c r="F94" t="s">
        <v>544</v>
      </c>
      <c r="G94">
        <v>408299</v>
      </c>
      <c r="H94">
        <v>85</v>
      </c>
      <c r="I94">
        <v>85</v>
      </c>
      <c r="J94">
        <v>43</v>
      </c>
      <c r="K94">
        <v>19</v>
      </c>
      <c r="L94">
        <v>23</v>
      </c>
      <c r="M94">
        <v>0</v>
      </c>
      <c r="N94">
        <v>256</v>
      </c>
      <c r="O94">
        <v>174</v>
      </c>
      <c r="P94">
        <v>27.1</v>
      </c>
      <c r="Q94">
        <v>68</v>
      </c>
      <c r="R94" t="s">
        <v>389</v>
      </c>
      <c r="S94">
        <v>0.33333334326744002</v>
      </c>
      <c r="T94">
        <v>68.099999999999994</v>
      </c>
      <c r="U94" t="s">
        <v>389</v>
      </c>
      <c r="V94" s="18"/>
      <c r="W94" s="20" t="str">
        <f t="shared" si="4"/>
        <v>Fedolfi, Jim(R)</v>
      </c>
      <c r="X94" s="20">
        <f t="shared" si="5"/>
        <v>68</v>
      </c>
      <c r="Y94" s="22">
        <f t="shared" si="6"/>
        <v>0.33333334326744002</v>
      </c>
      <c r="Z94" s="20" t="str">
        <f t="shared" si="7"/>
        <v>B-</v>
      </c>
    </row>
    <row r="95" spans="1:26" x14ac:dyDescent="0.25">
      <c r="A95" t="s">
        <v>1116</v>
      </c>
      <c r="B95" t="s">
        <v>1489</v>
      </c>
      <c r="C95" t="s">
        <v>645</v>
      </c>
      <c r="D95" t="s">
        <v>35</v>
      </c>
      <c r="E95">
        <v>1</v>
      </c>
      <c r="F95" t="s">
        <v>544</v>
      </c>
      <c r="G95">
        <v>377006</v>
      </c>
      <c r="H95">
        <v>85</v>
      </c>
      <c r="I95">
        <v>85</v>
      </c>
      <c r="J95">
        <v>11</v>
      </c>
      <c r="K95">
        <v>69</v>
      </c>
      <c r="L95">
        <v>5</v>
      </c>
      <c r="M95">
        <v>0</v>
      </c>
      <c r="N95">
        <v>256</v>
      </c>
      <c r="O95">
        <v>45.5</v>
      </c>
      <c r="P95">
        <v>5.9</v>
      </c>
      <c r="Q95">
        <v>17.8</v>
      </c>
      <c r="R95" t="s">
        <v>1370</v>
      </c>
      <c r="S95">
        <v>-2</v>
      </c>
      <c r="T95">
        <v>17</v>
      </c>
      <c r="U95" t="s">
        <v>1370</v>
      </c>
      <c r="V95" s="18"/>
      <c r="W95" s="20" t="str">
        <f t="shared" si="4"/>
        <v>Porter, Marjorie(D)</v>
      </c>
      <c r="X95" s="20">
        <f t="shared" si="5"/>
        <v>17.8</v>
      </c>
      <c r="Y95" s="22">
        <f t="shared" si="6"/>
        <v>-2</v>
      </c>
      <c r="Z95" s="20" t="str">
        <f t="shared" si="7"/>
        <v>F</v>
      </c>
    </row>
    <row r="96" spans="1:26" x14ac:dyDescent="0.25">
      <c r="A96" t="s">
        <v>54</v>
      </c>
      <c r="B96" t="s">
        <v>566</v>
      </c>
      <c r="C96" t="s">
        <v>27</v>
      </c>
      <c r="D96" t="s">
        <v>35</v>
      </c>
      <c r="E96">
        <v>2</v>
      </c>
      <c r="F96" t="s">
        <v>289</v>
      </c>
      <c r="G96">
        <v>376932</v>
      </c>
      <c r="H96">
        <v>85</v>
      </c>
      <c r="I96">
        <v>85</v>
      </c>
      <c r="J96">
        <v>55</v>
      </c>
      <c r="K96">
        <v>27</v>
      </c>
      <c r="L96">
        <v>3</v>
      </c>
      <c r="M96">
        <v>0</v>
      </c>
      <c r="N96">
        <v>256</v>
      </c>
      <c r="O96">
        <v>172</v>
      </c>
      <c r="P96">
        <v>3.5</v>
      </c>
      <c r="Q96">
        <v>67.2</v>
      </c>
      <c r="R96" t="s">
        <v>389</v>
      </c>
      <c r="S96">
        <v>0</v>
      </c>
      <c r="T96">
        <v>67.2</v>
      </c>
      <c r="U96" t="s">
        <v>389</v>
      </c>
      <c r="V96" s="18"/>
      <c r="W96" s="20" t="str">
        <f t="shared" si="4"/>
        <v>Donovan, Daniel(R)</v>
      </c>
      <c r="X96" s="20">
        <f t="shared" si="5"/>
        <v>67.2</v>
      </c>
      <c r="Y96" s="22">
        <f t="shared" si="6"/>
        <v>0</v>
      </c>
      <c r="Z96" s="20" t="str">
        <f t="shared" si="7"/>
        <v>B-</v>
      </c>
    </row>
    <row r="97" spans="1:26" x14ac:dyDescent="0.25">
      <c r="A97" t="s">
        <v>287</v>
      </c>
      <c r="B97" t="s">
        <v>288</v>
      </c>
      <c r="C97" t="s">
        <v>27</v>
      </c>
      <c r="D97" t="s">
        <v>35</v>
      </c>
      <c r="E97">
        <v>2</v>
      </c>
      <c r="F97" t="s">
        <v>289</v>
      </c>
      <c r="G97">
        <v>376353</v>
      </c>
      <c r="H97">
        <v>85</v>
      </c>
      <c r="I97">
        <v>85</v>
      </c>
      <c r="J97">
        <v>62</v>
      </c>
      <c r="K97">
        <v>12</v>
      </c>
      <c r="L97">
        <v>11</v>
      </c>
      <c r="M97">
        <v>0</v>
      </c>
      <c r="N97">
        <v>256</v>
      </c>
      <c r="O97">
        <v>214</v>
      </c>
      <c r="P97">
        <v>12.9</v>
      </c>
      <c r="Q97">
        <v>83.6</v>
      </c>
      <c r="R97" t="s">
        <v>190</v>
      </c>
      <c r="S97">
        <v>0</v>
      </c>
      <c r="T97">
        <v>83.6</v>
      </c>
      <c r="U97" t="s">
        <v>190</v>
      </c>
      <c r="V97" s="18"/>
      <c r="W97" s="20" t="str">
        <f t="shared" si="4"/>
        <v>Hopper, Gary(R)</v>
      </c>
      <c r="X97" s="20">
        <f t="shared" si="5"/>
        <v>83.6</v>
      </c>
      <c r="Y97" s="22">
        <f t="shared" si="6"/>
        <v>0</v>
      </c>
      <c r="Z97" s="20" t="str">
        <f t="shared" si="7"/>
        <v>B+</v>
      </c>
    </row>
    <row r="98" spans="1:26" x14ac:dyDescent="0.25">
      <c r="A98" t="s">
        <v>510</v>
      </c>
      <c r="B98" t="s">
        <v>511</v>
      </c>
      <c r="C98" t="s">
        <v>27</v>
      </c>
      <c r="D98" t="s">
        <v>35</v>
      </c>
      <c r="E98">
        <v>2</v>
      </c>
      <c r="F98" t="s">
        <v>289</v>
      </c>
      <c r="G98">
        <v>372821</v>
      </c>
      <c r="H98">
        <v>85</v>
      </c>
      <c r="I98">
        <v>85</v>
      </c>
      <c r="J98">
        <v>51</v>
      </c>
      <c r="K98">
        <v>28</v>
      </c>
      <c r="L98">
        <v>6</v>
      </c>
      <c r="M98">
        <v>0</v>
      </c>
      <c r="N98">
        <v>256</v>
      </c>
      <c r="O98">
        <v>164</v>
      </c>
      <c r="P98">
        <v>7.1</v>
      </c>
      <c r="Q98">
        <v>64.099999999999994</v>
      </c>
      <c r="R98" t="s">
        <v>469</v>
      </c>
      <c r="S98">
        <v>14</v>
      </c>
      <c r="T98">
        <v>69.599999999999994</v>
      </c>
      <c r="U98" t="s">
        <v>389</v>
      </c>
      <c r="V98" s="18"/>
      <c r="W98" s="20" t="str">
        <f t="shared" si="4"/>
        <v>Kurk, Neal(R)</v>
      </c>
      <c r="X98" s="20">
        <f t="shared" si="5"/>
        <v>64.099999999999994</v>
      </c>
      <c r="Y98" s="22">
        <f t="shared" si="6"/>
        <v>14</v>
      </c>
      <c r="Z98" s="20" t="str">
        <f t="shared" si="7"/>
        <v>B-</v>
      </c>
    </row>
    <row r="99" spans="1:26" x14ac:dyDescent="0.25">
      <c r="A99" t="s">
        <v>1304</v>
      </c>
      <c r="B99" t="s">
        <v>1305</v>
      </c>
      <c r="C99" t="s">
        <v>645</v>
      </c>
      <c r="D99" t="s">
        <v>35</v>
      </c>
      <c r="E99">
        <v>3</v>
      </c>
      <c r="F99" t="s">
        <v>1306</v>
      </c>
      <c r="G99">
        <v>377139</v>
      </c>
      <c r="H99">
        <v>85</v>
      </c>
      <c r="I99">
        <v>85</v>
      </c>
      <c r="J99">
        <v>12</v>
      </c>
      <c r="K99">
        <v>61</v>
      </c>
      <c r="L99">
        <v>12</v>
      </c>
      <c r="M99">
        <v>0</v>
      </c>
      <c r="N99">
        <v>256</v>
      </c>
      <c r="O99">
        <v>57.5</v>
      </c>
      <c r="P99">
        <v>14.1</v>
      </c>
      <c r="Q99">
        <v>22.5</v>
      </c>
      <c r="R99" t="s">
        <v>1136</v>
      </c>
      <c r="S99">
        <v>0</v>
      </c>
      <c r="T99">
        <v>22.5</v>
      </c>
      <c r="U99" t="s">
        <v>1136</v>
      </c>
      <c r="V99" s="18"/>
      <c r="W99" s="20" t="str">
        <f t="shared" si="4"/>
        <v>Manley, Jonathan(D)</v>
      </c>
      <c r="X99" s="20">
        <f t="shared" si="5"/>
        <v>22.5</v>
      </c>
      <c r="Y99" s="22">
        <f t="shared" si="6"/>
        <v>0</v>
      </c>
      <c r="Z99" s="20" t="str">
        <f t="shared" si="7"/>
        <v>D-</v>
      </c>
    </row>
    <row r="100" spans="1:26" x14ac:dyDescent="0.25">
      <c r="A100" t="s">
        <v>91</v>
      </c>
      <c r="B100" t="s">
        <v>1273</v>
      </c>
      <c r="C100" t="s">
        <v>645</v>
      </c>
      <c r="D100" t="s">
        <v>35</v>
      </c>
      <c r="E100">
        <v>4</v>
      </c>
      <c r="F100" t="s">
        <v>1274</v>
      </c>
      <c r="G100">
        <v>377313</v>
      </c>
      <c r="H100">
        <v>85</v>
      </c>
      <c r="I100">
        <v>85</v>
      </c>
      <c r="J100">
        <v>13</v>
      </c>
      <c r="K100">
        <v>63</v>
      </c>
      <c r="L100">
        <v>9</v>
      </c>
      <c r="M100">
        <v>0</v>
      </c>
      <c r="N100">
        <v>256</v>
      </c>
      <c r="O100">
        <v>62.5</v>
      </c>
      <c r="P100">
        <v>10.6</v>
      </c>
      <c r="Q100">
        <v>24.4</v>
      </c>
      <c r="R100" t="s">
        <v>1136</v>
      </c>
      <c r="S100">
        <v>-4</v>
      </c>
      <c r="T100">
        <v>22.8</v>
      </c>
      <c r="U100" t="s">
        <v>1136</v>
      </c>
      <c r="V100" s="18"/>
      <c r="W100" s="20" t="str">
        <f t="shared" si="4"/>
        <v>Roberts, Carol(D)</v>
      </c>
      <c r="X100" s="20">
        <f t="shared" si="5"/>
        <v>24.4</v>
      </c>
      <c r="Y100" s="22">
        <f t="shared" si="6"/>
        <v>-4</v>
      </c>
      <c r="Z100" s="20" t="str">
        <f t="shared" si="7"/>
        <v>D-</v>
      </c>
    </row>
    <row r="101" spans="1:26" x14ac:dyDescent="0.25">
      <c r="A101" t="s">
        <v>1277</v>
      </c>
      <c r="B101" t="s">
        <v>1278</v>
      </c>
      <c r="C101" t="s">
        <v>645</v>
      </c>
      <c r="D101" t="s">
        <v>35</v>
      </c>
      <c r="E101">
        <v>4</v>
      </c>
      <c r="F101" t="s">
        <v>1274</v>
      </c>
      <c r="G101">
        <v>377192</v>
      </c>
      <c r="H101">
        <v>85</v>
      </c>
      <c r="I101">
        <v>85</v>
      </c>
      <c r="J101">
        <v>18</v>
      </c>
      <c r="K101">
        <v>66</v>
      </c>
      <c r="L101">
        <v>1</v>
      </c>
      <c r="M101">
        <v>0</v>
      </c>
      <c r="N101">
        <v>256</v>
      </c>
      <c r="O101">
        <v>62.5</v>
      </c>
      <c r="P101">
        <v>1.2</v>
      </c>
      <c r="Q101">
        <v>24.4</v>
      </c>
      <c r="R101" t="s">
        <v>1136</v>
      </c>
      <c r="S101">
        <v>-4</v>
      </c>
      <c r="T101">
        <v>22.8</v>
      </c>
      <c r="U101" t="s">
        <v>1136</v>
      </c>
      <c r="V101" s="18"/>
      <c r="W101" s="20" t="str">
        <f t="shared" si="4"/>
        <v>Williams, Kermit(D)</v>
      </c>
      <c r="X101" s="20">
        <f t="shared" si="5"/>
        <v>24.4</v>
      </c>
      <c r="Y101" s="22">
        <f t="shared" si="6"/>
        <v>-4</v>
      </c>
      <c r="Z101" s="20" t="str">
        <f t="shared" si="7"/>
        <v>D-</v>
      </c>
    </row>
    <row r="102" spans="1:26" x14ac:dyDescent="0.25">
      <c r="A102" t="s">
        <v>39</v>
      </c>
      <c r="B102" t="s">
        <v>40</v>
      </c>
      <c r="C102" t="s">
        <v>27</v>
      </c>
      <c r="D102" t="s">
        <v>35</v>
      </c>
      <c r="E102">
        <v>5</v>
      </c>
      <c r="F102" t="s">
        <v>41</v>
      </c>
      <c r="G102">
        <v>408313</v>
      </c>
      <c r="H102">
        <v>85</v>
      </c>
      <c r="I102">
        <v>85</v>
      </c>
      <c r="J102">
        <v>84</v>
      </c>
      <c r="K102">
        <v>0</v>
      </c>
      <c r="L102">
        <v>1</v>
      </c>
      <c r="M102">
        <v>0</v>
      </c>
      <c r="N102">
        <v>256</v>
      </c>
      <c r="O102">
        <v>255.5</v>
      </c>
      <c r="P102">
        <v>1.2</v>
      </c>
      <c r="Q102">
        <v>99.8</v>
      </c>
      <c r="R102" t="s">
        <v>30</v>
      </c>
      <c r="S102">
        <v>3.3333334326744</v>
      </c>
      <c r="T102">
        <v>101.1</v>
      </c>
      <c r="U102" t="s">
        <v>30</v>
      </c>
      <c r="V102" s="18"/>
      <c r="W102" s="20" t="str">
        <f t="shared" si="4"/>
        <v>Dickey, Glen(R)</v>
      </c>
      <c r="X102" s="20">
        <f t="shared" si="5"/>
        <v>99.8</v>
      </c>
      <c r="Y102" s="22">
        <f t="shared" si="6"/>
        <v>3.3333334326744</v>
      </c>
      <c r="Z102" s="20" t="str">
        <f t="shared" si="7"/>
        <v>A+</v>
      </c>
    </row>
    <row r="103" spans="1:26" x14ac:dyDescent="0.25">
      <c r="A103" t="s">
        <v>146</v>
      </c>
      <c r="B103" t="s">
        <v>147</v>
      </c>
      <c r="C103" t="s">
        <v>27</v>
      </c>
      <c r="D103" t="s">
        <v>35</v>
      </c>
      <c r="E103">
        <v>5</v>
      </c>
      <c r="F103" t="s">
        <v>41</v>
      </c>
      <c r="G103">
        <v>408314</v>
      </c>
      <c r="H103">
        <v>85</v>
      </c>
      <c r="I103">
        <v>85</v>
      </c>
      <c r="J103">
        <v>78</v>
      </c>
      <c r="K103">
        <v>7</v>
      </c>
      <c r="L103">
        <v>0</v>
      </c>
      <c r="M103">
        <v>0</v>
      </c>
      <c r="N103">
        <v>256</v>
      </c>
      <c r="O103">
        <v>235</v>
      </c>
      <c r="P103">
        <v>0</v>
      </c>
      <c r="Q103">
        <v>91.8</v>
      </c>
      <c r="R103" t="s">
        <v>128</v>
      </c>
      <c r="S103">
        <v>0</v>
      </c>
      <c r="T103">
        <v>91.8</v>
      </c>
      <c r="U103" t="s">
        <v>128</v>
      </c>
      <c r="V103" s="18"/>
      <c r="W103" s="20" t="str">
        <f t="shared" si="4"/>
        <v>Griffin, Gerald(R)</v>
      </c>
      <c r="X103" s="20">
        <f t="shared" si="5"/>
        <v>91.8</v>
      </c>
      <c r="Y103" s="22">
        <f t="shared" si="6"/>
        <v>0</v>
      </c>
      <c r="Z103" s="20" t="str">
        <f t="shared" si="7"/>
        <v>A-</v>
      </c>
    </row>
    <row r="104" spans="1:26" x14ac:dyDescent="0.25">
      <c r="A104" t="s">
        <v>131</v>
      </c>
      <c r="B104" t="s">
        <v>132</v>
      </c>
      <c r="C104" t="s">
        <v>27</v>
      </c>
      <c r="D104" t="s">
        <v>35</v>
      </c>
      <c r="E104">
        <v>6</v>
      </c>
      <c r="F104" t="s">
        <v>133</v>
      </c>
      <c r="G104">
        <v>377214</v>
      </c>
      <c r="H104">
        <v>85</v>
      </c>
      <c r="I104">
        <v>85</v>
      </c>
      <c r="J104">
        <v>79</v>
      </c>
      <c r="K104">
        <v>6</v>
      </c>
      <c r="L104">
        <v>0</v>
      </c>
      <c r="M104">
        <v>0</v>
      </c>
      <c r="N104">
        <v>256</v>
      </c>
      <c r="O104">
        <v>240</v>
      </c>
      <c r="P104">
        <v>0</v>
      </c>
      <c r="Q104">
        <v>93.8</v>
      </c>
      <c r="R104" t="s">
        <v>58</v>
      </c>
      <c r="S104">
        <v>0</v>
      </c>
      <c r="T104">
        <v>93.8</v>
      </c>
      <c r="U104" t="s">
        <v>58</v>
      </c>
      <c r="V104" s="18"/>
      <c r="W104" s="20" t="str">
        <f t="shared" si="4"/>
        <v>Christie, Rick(R)</v>
      </c>
      <c r="X104" s="20">
        <f t="shared" si="5"/>
        <v>93.8</v>
      </c>
      <c r="Y104" s="22">
        <f t="shared" si="6"/>
        <v>0</v>
      </c>
      <c r="Z104" s="20" t="str">
        <f t="shared" si="7"/>
        <v>A</v>
      </c>
    </row>
    <row r="105" spans="1:26" x14ac:dyDescent="0.25">
      <c r="A105" t="s">
        <v>82</v>
      </c>
      <c r="B105" t="s">
        <v>147</v>
      </c>
      <c r="C105" t="s">
        <v>27</v>
      </c>
      <c r="D105" t="s">
        <v>35</v>
      </c>
      <c r="E105">
        <v>6</v>
      </c>
      <c r="F105" t="s">
        <v>133</v>
      </c>
      <c r="G105">
        <v>377233</v>
      </c>
      <c r="H105">
        <v>85</v>
      </c>
      <c r="I105">
        <v>85</v>
      </c>
      <c r="J105">
        <v>46</v>
      </c>
      <c r="K105">
        <v>25</v>
      </c>
      <c r="L105">
        <v>14</v>
      </c>
      <c r="M105">
        <v>0</v>
      </c>
      <c r="N105">
        <v>256</v>
      </c>
      <c r="O105">
        <v>159</v>
      </c>
      <c r="P105">
        <v>16.5</v>
      </c>
      <c r="Q105">
        <v>62.1</v>
      </c>
      <c r="R105" t="s">
        <v>469</v>
      </c>
      <c r="S105">
        <v>0</v>
      </c>
      <c r="T105">
        <v>62.1</v>
      </c>
      <c r="U105" t="s">
        <v>469</v>
      </c>
      <c r="V105" s="18"/>
      <c r="W105" s="20" t="str">
        <f t="shared" si="4"/>
        <v>Griffin, Barbara(R)</v>
      </c>
      <c r="X105" s="20">
        <f t="shared" si="5"/>
        <v>62.1</v>
      </c>
      <c r="Y105" s="22">
        <f t="shared" si="6"/>
        <v>0</v>
      </c>
      <c r="Z105" s="20" t="str">
        <f t="shared" si="7"/>
        <v>C+</v>
      </c>
    </row>
    <row r="106" spans="1:26" x14ac:dyDescent="0.25">
      <c r="A106" t="s">
        <v>223</v>
      </c>
      <c r="B106" t="s">
        <v>782</v>
      </c>
      <c r="C106" t="s">
        <v>27</v>
      </c>
      <c r="D106" t="s">
        <v>35</v>
      </c>
      <c r="E106">
        <v>6</v>
      </c>
      <c r="F106" t="s">
        <v>133</v>
      </c>
      <c r="G106">
        <v>377256</v>
      </c>
      <c r="H106">
        <v>85</v>
      </c>
      <c r="I106">
        <v>85</v>
      </c>
      <c r="J106">
        <v>46</v>
      </c>
      <c r="K106">
        <v>38</v>
      </c>
      <c r="L106">
        <v>1</v>
      </c>
      <c r="M106">
        <v>0</v>
      </c>
      <c r="N106">
        <v>256</v>
      </c>
      <c r="O106">
        <v>146</v>
      </c>
      <c r="P106">
        <v>1.2</v>
      </c>
      <c r="Q106">
        <v>57</v>
      </c>
      <c r="R106" t="s">
        <v>721</v>
      </c>
      <c r="S106">
        <v>-1</v>
      </c>
      <c r="T106">
        <v>56.6</v>
      </c>
      <c r="U106" t="s">
        <v>721</v>
      </c>
      <c r="V106" s="18"/>
      <c r="W106" s="20" t="str">
        <f t="shared" si="4"/>
        <v>Pierce, David(R)</v>
      </c>
      <c r="X106" s="20">
        <f t="shared" si="5"/>
        <v>57</v>
      </c>
      <c r="Y106" s="22">
        <f t="shared" si="6"/>
        <v>-1</v>
      </c>
      <c r="Z106" s="20" t="str">
        <f t="shared" si="7"/>
        <v>C</v>
      </c>
    </row>
    <row r="107" spans="1:26" x14ac:dyDescent="0.25">
      <c r="A107" t="s">
        <v>420</v>
      </c>
      <c r="B107" t="s">
        <v>421</v>
      </c>
      <c r="C107" t="s">
        <v>27</v>
      </c>
      <c r="D107" t="s">
        <v>35</v>
      </c>
      <c r="E107">
        <v>6</v>
      </c>
      <c r="F107" t="s">
        <v>133</v>
      </c>
      <c r="G107">
        <v>377260</v>
      </c>
      <c r="H107">
        <v>85</v>
      </c>
      <c r="I107">
        <v>85</v>
      </c>
      <c r="J107">
        <v>58</v>
      </c>
      <c r="K107">
        <v>26</v>
      </c>
      <c r="L107">
        <v>1</v>
      </c>
      <c r="M107">
        <v>0</v>
      </c>
      <c r="N107">
        <v>256</v>
      </c>
      <c r="O107">
        <v>182</v>
      </c>
      <c r="P107">
        <v>1.2</v>
      </c>
      <c r="Q107">
        <v>71.099999999999994</v>
      </c>
      <c r="R107" t="s">
        <v>389</v>
      </c>
      <c r="S107">
        <v>4</v>
      </c>
      <c r="T107">
        <v>72.7</v>
      </c>
      <c r="U107" t="s">
        <v>389</v>
      </c>
      <c r="V107" s="18"/>
      <c r="W107" s="20" t="str">
        <f t="shared" si="4"/>
        <v>Rouillard, Claire(R)</v>
      </c>
      <c r="X107" s="20">
        <f t="shared" si="5"/>
        <v>71.099999999999994</v>
      </c>
      <c r="Y107" s="22">
        <f t="shared" si="6"/>
        <v>4</v>
      </c>
      <c r="Z107" s="20" t="str">
        <f t="shared" si="7"/>
        <v>B-</v>
      </c>
    </row>
    <row r="108" spans="1:26" x14ac:dyDescent="0.25">
      <c r="A108" t="s">
        <v>827</v>
      </c>
      <c r="B108" t="s">
        <v>828</v>
      </c>
      <c r="C108" t="s">
        <v>27</v>
      </c>
      <c r="D108" t="s">
        <v>35</v>
      </c>
      <c r="E108">
        <v>6</v>
      </c>
      <c r="F108" t="s">
        <v>133</v>
      </c>
      <c r="G108">
        <v>377278</v>
      </c>
      <c r="H108">
        <v>85</v>
      </c>
      <c r="I108">
        <v>85</v>
      </c>
      <c r="J108">
        <v>5</v>
      </c>
      <c r="K108">
        <v>0</v>
      </c>
      <c r="L108">
        <v>80</v>
      </c>
      <c r="M108">
        <v>0</v>
      </c>
      <c r="N108">
        <v>256</v>
      </c>
      <c r="O108">
        <v>133</v>
      </c>
      <c r="P108">
        <v>94.1</v>
      </c>
      <c r="Q108">
        <v>52</v>
      </c>
      <c r="R108" t="s">
        <v>434</v>
      </c>
      <c r="S108">
        <v>2.33333331346511</v>
      </c>
      <c r="T108">
        <v>52.9</v>
      </c>
      <c r="U108" t="s">
        <v>434</v>
      </c>
      <c r="V108" s="18"/>
      <c r="W108" s="20" t="str">
        <f t="shared" si="4"/>
        <v>Zaricki, Nick(R)</v>
      </c>
      <c r="X108" s="20">
        <f t="shared" si="5"/>
        <v>52</v>
      </c>
      <c r="Y108" s="22">
        <f t="shared" si="6"/>
        <v>2.33333331346511</v>
      </c>
      <c r="Z108" s="20" t="str">
        <f t="shared" si="7"/>
        <v>Inc</v>
      </c>
    </row>
    <row r="109" spans="1:26" x14ac:dyDescent="0.25">
      <c r="A109" t="s">
        <v>223</v>
      </c>
      <c r="B109" t="s">
        <v>675</v>
      </c>
      <c r="C109" t="s">
        <v>27</v>
      </c>
      <c r="D109" t="s">
        <v>35</v>
      </c>
      <c r="E109">
        <v>7</v>
      </c>
      <c r="F109" t="s">
        <v>220</v>
      </c>
      <c r="G109">
        <v>377089</v>
      </c>
      <c r="H109">
        <v>85</v>
      </c>
      <c r="I109">
        <v>85</v>
      </c>
      <c r="J109">
        <v>46</v>
      </c>
      <c r="K109">
        <v>32</v>
      </c>
      <c r="L109">
        <v>7</v>
      </c>
      <c r="M109">
        <v>0</v>
      </c>
      <c r="N109">
        <v>256</v>
      </c>
      <c r="O109">
        <v>158.5</v>
      </c>
      <c r="P109">
        <v>8.1999999999999993</v>
      </c>
      <c r="Q109">
        <v>61.9</v>
      </c>
      <c r="R109" t="s">
        <v>469</v>
      </c>
      <c r="S109">
        <v>-0.5</v>
      </c>
      <c r="T109">
        <v>61.7</v>
      </c>
      <c r="U109" t="s">
        <v>469</v>
      </c>
      <c r="V109" s="18"/>
      <c r="W109" s="20" t="str">
        <f t="shared" si="4"/>
        <v>Danielson, David(R)</v>
      </c>
      <c r="X109" s="20">
        <f t="shared" si="5"/>
        <v>61.9</v>
      </c>
      <c r="Y109" s="22">
        <f t="shared" si="6"/>
        <v>-0.5</v>
      </c>
      <c r="Z109" s="20" t="str">
        <f t="shared" si="7"/>
        <v>C+</v>
      </c>
    </row>
    <row r="110" spans="1:26" x14ac:dyDescent="0.25">
      <c r="A110" t="s">
        <v>392</v>
      </c>
      <c r="B110" t="s">
        <v>393</v>
      </c>
      <c r="C110" t="s">
        <v>27</v>
      </c>
      <c r="D110" t="s">
        <v>35</v>
      </c>
      <c r="E110">
        <v>7</v>
      </c>
      <c r="F110" t="s">
        <v>220</v>
      </c>
      <c r="G110">
        <v>377229</v>
      </c>
      <c r="H110">
        <v>85</v>
      </c>
      <c r="I110">
        <v>85</v>
      </c>
      <c r="J110">
        <v>43</v>
      </c>
      <c r="K110">
        <v>2</v>
      </c>
      <c r="L110">
        <v>40</v>
      </c>
      <c r="M110">
        <v>0</v>
      </c>
      <c r="N110">
        <v>256</v>
      </c>
      <c r="O110">
        <v>192</v>
      </c>
      <c r="P110">
        <v>47.1</v>
      </c>
      <c r="Q110">
        <v>75</v>
      </c>
      <c r="R110" t="s">
        <v>345</v>
      </c>
      <c r="S110">
        <v>0</v>
      </c>
      <c r="T110">
        <v>75</v>
      </c>
      <c r="U110" t="s">
        <v>345</v>
      </c>
      <c r="V110" s="18"/>
      <c r="W110" s="20" t="str">
        <f t="shared" si="4"/>
        <v>Fromuth, Bart(R)</v>
      </c>
      <c r="X110" s="20">
        <f t="shared" si="5"/>
        <v>75</v>
      </c>
      <c r="Y110" s="22">
        <f t="shared" si="6"/>
        <v>0</v>
      </c>
      <c r="Z110" s="20" t="str">
        <f t="shared" si="7"/>
        <v>B</v>
      </c>
    </row>
    <row r="111" spans="1:26" x14ac:dyDescent="0.25">
      <c r="A111" t="s">
        <v>383</v>
      </c>
      <c r="B111" t="s">
        <v>384</v>
      </c>
      <c r="C111" t="s">
        <v>27</v>
      </c>
      <c r="D111" t="s">
        <v>35</v>
      </c>
      <c r="E111">
        <v>7</v>
      </c>
      <c r="F111" t="s">
        <v>220</v>
      </c>
      <c r="G111">
        <v>377299</v>
      </c>
      <c r="H111">
        <v>85</v>
      </c>
      <c r="I111">
        <v>85</v>
      </c>
      <c r="J111">
        <v>62</v>
      </c>
      <c r="K111">
        <v>17</v>
      </c>
      <c r="L111">
        <v>6</v>
      </c>
      <c r="M111">
        <v>0</v>
      </c>
      <c r="N111">
        <v>256</v>
      </c>
      <c r="O111">
        <v>194</v>
      </c>
      <c r="P111">
        <v>7.1</v>
      </c>
      <c r="Q111">
        <v>75.8</v>
      </c>
      <c r="R111" t="s">
        <v>345</v>
      </c>
      <c r="S111">
        <v>-0.66666665673255898</v>
      </c>
      <c r="T111">
        <v>75.5</v>
      </c>
      <c r="U111" t="s">
        <v>345</v>
      </c>
      <c r="V111" s="18"/>
      <c r="W111" s="20" t="str">
        <f t="shared" si="4"/>
        <v>Gould, Linda(R)</v>
      </c>
      <c r="X111" s="20">
        <f t="shared" si="5"/>
        <v>75.8</v>
      </c>
      <c r="Y111" s="22">
        <f t="shared" si="6"/>
        <v>-0.66666665673255898</v>
      </c>
      <c r="Z111" s="20" t="str">
        <f t="shared" si="7"/>
        <v>B</v>
      </c>
    </row>
    <row r="112" spans="1:26" x14ac:dyDescent="0.25">
      <c r="A112" t="s">
        <v>44</v>
      </c>
      <c r="B112" t="s">
        <v>615</v>
      </c>
      <c r="C112" t="s">
        <v>27</v>
      </c>
      <c r="D112" t="s">
        <v>35</v>
      </c>
      <c r="E112">
        <v>7</v>
      </c>
      <c r="F112" t="s">
        <v>220</v>
      </c>
      <c r="G112">
        <v>376343</v>
      </c>
      <c r="H112">
        <v>85</v>
      </c>
      <c r="I112">
        <v>85</v>
      </c>
      <c r="J112">
        <v>53</v>
      </c>
      <c r="K112">
        <v>31</v>
      </c>
      <c r="L112">
        <v>1</v>
      </c>
      <c r="M112">
        <v>0</v>
      </c>
      <c r="N112">
        <v>256</v>
      </c>
      <c r="O112">
        <v>161</v>
      </c>
      <c r="P112">
        <v>1.2</v>
      </c>
      <c r="Q112">
        <v>62.9</v>
      </c>
      <c r="R112" t="s">
        <v>469</v>
      </c>
      <c r="S112">
        <v>1.3333333730697601</v>
      </c>
      <c r="T112">
        <v>63.4</v>
      </c>
      <c r="U112" t="s">
        <v>469</v>
      </c>
      <c r="V112" s="18"/>
      <c r="W112" s="20" t="str">
        <f t="shared" si="4"/>
        <v>Graham, John(R)</v>
      </c>
      <c r="X112" s="20">
        <f t="shared" si="5"/>
        <v>62.9</v>
      </c>
      <c r="Y112" s="22">
        <f t="shared" si="6"/>
        <v>1.3333333730697601</v>
      </c>
      <c r="Z112" s="20" t="str">
        <f t="shared" si="7"/>
        <v>C+</v>
      </c>
    </row>
    <row r="113" spans="1:26" x14ac:dyDescent="0.25">
      <c r="A113" t="s">
        <v>96</v>
      </c>
      <c r="B113" t="s">
        <v>219</v>
      </c>
      <c r="C113" t="s">
        <v>27</v>
      </c>
      <c r="D113" t="s">
        <v>35</v>
      </c>
      <c r="E113">
        <v>7</v>
      </c>
      <c r="F113" t="s">
        <v>220</v>
      </c>
      <c r="G113">
        <v>376990</v>
      </c>
      <c r="H113">
        <v>85</v>
      </c>
      <c r="I113">
        <v>85</v>
      </c>
      <c r="J113">
        <v>65</v>
      </c>
      <c r="K113">
        <v>0</v>
      </c>
      <c r="L113">
        <v>20</v>
      </c>
      <c r="M113">
        <v>0</v>
      </c>
      <c r="N113">
        <v>256</v>
      </c>
      <c r="O113">
        <v>226</v>
      </c>
      <c r="P113">
        <v>23.5</v>
      </c>
      <c r="Q113">
        <v>88.3</v>
      </c>
      <c r="R113" t="s">
        <v>128</v>
      </c>
      <c r="S113">
        <v>0</v>
      </c>
      <c r="T113">
        <v>88.3</v>
      </c>
      <c r="U113" t="s">
        <v>128</v>
      </c>
      <c r="V113" s="18"/>
      <c r="W113" s="20" t="str">
        <f t="shared" si="4"/>
        <v>Murphy, Keith(R)</v>
      </c>
      <c r="X113" s="20">
        <f t="shared" si="5"/>
        <v>88.3</v>
      </c>
      <c r="Y113" s="22">
        <f t="shared" si="6"/>
        <v>0</v>
      </c>
      <c r="Z113" s="20" t="str">
        <f t="shared" si="7"/>
        <v>A-</v>
      </c>
    </row>
    <row r="114" spans="1:26" x14ac:dyDescent="0.25">
      <c r="A114" t="s">
        <v>719</v>
      </c>
      <c r="B114" t="s">
        <v>720</v>
      </c>
      <c r="C114" t="s">
        <v>27</v>
      </c>
      <c r="D114" t="s">
        <v>35</v>
      </c>
      <c r="E114">
        <v>7</v>
      </c>
      <c r="F114" t="s">
        <v>220</v>
      </c>
      <c r="G114">
        <v>377275</v>
      </c>
      <c r="H114">
        <v>85</v>
      </c>
      <c r="I114">
        <v>85</v>
      </c>
      <c r="J114">
        <v>47</v>
      </c>
      <c r="K114">
        <v>35</v>
      </c>
      <c r="L114">
        <v>3</v>
      </c>
      <c r="M114">
        <v>0</v>
      </c>
      <c r="N114">
        <v>256</v>
      </c>
      <c r="O114">
        <v>152</v>
      </c>
      <c r="P114">
        <v>3.5</v>
      </c>
      <c r="Q114">
        <v>59.4</v>
      </c>
      <c r="R114" t="s">
        <v>721</v>
      </c>
      <c r="S114">
        <v>0</v>
      </c>
      <c r="T114">
        <v>59.4</v>
      </c>
      <c r="U114" t="s">
        <v>721</v>
      </c>
      <c r="V114" s="18"/>
      <c r="W114" s="20" t="str">
        <f t="shared" si="4"/>
        <v>Wolf, Terry(R)</v>
      </c>
      <c r="X114" s="20">
        <f t="shared" si="5"/>
        <v>59.4</v>
      </c>
      <c r="Y114" s="22">
        <f t="shared" si="6"/>
        <v>0</v>
      </c>
      <c r="Z114" s="20" t="str">
        <f t="shared" si="7"/>
        <v>C</v>
      </c>
    </row>
    <row r="115" spans="1:26" x14ac:dyDescent="0.25">
      <c r="A115" t="s">
        <v>1037</v>
      </c>
      <c r="B115" t="s">
        <v>1562</v>
      </c>
      <c r="C115" t="s">
        <v>645</v>
      </c>
      <c r="D115" t="s">
        <v>35</v>
      </c>
      <c r="E115">
        <v>8</v>
      </c>
      <c r="F115" t="s">
        <v>1298</v>
      </c>
      <c r="G115">
        <v>376227</v>
      </c>
      <c r="H115">
        <v>85</v>
      </c>
      <c r="I115">
        <v>85</v>
      </c>
      <c r="J115">
        <v>11</v>
      </c>
      <c r="K115">
        <v>73</v>
      </c>
      <c r="L115">
        <v>1</v>
      </c>
      <c r="M115">
        <v>0</v>
      </c>
      <c r="N115">
        <v>256</v>
      </c>
      <c r="O115">
        <v>37</v>
      </c>
      <c r="P115">
        <v>1.2</v>
      </c>
      <c r="Q115">
        <v>14.5</v>
      </c>
      <c r="R115" t="s">
        <v>1536</v>
      </c>
      <c r="S115">
        <v>-2</v>
      </c>
      <c r="T115">
        <v>13.7</v>
      </c>
      <c r="U115" t="s">
        <v>1536</v>
      </c>
      <c r="V115" s="18"/>
      <c r="W115" s="20" t="str">
        <f t="shared" si="4"/>
        <v>Goley, Jeffrey(D)</v>
      </c>
      <c r="X115" s="20">
        <f t="shared" si="5"/>
        <v>14.5</v>
      </c>
      <c r="Y115" s="22">
        <f t="shared" si="6"/>
        <v>-2</v>
      </c>
      <c r="Z115" s="20" t="str">
        <f t="shared" si="7"/>
        <v>CT</v>
      </c>
    </row>
    <row r="116" spans="1:26" x14ac:dyDescent="0.25">
      <c r="A116" t="s">
        <v>54</v>
      </c>
      <c r="B116" t="s">
        <v>211</v>
      </c>
      <c r="C116" t="s">
        <v>645</v>
      </c>
      <c r="D116" t="s">
        <v>35</v>
      </c>
      <c r="E116">
        <v>8</v>
      </c>
      <c r="F116" t="s">
        <v>1298</v>
      </c>
      <c r="G116">
        <v>376692</v>
      </c>
      <c r="H116">
        <v>85</v>
      </c>
      <c r="I116">
        <v>85</v>
      </c>
      <c r="J116">
        <v>15</v>
      </c>
      <c r="K116">
        <v>62</v>
      </c>
      <c r="L116">
        <v>8</v>
      </c>
      <c r="M116">
        <v>0</v>
      </c>
      <c r="N116">
        <v>256</v>
      </c>
      <c r="O116">
        <v>56.5</v>
      </c>
      <c r="P116">
        <v>9.4</v>
      </c>
      <c r="Q116">
        <v>22.1</v>
      </c>
      <c r="R116" t="s">
        <v>1136</v>
      </c>
      <c r="S116">
        <v>1.3333333730697601</v>
      </c>
      <c r="T116">
        <v>22.6</v>
      </c>
      <c r="U116" t="s">
        <v>1136</v>
      </c>
      <c r="V116" s="18"/>
      <c r="W116" s="20" t="str">
        <f t="shared" si="4"/>
        <v>Sullivan, Daniel(D)</v>
      </c>
      <c r="X116" s="20">
        <f t="shared" si="5"/>
        <v>22.1</v>
      </c>
      <c r="Y116" s="22">
        <f t="shared" si="6"/>
        <v>1.3333333730697601</v>
      </c>
      <c r="Z116" s="20" t="str">
        <f t="shared" si="7"/>
        <v>D-</v>
      </c>
    </row>
    <row r="117" spans="1:26" x14ac:dyDescent="0.25">
      <c r="A117" t="s">
        <v>383</v>
      </c>
      <c r="B117" t="s">
        <v>1166</v>
      </c>
      <c r="C117" t="s">
        <v>645</v>
      </c>
      <c r="D117" t="s">
        <v>35</v>
      </c>
      <c r="E117">
        <v>9</v>
      </c>
      <c r="F117" t="s">
        <v>975</v>
      </c>
      <c r="G117">
        <v>377091</v>
      </c>
      <c r="H117">
        <v>85</v>
      </c>
      <c r="I117">
        <v>85</v>
      </c>
      <c r="J117">
        <v>12</v>
      </c>
      <c r="K117">
        <v>59</v>
      </c>
      <c r="L117">
        <v>14</v>
      </c>
      <c r="M117">
        <v>0</v>
      </c>
      <c r="N117">
        <v>256</v>
      </c>
      <c r="O117">
        <v>66.5</v>
      </c>
      <c r="P117">
        <v>16.5</v>
      </c>
      <c r="Q117">
        <v>26</v>
      </c>
      <c r="R117" t="s">
        <v>1136</v>
      </c>
      <c r="S117">
        <v>0</v>
      </c>
      <c r="T117">
        <v>26</v>
      </c>
      <c r="U117" t="s">
        <v>1136</v>
      </c>
      <c r="V117" s="18"/>
      <c r="W117" s="20" t="str">
        <f t="shared" si="4"/>
        <v>DiSilvestro, Linda(D)</v>
      </c>
      <c r="X117" s="20">
        <f t="shared" si="5"/>
        <v>26</v>
      </c>
      <c r="Y117" s="22">
        <f t="shared" si="6"/>
        <v>0</v>
      </c>
      <c r="Z117" s="20" t="str">
        <f t="shared" si="7"/>
        <v>D-</v>
      </c>
    </row>
    <row r="118" spans="1:26" x14ac:dyDescent="0.25">
      <c r="A118" t="s">
        <v>724</v>
      </c>
      <c r="B118" t="s">
        <v>974</v>
      </c>
      <c r="C118" t="s">
        <v>645</v>
      </c>
      <c r="D118" t="s">
        <v>35</v>
      </c>
      <c r="E118">
        <v>9</v>
      </c>
      <c r="F118" t="s">
        <v>975</v>
      </c>
      <c r="G118">
        <v>377198</v>
      </c>
      <c r="H118">
        <v>85</v>
      </c>
      <c r="I118">
        <v>85</v>
      </c>
      <c r="J118">
        <v>4</v>
      </c>
      <c r="K118">
        <v>22</v>
      </c>
      <c r="L118">
        <v>59</v>
      </c>
      <c r="M118">
        <v>0</v>
      </c>
      <c r="N118">
        <v>256</v>
      </c>
      <c r="O118">
        <v>99</v>
      </c>
      <c r="P118">
        <v>69.400000000000006</v>
      </c>
      <c r="Q118">
        <v>38.700000000000003</v>
      </c>
      <c r="R118" t="s">
        <v>434</v>
      </c>
      <c r="S118">
        <v>0</v>
      </c>
      <c r="T118">
        <v>38.700000000000003</v>
      </c>
      <c r="U118" t="s">
        <v>434</v>
      </c>
      <c r="V118" s="18"/>
      <c r="W118" s="20" t="str">
        <f t="shared" si="4"/>
        <v>O'Neil, William(D)</v>
      </c>
      <c r="X118" s="20">
        <f t="shared" si="5"/>
        <v>38.700000000000003</v>
      </c>
      <c r="Y118" s="22">
        <f t="shared" si="6"/>
        <v>0</v>
      </c>
      <c r="Z118" s="20" t="str">
        <f t="shared" si="7"/>
        <v>Inc</v>
      </c>
    </row>
    <row r="119" spans="1:26" x14ac:dyDescent="0.25">
      <c r="A119" t="s">
        <v>1143</v>
      </c>
      <c r="B119" t="s">
        <v>1144</v>
      </c>
      <c r="C119" t="s">
        <v>645</v>
      </c>
      <c r="D119" t="s">
        <v>35</v>
      </c>
      <c r="E119">
        <v>10</v>
      </c>
      <c r="F119" t="s">
        <v>1145</v>
      </c>
      <c r="G119">
        <v>376657</v>
      </c>
      <c r="H119">
        <v>85</v>
      </c>
      <c r="I119">
        <v>85</v>
      </c>
      <c r="J119">
        <v>13</v>
      </c>
      <c r="K119">
        <v>57</v>
      </c>
      <c r="L119">
        <v>15</v>
      </c>
      <c r="M119">
        <v>0</v>
      </c>
      <c r="N119">
        <v>256</v>
      </c>
      <c r="O119">
        <v>68</v>
      </c>
      <c r="P119">
        <v>17.600000000000001</v>
      </c>
      <c r="Q119">
        <v>26.6</v>
      </c>
      <c r="R119" t="s">
        <v>1136</v>
      </c>
      <c r="S119">
        <v>0</v>
      </c>
      <c r="T119">
        <v>26.6</v>
      </c>
      <c r="U119" t="s">
        <v>1136</v>
      </c>
      <c r="V119" s="18"/>
      <c r="W119" s="20" t="str">
        <f t="shared" si="4"/>
        <v>Jeudy, Jean(D)</v>
      </c>
      <c r="X119" s="20">
        <f t="shared" si="5"/>
        <v>26.6</v>
      </c>
      <c r="Y119" s="22">
        <f t="shared" si="6"/>
        <v>0</v>
      </c>
      <c r="Z119" s="20" t="str">
        <f t="shared" si="7"/>
        <v>D-</v>
      </c>
    </row>
    <row r="120" spans="1:26" x14ac:dyDescent="0.25">
      <c r="A120" t="s">
        <v>586</v>
      </c>
      <c r="B120" t="s">
        <v>608</v>
      </c>
      <c r="C120" t="s">
        <v>645</v>
      </c>
      <c r="D120" t="s">
        <v>35</v>
      </c>
      <c r="E120">
        <v>10</v>
      </c>
      <c r="F120" t="s">
        <v>1145</v>
      </c>
      <c r="G120">
        <v>376696</v>
      </c>
      <c r="H120">
        <v>85</v>
      </c>
      <c r="I120">
        <v>85</v>
      </c>
      <c r="J120">
        <v>10</v>
      </c>
      <c r="K120">
        <v>65</v>
      </c>
      <c r="L120">
        <v>10</v>
      </c>
      <c r="M120">
        <v>0</v>
      </c>
      <c r="N120">
        <v>256</v>
      </c>
      <c r="O120">
        <v>55</v>
      </c>
      <c r="P120">
        <v>11.8</v>
      </c>
      <c r="Q120">
        <v>21.5</v>
      </c>
      <c r="R120" t="s">
        <v>1136</v>
      </c>
      <c r="S120">
        <v>-4</v>
      </c>
      <c r="T120">
        <v>19.899999999999999</v>
      </c>
      <c r="U120" t="s">
        <v>1370</v>
      </c>
      <c r="V120" s="18"/>
      <c r="W120" s="20" t="str">
        <f t="shared" si="4"/>
        <v>Long, Patrick(D)</v>
      </c>
      <c r="X120" s="20">
        <f t="shared" si="5"/>
        <v>21.5</v>
      </c>
      <c r="Y120" s="22">
        <f t="shared" si="6"/>
        <v>-4</v>
      </c>
      <c r="Z120" s="20" t="str">
        <f t="shared" si="7"/>
        <v>F</v>
      </c>
    </row>
    <row r="121" spans="1:26" x14ac:dyDescent="0.25">
      <c r="A121" t="s">
        <v>49</v>
      </c>
      <c r="B121" t="s">
        <v>161</v>
      </c>
      <c r="C121" t="s">
        <v>645</v>
      </c>
      <c r="D121" t="s">
        <v>35</v>
      </c>
      <c r="E121">
        <v>11</v>
      </c>
      <c r="F121" t="s">
        <v>646</v>
      </c>
      <c r="G121">
        <v>377294</v>
      </c>
      <c r="H121">
        <v>85</v>
      </c>
      <c r="I121">
        <v>85</v>
      </c>
      <c r="J121">
        <v>33</v>
      </c>
      <c r="K121">
        <v>20</v>
      </c>
      <c r="L121">
        <v>32</v>
      </c>
      <c r="M121">
        <v>0</v>
      </c>
      <c r="N121">
        <v>256</v>
      </c>
      <c r="O121">
        <v>160</v>
      </c>
      <c r="P121">
        <v>37.6</v>
      </c>
      <c r="Q121">
        <v>62.5</v>
      </c>
      <c r="R121" t="s">
        <v>469</v>
      </c>
      <c r="S121">
        <v>3.3333333730697601</v>
      </c>
      <c r="T121">
        <v>63.8</v>
      </c>
      <c r="U121" t="s">
        <v>469</v>
      </c>
      <c r="V121" s="18"/>
      <c r="W121" s="20" t="str">
        <f t="shared" si="4"/>
        <v>Edwards, Elizabeth(D)</v>
      </c>
      <c r="X121" s="20">
        <f t="shared" si="5"/>
        <v>62.5</v>
      </c>
      <c r="Y121" s="22">
        <f t="shared" si="6"/>
        <v>3.3333333730697601</v>
      </c>
      <c r="Z121" s="20" t="str">
        <f t="shared" si="7"/>
        <v>C+</v>
      </c>
    </row>
    <row r="122" spans="1:26" x14ac:dyDescent="0.25">
      <c r="A122" t="s">
        <v>429</v>
      </c>
      <c r="B122" t="s">
        <v>559</v>
      </c>
      <c r="C122" t="s">
        <v>645</v>
      </c>
      <c r="D122" t="s">
        <v>35</v>
      </c>
      <c r="E122">
        <v>11</v>
      </c>
      <c r="F122" t="s">
        <v>646</v>
      </c>
      <c r="G122">
        <v>376882</v>
      </c>
      <c r="H122">
        <v>85</v>
      </c>
      <c r="I122">
        <v>85</v>
      </c>
      <c r="J122">
        <v>0</v>
      </c>
      <c r="K122">
        <v>0</v>
      </c>
      <c r="L122">
        <v>85</v>
      </c>
      <c r="M122">
        <v>0</v>
      </c>
      <c r="N122">
        <v>256</v>
      </c>
      <c r="O122">
        <v>128</v>
      </c>
      <c r="P122">
        <v>100</v>
      </c>
      <c r="Q122">
        <v>50</v>
      </c>
      <c r="R122" t="s">
        <v>434</v>
      </c>
      <c r="S122">
        <v>0</v>
      </c>
      <c r="T122">
        <v>50</v>
      </c>
      <c r="U122" t="s">
        <v>434</v>
      </c>
      <c r="V122" s="18"/>
      <c r="W122" s="20" t="str">
        <f t="shared" si="4"/>
        <v>Walsh, Robert(D)</v>
      </c>
      <c r="X122" s="20">
        <f t="shared" si="5"/>
        <v>50</v>
      </c>
      <c r="Y122" s="22">
        <f t="shared" si="6"/>
        <v>0</v>
      </c>
      <c r="Z122" s="20" t="str">
        <f t="shared" si="7"/>
        <v>Inc</v>
      </c>
    </row>
    <row r="123" spans="1:26" x14ac:dyDescent="0.25">
      <c r="A123" t="s">
        <v>1068</v>
      </c>
      <c r="B123" t="s">
        <v>1323</v>
      </c>
      <c r="C123" t="s">
        <v>645</v>
      </c>
      <c r="D123" t="s">
        <v>35</v>
      </c>
      <c r="E123">
        <v>12</v>
      </c>
      <c r="F123" t="s">
        <v>242</v>
      </c>
      <c r="G123">
        <v>377283</v>
      </c>
      <c r="H123">
        <v>85</v>
      </c>
      <c r="I123">
        <v>85</v>
      </c>
      <c r="J123">
        <v>16</v>
      </c>
      <c r="K123">
        <v>69</v>
      </c>
      <c r="L123">
        <v>0</v>
      </c>
      <c r="M123">
        <v>0</v>
      </c>
      <c r="N123">
        <v>256</v>
      </c>
      <c r="O123">
        <v>56</v>
      </c>
      <c r="P123">
        <v>0</v>
      </c>
      <c r="Q123">
        <v>21.9</v>
      </c>
      <c r="R123" t="s">
        <v>1136</v>
      </c>
      <c r="S123">
        <v>0.33333334326744002</v>
      </c>
      <c r="T123">
        <v>22</v>
      </c>
      <c r="U123" t="s">
        <v>1136</v>
      </c>
      <c r="V123" s="18"/>
      <c r="W123" s="20" t="str">
        <f t="shared" si="4"/>
        <v>Bouldin, Amanda(D)</v>
      </c>
      <c r="X123" s="20">
        <f t="shared" si="5"/>
        <v>21.9</v>
      </c>
      <c r="Y123" s="22">
        <f t="shared" si="6"/>
        <v>0.33333334326744002</v>
      </c>
      <c r="Z123" s="20" t="str">
        <f t="shared" si="7"/>
        <v>D-</v>
      </c>
    </row>
    <row r="124" spans="1:26" x14ac:dyDescent="0.25">
      <c r="A124" t="s">
        <v>240</v>
      </c>
      <c r="B124" t="s">
        <v>241</v>
      </c>
      <c r="C124" t="s">
        <v>27</v>
      </c>
      <c r="D124" t="s">
        <v>35</v>
      </c>
      <c r="E124">
        <v>12</v>
      </c>
      <c r="F124" t="s">
        <v>242</v>
      </c>
      <c r="G124">
        <v>408324</v>
      </c>
      <c r="H124">
        <v>85</v>
      </c>
      <c r="I124">
        <v>85</v>
      </c>
      <c r="J124">
        <v>68</v>
      </c>
      <c r="K124">
        <v>13</v>
      </c>
      <c r="L124">
        <v>4</v>
      </c>
      <c r="M124">
        <v>0</v>
      </c>
      <c r="N124">
        <v>256</v>
      </c>
      <c r="O124">
        <v>220.5</v>
      </c>
      <c r="P124">
        <v>4.7</v>
      </c>
      <c r="Q124">
        <v>86.1</v>
      </c>
      <c r="R124" t="s">
        <v>190</v>
      </c>
      <c r="S124">
        <v>0</v>
      </c>
      <c r="T124">
        <v>86.1</v>
      </c>
      <c r="U124" t="s">
        <v>190</v>
      </c>
      <c r="V124" s="18"/>
      <c r="W124" s="20" t="str">
        <f t="shared" si="4"/>
        <v>Freeman, Lisa(R)</v>
      </c>
      <c r="X124" s="20">
        <f t="shared" si="5"/>
        <v>86.1</v>
      </c>
      <c r="Y124" s="22">
        <f t="shared" si="6"/>
        <v>0</v>
      </c>
      <c r="Z124" s="20" t="str">
        <f t="shared" si="7"/>
        <v>B+</v>
      </c>
    </row>
    <row r="125" spans="1:26" x14ac:dyDescent="0.25">
      <c r="A125" t="s">
        <v>424</v>
      </c>
      <c r="B125" t="s">
        <v>425</v>
      </c>
      <c r="C125" t="s">
        <v>27</v>
      </c>
      <c r="D125" t="s">
        <v>35</v>
      </c>
      <c r="E125">
        <v>13</v>
      </c>
      <c r="F125" t="s">
        <v>426</v>
      </c>
      <c r="G125">
        <v>376814</v>
      </c>
      <c r="H125">
        <v>85</v>
      </c>
      <c r="I125">
        <v>85</v>
      </c>
      <c r="J125">
        <v>60</v>
      </c>
      <c r="K125">
        <v>25</v>
      </c>
      <c r="L125">
        <v>0</v>
      </c>
      <c r="M125">
        <v>0</v>
      </c>
      <c r="N125">
        <v>256</v>
      </c>
      <c r="O125">
        <v>184</v>
      </c>
      <c r="P125">
        <v>0</v>
      </c>
      <c r="Q125">
        <v>71.900000000000006</v>
      </c>
      <c r="R125" t="s">
        <v>389</v>
      </c>
      <c r="S125">
        <v>1.6666666269302299</v>
      </c>
      <c r="T125">
        <v>72.599999999999994</v>
      </c>
      <c r="U125" t="s">
        <v>389</v>
      </c>
      <c r="V125" s="18"/>
      <c r="W125" s="20" t="str">
        <f t="shared" si="4"/>
        <v>Gagne, Larry(R)</v>
      </c>
      <c r="X125" s="20">
        <f t="shared" si="5"/>
        <v>71.900000000000006</v>
      </c>
      <c r="Y125" s="22">
        <f t="shared" si="6"/>
        <v>1.6666666269302299</v>
      </c>
      <c r="Z125" s="20" t="str">
        <f t="shared" si="7"/>
        <v>B-</v>
      </c>
    </row>
    <row r="126" spans="1:26" x14ac:dyDescent="0.25">
      <c r="A126" t="s">
        <v>120</v>
      </c>
      <c r="B126" t="s">
        <v>1369</v>
      </c>
      <c r="C126" t="s">
        <v>645</v>
      </c>
      <c r="D126" t="s">
        <v>35</v>
      </c>
      <c r="E126">
        <v>13</v>
      </c>
      <c r="F126" t="s">
        <v>426</v>
      </c>
      <c r="G126">
        <v>408514</v>
      </c>
      <c r="H126">
        <v>85</v>
      </c>
      <c r="I126">
        <v>85</v>
      </c>
      <c r="J126">
        <v>14</v>
      </c>
      <c r="K126">
        <v>69</v>
      </c>
      <c r="L126">
        <v>2</v>
      </c>
      <c r="M126">
        <v>0</v>
      </c>
      <c r="N126">
        <v>256</v>
      </c>
      <c r="O126">
        <v>51</v>
      </c>
      <c r="P126">
        <v>2.4</v>
      </c>
      <c r="Q126">
        <v>19.899999999999999</v>
      </c>
      <c r="R126" t="s">
        <v>1370</v>
      </c>
      <c r="S126">
        <v>2.5</v>
      </c>
      <c r="T126">
        <v>20.9</v>
      </c>
      <c r="U126" t="s">
        <v>1136</v>
      </c>
      <c r="V126" s="18"/>
      <c r="W126" s="20" t="str">
        <f t="shared" si="4"/>
        <v>O'Leary, Richard(D)</v>
      </c>
      <c r="X126" s="20">
        <f t="shared" si="5"/>
        <v>19.899999999999999</v>
      </c>
      <c r="Y126" s="22">
        <f t="shared" si="6"/>
        <v>2.5</v>
      </c>
      <c r="Z126" s="20" t="str">
        <f t="shared" si="7"/>
        <v>D-</v>
      </c>
    </row>
    <row r="127" spans="1:26" x14ac:dyDescent="0.25">
      <c r="A127" t="s">
        <v>629</v>
      </c>
      <c r="B127" t="s">
        <v>1316</v>
      </c>
      <c r="C127" t="s">
        <v>645</v>
      </c>
      <c r="D127" t="s">
        <v>35</v>
      </c>
      <c r="E127">
        <v>14</v>
      </c>
      <c r="F127" t="s">
        <v>1317</v>
      </c>
      <c r="G127">
        <v>377296</v>
      </c>
      <c r="H127">
        <v>85</v>
      </c>
      <c r="I127">
        <v>85</v>
      </c>
      <c r="J127">
        <v>14</v>
      </c>
      <c r="K127">
        <v>64</v>
      </c>
      <c r="L127">
        <v>7</v>
      </c>
      <c r="M127">
        <v>0</v>
      </c>
      <c r="N127">
        <v>256</v>
      </c>
      <c r="O127">
        <v>59</v>
      </c>
      <c r="P127">
        <v>8.1999999999999993</v>
      </c>
      <c r="Q127">
        <v>23</v>
      </c>
      <c r="R127" t="s">
        <v>1136</v>
      </c>
      <c r="S127">
        <v>-1.6666666567325501</v>
      </c>
      <c r="T127">
        <v>22.3</v>
      </c>
      <c r="U127" t="s">
        <v>1136</v>
      </c>
      <c r="V127" s="18"/>
      <c r="W127" s="20" t="str">
        <f t="shared" si="4"/>
        <v>Freitas, Mary(D)</v>
      </c>
      <c r="X127" s="20">
        <f t="shared" si="5"/>
        <v>23</v>
      </c>
      <c r="Y127" s="22">
        <f t="shared" si="6"/>
        <v>-1.6666666567325501</v>
      </c>
      <c r="Z127" s="20" t="str">
        <f t="shared" si="7"/>
        <v>D-</v>
      </c>
    </row>
    <row r="128" spans="1:26" x14ac:dyDescent="0.25">
      <c r="A128" t="s">
        <v>629</v>
      </c>
      <c r="B128" t="s">
        <v>1486</v>
      </c>
      <c r="C128" t="s">
        <v>645</v>
      </c>
      <c r="D128" t="s">
        <v>35</v>
      </c>
      <c r="E128">
        <v>14</v>
      </c>
      <c r="F128" t="s">
        <v>1317</v>
      </c>
      <c r="G128">
        <v>377199</v>
      </c>
      <c r="H128">
        <v>85</v>
      </c>
      <c r="I128">
        <v>85</v>
      </c>
      <c r="J128">
        <v>12</v>
      </c>
      <c r="K128">
        <v>70</v>
      </c>
      <c r="L128">
        <v>3</v>
      </c>
      <c r="M128">
        <v>0</v>
      </c>
      <c r="N128">
        <v>256</v>
      </c>
      <c r="O128">
        <v>49</v>
      </c>
      <c r="P128">
        <v>3.5</v>
      </c>
      <c r="Q128">
        <v>19.100000000000001</v>
      </c>
      <c r="R128" t="s">
        <v>1370</v>
      </c>
      <c r="S128">
        <v>-5.5</v>
      </c>
      <c r="T128">
        <v>17</v>
      </c>
      <c r="U128" t="s">
        <v>1370</v>
      </c>
      <c r="V128" s="18"/>
      <c r="W128" s="20" t="str">
        <f t="shared" si="4"/>
        <v>Heath, Mary(D)</v>
      </c>
      <c r="X128" s="20">
        <f t="shared" si="5"/>
        <v>19.100000000000001</v>
      </c>
      <c r="Y128" s="22">
        <f t="shared" si="6"/>
        <v>-5.5</v>
      </c>
      <c r="Z128" s="20" t="str">
        <f t="shared" si="7"/>
        <v>F</v>
      </c>
    </row>
    <row r="129" spans="1:26" x14ac:dyDescent="0.25">
      <c r="A129" t="s">
        <v>1465</v>
      </c>
      <c r="B129" t="s">
        <v>1466</v>
      </c>
      <c r="C129" t="s">
        <v>645</v>
      </c>
      <c r="D129" t="s">
        <v>35</v>
      </c>
      <c r="E129">
        <v>15</v>
      </c>
      <c r="F129" t="s">
        <v>1467</v>
      </c>
      <c r="G129">
        <v>408814</v>
      </c>
      <c r="H129">
        <v>85</v>
      </c>
      <c r="I129">
        <v>85</v>
      </c>
      <c r="J129">
        <v>15</v>
      </c>
      <c r="K129">
        <v>70</v>
      </c>
      <c r="L129">
        <v>0</v>
      </c>
      <c r="M129">
        <v>0</v>
      </c>
      <c r="N129">
        <v>256</v>
      </c>
      <c r="O129">
        <v>45</v>
      </c>
      <c r="P129">
        <v>0</v>
      </c>
      <c r="Q129">
        <v>17.600000000000001</v>
      </c>
      <c r="R129" t="s">
        <v>1370</v>
      </c>
      <c r="S129">
        <v>0</v>
      </c>
      <c r="T129">
        <v>17.600000000000001</v>
      </c>
      <c r="U129" t="s">
        <v>1370</v>
      </c>
      <c r="V129" s="18"/>
      <c r="W129" s="20" t="str">
        <f t="shared" si="4"/>
        <v>Connors, Erika(D)</v>
      </c>
      <c r="X129" s="20">
        <f t="shared" si="5"/>
        <v>17.600000000000001</v>
      </c>
      <c r="Y129" s="22">
        <f t="shared" si="6"/>
        <v>0</v>
      </c>
      <c r="Z129" s="20" t="str">
        <f t="shared" si="7"/>
        <v>F</v>
      </c>
    </row>
    <row r="130" spans="1:26" x14ac:dyDescent="0.25">
      <c r="A130" t="s">
        <v>82</v>
      </c>
      <c r="B130" t="s">
        <v>989</v>
      </c>
      <c r="C130" t="s">
        <v>645</v>
      </c>
      <c r="D130" t="s">
        <v>35</v>
      </c>
      <c r="E130">
        <v>16</v>
      </c>
      <c r="F130" t="s">
        <v>212</v>
      </c>
      <c r="G130">
        <v>376392</v>
      </c>
      <c r="H130">
        <v>85</v>
      </c>
      <c r="I130">
        <v>85</v>
      </c>
      <c r="J130">
        <v>19</v>
      </c>
      <c r="K130">
        <v>40</v>
      </c>
      <c r="L130">
        <v>26</v>
      </c>
      <c r="M130">
        <v>0</v>
      </c>
      <c r="N130">
        <v>256</v>
      </c>
      <c r="O130">
        <v>101</v>
      </c>
      <c r="P130">
        <v>30.6</v>
      </c>
      <c r="Q130">
        <v>39.5</v>
      </c>
      <c r="R130" t="s">
        <v>967</v>
      </c>
      <c r="S130">
        <v>-7.3333333134651104</v>
      </c>
      <c r="T130">
        <v>36.6</v>
      </c>
      <c r="U130" t="s">
        <v>967</v>
      </c>
      <c r="V130" s="18"/>
      <c r="W130" s="20" t="str">
        <f t="shared" ref="W130:W193" si="8">_xlfn.CONCAT(B130,", ", A130,"(",C130,")")</f>
        <v>Shaw, Barbara(D)</v>
      </c>
      <c r="X130" s="20">
        <f t="shared" ref="X130:X193" si="9">Q130</f>
        <v>39.5</v>
      </c>
      <c r="Y130" s="22">
        <f t="shared" ref="Y130:Y193" si="10">S130</f>
        <v>-7.3333333134651104</v>
      </c>
      <c r="Z130" s="20" t="str">
        <f t="shared" ref="Z130:Z193" si="11">U130</f>
        <v>D+</v>
      </c>
    </row>
    <row r="131" spans="1:26" x14ac:dyDescent="0.25">
      <c r="A131" t="s">
        <v>210</v>
      </c>
      <c r="B131" t="s">
        <v>211</v>
      </c>
      <c r="C131" t="s">
        <v>27</v>
      </c>
      <c r="D131" t="s">
        <v>35</v>
      </c>
      <c r="E131">
        <v>16</v>
      </c>
      <c r="F131" t="s">
        <v>212</v>
      </c>
      <c r="G131">
        <v>377265</v>
      </c>
      <c r="H131">
        <v>85</v>
      </c>
      <c r="I131">
        <v>85</v>
      </c>
      <c r="J131">
        <v>74</v>
      </c>
      <c r="K131">
        <v>9</v>
      </c>
      <c r="L131">
        <v>2</v>
      </c>
      <c r="M131">
        <v>0</v>
      </c>
      <c r="N131">
        <v>256</v>
      </c>
      <c r="O131">
        <v>225.5</v>
      </c>
      <c r="P131">
        <v>2.4</v>
      </c>
      <c r="Q131">
        <v>88.1</v>
      </c>
      <c r="R131" t="s">
        <v>128</v>
      </c>
      <c r="S131">
        <v>1.0000000298023199</v>
      </c>
      <c r="T131">
        <v>88.5</v>
      </c>
      <c r="U131" t="s">
        <v>128</v>
      </c>
      <c r="V131" s="18"/>
      <c r="W131" s="20" t="str">
        <f t="shared" si="8"/>
        <v>Sullivan, Victoria(R)</v>
      </c>
      <c r="X131" s="20">
        <f t="shared" si="9"/>
        <v>88.1</v>
      </c>
      <c r="Y131" s="22">
        <f t="shared" si="10"/>
        <v>1.0000000298023199</v>
      </c>
      <c r="Z131" s="20" t="str">
        <f t="shared" si="11"/>
        <v>A-</v>
      </c>
    </row>
    <row r="132" spans="1:26" x14ac:dyDescent="0.25">
      <c r="A132" t="s">
        <v>168</v>
      </c>
      <c r="B132" t="s">
        <v>1258</v>
      </c>
      <c r="C132" t="s">
        <v>645</v>
      </c>
      <c r="D132" t="s">
        <v>35</v>
      </c>
      <c r="E132">
        <v>17</v>
      </c>
      <c r="F132" t="s">
        <v>957</v>
      </c>
      <c r="G132">
        <v>408516</v>
      </c>
      <c r="H132">
        <v>85</v>
      </c>
      <c r="I132">
        <v>85</v>
      </c>
      <c r="J132">
        <v>16</v>
      </c>
      <c r="K132">
        <v>66</v>
      </c>
      <c r="L132">
        <v>3</v>
      </c>
      <c r="M132">
        <v>0</v>
      </c>
      <c r="N132">
        <v>256</v>
      </c>
      <c r="O132">
        <v>60.5</v>
      </c>
      <c r="P132">
        <v>3.5</v>
      </c>
      <c r="Q132">
        <v>23.6</v>
      </c>
      <c r="R132" t="s">
        <v>1136</v>
      </c>
      <c r="S132">
        <v>-1</v>
      </c>
      <c r="T132">
        <v>23.2</v>
      </c>
      <c r="U132" t="s">
        <v>1136</v>
      </c>
      <c r="V132" s="18"/>
      <c r="W132" s="20" t="str">
        <f t="shared" si="8"/>
        <v>MacKenzie, Mark(D)</v>
      </c>
      <c r="X132" s="20">
        <f t="shared" si="9"/>
        <v>23.6</v>
      </c>
      <c r="Y132" s="22">
        <f t="shared" si="10"/>
        <v>-1</v>
      </c>
      <c r="Z132" s="20" t="str">
        <f t="shared" si="11"/>
        <v>D-</v>
      </c>
    </row>
    <row r="133" spans="1:26" x14ac:dyDescent="0.25">
      <c r="A133" t="s">
        <v>374</v>
      </c>
      <c r="B133" t="s">
        <v>663</v>
      </c>
      <c r="C133" t="s">
        <v>645</v>
      </c>
      <c r="D133" t="s">
        <v>35</v>
      </c>
      <c r="E133">
        <v>17</v>
      </c>
      <c r="F133" t="s">
        <v>957</v>
      </c>
      <c r="G133">
        <v>377170</v>
      </c>
      <c r="H133">
        <v>85</v>
      </c>
      <c r="I133">
        <v>85</v>
      </c>
      <c r="J133">
        <v>11</v>
      </c>
      <c r="K133">
        <v>28</v>
      </c>
      <c r="L133">
        <v>46</v>
      </c>
      <c r="M133">
        <v>0</v>
      </c>
      <c r="N133">
        <v>256</v>
      </c>
      <c r="O133">
        <v>102.5</v>
      </c>
      <c r="P133">
        <v>54.1</v>
      </c>
      <c r="Q133">
        <v>40</v>
      </c>
      <c r="R133" t="s">
        <v>434</v>
      </c>
      <c r="S133">
        <v>0.5</v>
      </c>
      <c r="T133">
        <v>40.200000000000003</v>
      </c>
      <c r="U133" t="s">
        <v>434</v>
      </c>
      <c r="V133" s="18"/>
      <c r="W133" s="20" t="str">
        <f t="shared" si="8"/>
        <v>Smith, Timothy(D)</v>
      </c>
      <c r="X133" s="20">
        <f t="shared" si="9"/>
        <v>40</v>
      </c>
      <c r="Y133" s="22">
        <f t="shared" si="10"/>
        <v>0.5</v>
      </c>
      <c r="Z133" s="20" t="str">
        <f t="shared" si="11"/>
        <v>Inc</v>
      </c>
    </row>
    <row r="134" spans="1:26" x14ac:dyDescent="0.25">
      <c r="A134" t="s">
        <v>877</v>
      </c>
      <c r="B134" t="s">
        <v>1410</v>
      </c>
      <c r="C134" t="s">
        <v>645</v>
      </c>
      <c r="D134" t="s">
        <v>35</v>
      </c>
      <c r="E134">
        <v>18</v>
      </c>
      <c r="F134" t="s">
        <v>910</v>
      </c>
      <c r="G134">
        <v>377289</v>
      </c>
      <c r="H134">
        <v>85</v>
      </c>
      <c r="I134">
        <v>85</v>
      </c>
      <c r="J134">
        <v>10</v>
      </c>
      <c r="K134">
        <v>64</v>
      </c>
      <c r="L134">
        <v>11</v>
      </c>
      <c r="M134">
        <v>0</v>
      </c>
      <c r="N134">
        <v>256</v>
      </c>
      <c r="O134">
        <v>50</v>
      </c>
      <c r="P134">
        <v>12.9</v>
      </c>
      <c r="Q134">
        <v>19.5</v>
      </c>
      <c r="R134" t="s">
        <v>1370</v>
      </c>
      <c r="S134">
        <v>0</v>
      </c>
      <c r="T134">
        <v>19.5</v>
      </c>
      <c r="U134" t="s">
        <v>1370</v>
      </c>
      <c r="V134" s="18"/>
      <c r="W134" s="20" t="str">
        <f t="shared" si="8"/>
        <v>Cornell, Patricia(D)</v>
      </c>
      <c r="X134" s="20">
        <f t="shared" si="9"/>
        <v>19.5</v>
      </c>
      <c r="Y134" s="22">
        <f t="shared" si="10"/>
        <v>0</v>
      </c>
      <c r="Z134" s="20" t="str">
        <f t="shared" si="11"/>
        <v>F</v>
      </c>
    </row>
    <row r="135" spans="1:26" x14ac:dyDescent="0.25">
      <c r="A135" t="s">
        <v>908</v>
      </c>
      <c r="B135" t="s">
        <v>909</v>
      </c>
      <c r="C135" t="s">
        <v>645</v>
      </c>
      <c r="D135" t="s">
        <v>35</v>
      </c>
      <c r="E135">
        <v>18</v>
      </c>
      <c r="F135" t="s">
        <v>910</v>
      </c>
      <c r="G135">
        <v>376705</v>
      </c>
      <c r="H135">
        <v>85</v>
      </c>
      <c r="I135">
        <v>85</v>
      </c>
      <c r="J135">
        <v>4</v>
      </c>
      <c r="K135">
        <v>11</v>
      </c>
      <c r="L135">
        <v>70</v>
      </c>
      <c r="M135">
        <v>0</v>
      </c>
      <c r="N135">
        <v>256</v>
      </c>
      <c r="O135">
        <v>115.5</v>
      </c>
      <c r="P135">
        <v>82.4</v>
      </c>
      <c r="Q135">
        <v>45.1</v>
      </c>
      <c r="R135" t="s">
        <v>434</v>
      </c>
      <c r="S135">
        <v>0</v>
      </c>
      <c r="T135">
        <v>45.1</v>
      </c>
      <c r="U135" t="s">
        <v>434</v>
      </c>
      <c r="V135" s="18"/>
      <c r="W135" s="20" t="str">
        <f t="shared" si="8"/>
        <v>Forest, Armand(D)</v>
      </c>
      <c r="X135" s="20">
        <f t="shared" si="9"/>
        <v>45.1</v>
      </c>
      <c r="Y135" s="22">
        <f t="shared" si="10"/>
        <v>0</v>
      </c>
      <c r="Z135" s="20" t="str">
        <f t="shared" si="11"/>
        <v>Inc</v>
      </c>
    </row>
    <row r="136" spans="1:26" x14ac:dyDescent="0.25">
      <c r="A136" t="s">
        <v>429</v>
      </c>
      <c r="B136" t="s">
        <v>1422</v>
      </c>
      <c r="C136" t="s">
        <v>645</v>
      </c>
      <c r="D136" t="s">
        <v>35</v>
      </c>
      <c r="E136">
        <v>19</v>
      </c>
      <c r="F136" t="s">
        <v>1423</v>
      </c>
      <c r="G136">
        <v>377064</v>
      </c>
      <c r="H136">
        <v>85</v>
      </c>
      <c r="I136">
        <v>85</v>
      </c>
      <c r="J136">
        <v>11</v>
      </c>
      <c r="K136">
        <v>72</v>
      </c>
      <c r="L136">
        <v>2</v>
      </c>
      <c r="M136">
        <v>0</v>
      </c>
      <c r="N136">
        <v>256</v>
      </c>
      <c r="O136">
        <v>46.5</v>
      </c>
      <c r="P136">
        <v>2.4</v>
      </c>
      <c r="Q136">
        <v>18.2</v>
      </c>
      <c r="R136" t="s">
        <v>1370</v>
      </c>
      <c r="S136">
        <v>2.5</v>
      </c>
      <c r="T136">
        <v>19.2</v>
      </c>
      <c r="U136" t="s">
        <v>1370</v>
      </c>
      <c r="V136" s="18"/>
      <c r="W136" s="20" t="str">
        <f t="shared" si="8"/>
        <v>Backus, Robert(D)</v>
      </c>
      <c r="X136" s="20">
        <f t="shared" si="9"/>
        <v>18.2</v>
      </c>
      <c r="Y136" s="22">
        <f t="shared" si="10"/>
        <v>2.5</v>
      </c>
      <c r="Z136" s="20" t="str">
        <f t="shared" si="11"/>
        <v>F</v>
      </c>
    </row>
    <row r="137" spans="1:26" x14ac:dyDescent="0.25">
      <c r="A137" t="s">
        <v>1430</v>
      </c>
      <c r="B137" t="s">
        <v>1431</v>
      </c>
      <c r="C137" t="s">
        <v>645</v>
      </c>
      <c r="D137" t="s">
        <v>35</v>
      </c>
      <c r="E137">
        <v>19</v>
      </c>
      <c r="F137" t="s">
        <v>1423</v>
      </c>
      <c r="G137">
        <v>408519</v>
      </c>
      <c r="H137">
        <v>85</v>
      </c>
      <c r="I137">
        <v>85</v>
      </c>
      <c r="J137">
        <v>12</v>
      </c>
      <c r="K137">
        <v>71</v>
      </c>
      <c r="L137">
        <v>2</v>
      </c>
      <c r="M137">
        <v>0</v>
      </c>
      <c r="N137">
        <v>256</v>
      </c>
      <c r="O137">
        <v>48</v>
      </c>
      <c r="P137">
        <v>2.4</v>
      </c>
      <c r="Q137">
        <v>18.8</v>
      </c>
      <c r="R137" t="s">
        <v>1370</v>
      </c>
      <c r="S137">
        <v>0</v>
      </c>
      <c r="T137">
        <v>18.8</v>
      </c>
      <c r="U137" t="s">
        <v>1370</v>
      </c>
      <c r="V137" s="18"/>
      <c r="W137" s="20" t="str">
        <f t="shared" si="8"/>
        <v>Elber, Joel(D)</v>
      </c>
      <c r="X137" s="20">
        <f t="shared" si="9"/>
        <v>18.8</v>
      </c>
      <c r="Y137" s="22">
        <f t="shared" si="10"/>
        <v>0</v>
      </c>
      <c r="Z137" s="20" t="str">
        <f t="shared" si="11"/>
        <v>F</v>
      </c>
    </row>
    <row r="138" spans="1:26" x14ac:dyDescent="0.25">
      <c r="A138" t="s">
        <v>361</v>
      </c>
      <c r="B138" t="s">
        <v>657</v>
      </c>
      <c r="C138" t="s">
        <v>27</v>
      </c>
      <c r="D138" t="s">
        <v>35</v>
      </c>
      <c r="E138">
        <v>20</v>
      </c>
      <c r="F138" t="s">
        <v>461</v>
      </c>
      <c r="G138">
        <v>377078</v>
      </c>
      <c r="H138">
        <v>85</v>
      </c>
      <c r="I138">
        <v>85</v>
      </c>
      <c r="J138">
        <v>50</v>
      </c>
      <c r="K138">
        <v>27</v>
      </c>
      <c r="L138">
        <v>8</v>
      </c>
      <c r="M138">
        <v>0</v>
      </c>
      <c r="N138">
        <v>256</v>
      </c>
      <c r="O138">
        <v>162</v>
      </c>
      <c r="P138">
        <v>9.4</v>
      </c>
      <c r="Q138">
        <v>63.3</v>
      </c>
      <c r="R138" t="s">
        <v>469</v>
      </c>
      <c r="S138">
        <v>0</v>
      </c>
      <c r="T138">
        <v>63.3</v>
      </c>
      <c r="U138" t="s">
        <v>469</v>
      </c>
      <c r="V138" s="18"/>
      <c r="W138" s="20" t="str">
        <f t="shared" si="8"/>
        <v>Byron, Frank(R)</v>
      </c>
      <c r="X138" s="20">
        <f t="shared" si="9"/>
        <v>63.3</v>
      </c>
      <c r="Y138" s="22">
        <f t="shared" si="10"/>
        <v>0</v>
      </c>
      <c r="Z138" s="20" t="str">
        <f t="shared" si="11"/>
        <v>C+</v>
      </c>
    </row>
    <row r="139" spans="1:26" x14ac:dyDescent="0.25">
      <c r="A139" t="s">
        <v>120</v>
      </c>
      <c r="B139" t="s">
        <v>460</v>
      </c>
      <c r="C139" t="s">
        <v>27</v>
      </c>
      <c r="D139" t="s">
        <v>35</v>
      </c>
      <c r="E139">
        <v>20</v>
      </c>
      <c r="F139" t="s">
        <v>461</v>
      </c>
      <c r="G139">
        <v>408331</v>
      </c>
      <c r="H139">
        <v>85</v>
      </c>
      <c r="I139">
        <v>85</v>
      </c>
      <c r="J139">
        <v>60</v>
      </c>
      <c r="K139">
        <v>24</v>
      </c>
      <c r="L139">
        <v>1</v>
      </c>
      <c r="M139">
        <v>0</v>
      </c>
      <c r="N139">
        <v>256</v>
      </c>
      <c r="O139">
        <v>183</v>
      </c>
      <c r="P139">
        <v>1.2</v>
      </c>
      <c r="Q139">
        <v>71.5</v>
      </c>
      <c r="R139" t="s">
        <v>389</v>
      </c>
      <c r="S139">
        <v>0</v>
      </c>
      <c r="T139">
        <v>71.5</v>
      </c>
      <c r="U139" t="s">
        <v>389</v>
      </c>
      <c r="V139" s="18"/>
      <c r="W139" s="20" t="str">
        <f t="shared" si="8"/>
        <v>Lascelles, Richard(R)</v>
      </c>
      <c r="X139" s="20">
        <f t="shared" si="9"/>
        <v>71.5</v>
      </c>
      <c r="Y139" s="22">
        <f t="shared" si="10"/>
        <v>0</v>
      </c>
      <c r="Z139" s="20" t="str">
        <f t="shared" si="11"/>
        <v>B-</v>
      </c>
    </row>
    <row r="140" spans="1:26" x14ac:dyDescent="0.25">
      <c r="A140" t="s">
        <v>120</v>
      </c>
      <c r="B140" t="s">
        <v>772</v>
      </c>
      <c r="C140" t="s">
        <v>27</v>
      </c>
      <c r="D140" t="s">
        <v>35</v>
      </c>
      <c r="E140">
        <v>21</v>
      </c>
      <c r="F140" t="s">
        <v>138</v>
      </c>
      <c r="G140">
        <v>376711</v>
      </c>
      <c r="H140">
        <v>85</v>
      </c>
      <c r="I140">
        <v>85</v>
      </c>
      <c r="J140">
        <v>32</v>
      </c>
      <c r="K140">
        <v>22</v>
      </c>
      <c r="L140">
        <v>31</v>
      </c>
      <c r="M140">
        <v>0</v>
      </c>
      <c r="N140">
        <v>256</v>
      </c>
      <c r="O140">
        <v>146</v>
      </c>
      <c r="P140">
        <v>36.5</v>
      </c>
      <c r="Q140">
        <v>57</v>
      </c>
      <c r="R140" t="s">
        <v>721</v>
      </c>
      <c r="S140">
        <v>1.5</v>
      </c>
      <c r="T140">
        <v>57.6</v>
      </c>
      <c r="U140" t="s">
        <v>721</v>
      </c>
      <c r="V140" s="18"/>
      <c r="W140" s="20" t="str">
        <f t="shared" si="8"/>
        <v>Barry, Richard(R)</v>
      </c>
      <c r="X140" s="20">
        <f t="shared" si="9"/>
        <v>57</v>
      </c>
      <c r="Y140" s="22">
        <f t="shared" si="10"/>
        <v>1.5</v>
      </c>
      <c r="Z140" s="20" t="str">
        <f t="shared" si="11"/>
        <v>C</v>
      </c>
    </row>
    <row r="141" spans="1:26" x14ac:dyDescent="0.25">
      <c r="A141" t="s">
        <v>87</v>
      </c>
      <c r="B141" t="s">
        <v>735</v>
      </c>
      <c r="C141" t="s">
        <v>27</v>
      </c>
      <c r="D141" t="s">
        <v>35</v>
      </c>
      <c r="E141">
        <v>21</v>
      </c>
      <c r="F141" t="s">
        <v>138</v>
      </c>
      <c r="G141">
        <v>376314</v>
      </c>
      <c r="H141">
        <v>85</v>
      </c>
      <c r="I141">
        <v>85</v>
      </c>
      <c r="J141">
        <v>41</v>
      </c>
      <c r="K141">
        <v>33</v>
      </c>
      <c r="L141">
        <v>11</v>
      </c>
      <c r="M141">
        <v>0</v>
      </c>
      <c r="N141">
        <v>256</v>
      </c>
      <c r="O141">
        <v>150</v>
      </c>
      <c r="P141">
        <v>12.9</v>
      </c>
      <c r="Q141">
        <v>58.6</v>
      </c>
      <c r="R141" t="s">
        <v>721</v>
      </c>
      <c r="S141">
        <v>0</v>
      </c>
      <c r="T141">
        <v>58.6</v>
      </c>
      <c r="U141" t="s">
        <v>721</v>
      </c>
      <c r="V141" s="18"/>
      <c r="W141" s="20" t="str">
        <f t="shared" si="8"/>
        <v>Christensen, Chris(R)</v>
      </c>
      <c r="X141" s="20">
        <f t="shared" si="9"/>
        <v>58.6</v>
      </c>
      <c r="Y141" s="22">
        <f t="shared" si="10"/>
        <v>0</v>
      </c>
      <c r="Z141" s="20" t="str">
        <f t="shared" si="11"/>
        <v>C</v>
      </c>
    </row>
    <row r="142" spans="1:26" x14ac:dyDescent="0.25">
      <c r="A142" t="s">
        <v>120</v>
      </c>
      <c r="B142" t="s">
        <v>667</v>
      </c>
      <c r="C142" t="s">
        <v>27</v>
      </c>
      <c r="D142" t="s">
        <v>35</v>
      </c>
      <c r="E142">
        <v>21</v>
      </c>
      <c r="F142" t="s">
        <v>138</v>
      </c>
      <c r="G142">
        <v>376823</v>
      </c>
      <c r="H142">
        <v>85</v>
      </c>
      <c r="I142">
        <v>85</v>
      </c>
      <c r="J142">
        <v>52</v>
      </c>
      <c r="K142">
        <v>33</v>
      </c>
      <c r="L142">
        <v>0</v>
      </c>
      <c r="M142">
        <v>0</v>
      </c>
      <c r="N142">
        <v>256</v>
      </c>
      <c r="O142">
        <v>161</v>
      </c>
      <c r="P142">
        <v>0</v>
      </c>
      <c r="Q142">
        <v>62.9</v>
      </c>
      <c r="R142" t="s">
        <v>469</v>
      </c>
      <c r="S142">
        <v>-0.83333331346511796</v>
      </c>
      <c r="T142">
        <v>62.6</v>
      </c>
      <c r="U142" t="s">
        <v>469</v>
      </c>
      <c r="V142" s="18"/>
      <c r="W142" s="20" t="str">
        <f t="shared" si="8"/>
        <v>Hinch, Richard(R)</v>
      </c>
      <c r="X142" s="20">
        <f t="shared" si="9"/>
        <v>62.9</v>
      </c>
      <c r="Y142" s="22">
        <f t="shared" si="10"/>
        <v>-0.83333331346511796</v>
      </c>
      <c r="Z142" s="20" t="str">
        <f t="shared" si="11"/>
        <v>C+</v>
      </c>
    </row>
    <row r="143" spans="1:26" x14ac:dyDescent="0.25">
      <c r="A143" t="s">
        <v>136</v>
      </c>
      <c r="B143" t="s">
        <v>137</v>
      </c>
      <c r="C143" t="s">
        <v>27</v>
      </c>
      <c r="D143" t="s">
        <v>35</v>
      </c>
      <c r="E143">
        <v>21</v>
      </c>
      <c r="F143" t="s">
        <v>138</v>
      </c>
      <c r="G143">
        <v>408333</v>
      </c>
      <c r="H143">
        <v>85</v>
      </c>
      <c r="I143">
        <v>85</v>
      </c>
      <c r="J143">
        <v>64</v>
      </c>
      <c r="K143">
        <v>0</v>
      </c>
      <c r="L143">
        <v>21</v>
      </c>
      <c r="M143">
        <v>0</v>
      </c>
      <c r="N143">
        <v>256</v>
      </c>
      <c r="O143">
        <v>230</v>
      </c>
      <c r="P143">
        <v>24.7</v>
      </c>
      <c r="Q143">
        <v>89.8</v>
      </c>
      <c r="R143" t="s">
        <v>128</v>
      </c>
      <c r="S143">
        <v>8.8333335369825292</v>
      </c>
      <c r="T143">
        <v>93.3</v>
      </c>
      <c r="U143" t="s">
        <v>58</v>
      </c>
      <c r="V143" s="18"/>
      <c r="W143" s="20" t="str">
        <f t="shared" si="8"/>
        <v>Hynes, Dan(R)</v>
      </c>
      <c r="X143" s="20">
        <f t="shared" si="9"/>
        <v>89.8</v>
      </c>
      <c r="Y143" s="22">
        <f t="shared" si="10"/>
        <v>8.8333335369825292</v>
      </c>
      <c r="Z143" s="20" t="str">
        <f t="shared" si="11"/>
        <v>A</v>
      </c>
    </row>
    <row r="144" spans="1:26" x14ac:dyDescent="0.25">
      <c r="A144" t="s">
        <v>429</v>
      </c>
      <c r="B144" t="s">
        <v>652</v>
      </c>
      <c r="C144" t="s">
        <v>27</v>
      </c>
      <c r="D144" t="s">
        <v>35</v>
      </c>
      <c r="E144">
        <v>21</v>
      </c>
      <c r="F144" t="s">
        <v>138</v>
      </c>
      <c r="G144">
        <v>374561</v>
      </c>
      <c r="H144">
        <v>85</v>
      </c>
      <c r="I144">
        <v>85</v>
      </c>
      <c r="J144">
        <v>48</v>
      </c>
      <c r="K144">
        <v>32</v>
      </c>
      <c r="L144">
        <v>5</v>
      </c>
      <c r="M144">
        <v>0</v>
      </c>
      <c r="N144">
        <v>256</v>
      </c>
      <c r="O144">
        <v>163</v>
      </c>
      <c r="P144">
        <v>5.9</v>
      </c>
      <c r="Q144">
        <v>63.7</v>
      </c>
      <c r="R144" t="s">
        <v>469</v>
      </c>
      <c r="S144">
        <v>0</v>
      </c>
      <c r="T144">
        <v>63.7</v>
      </c>
      <c r="U144" t="s">
        <v>469</v>
      </c>
      <c r="V144" s="18"/>
      <c r="W144" s="20" t="str">
        <f t="shared" si="8"/>
        <v>L'Heureux, Robert(R)</v>
      </c>
      <c r="X144" s="20">
        <f t="shared" si="9"/>
        <v>63.7</v>
      </c>
      <c r="Y144" s="22">
        <f t="shared" si="10"/>
        <v>0</v>
      </c>
      <c r="Z144" s="20" t="str">
        <f t="shared" si="11"/>
        <v>C+</v>
      </c>
    </row>
    <row r="145" spans="1:26" x14ac:dyDescent="0.25">
      <c r="A145" t="s">
        <v>292</v>
      </c>
      <c r="B145" t="s">
        <v>293</v>
      </c>
      <c r="C145" t="s">
        <v>27</v>
      </c>
      <c r="D145" t="s">
        <v>35</v>
      </c>
      <c r="E145">
        <v>21</v>
      </c>
      <c r="F145" t="s">
        <v>138</v>
      </c>
      <c r="G145">
        <v>377252</v>
      </c>
      <c r="H145">
        <v>85</v>
      </c>
      <c r="I145">
        <v>85</v>
      </c>
      <c r="J145">
        <v>61</v>
      </c>
      <c r="K145">
        <v>6</v>
      </c>
      <c r="L145">
        <v>18</v>
      </c>
      <c r="M145">
        <v>0</v>
      </c>
      <c r="N145">
        <v>256</v>
      </c>
      <c r="O145">
        <v>212.5</v>
      </c>
      <c r="P145">
        <v>21.2</v>
      </c>
      <c r="Q145">
        <v>83</v>
      </c>
      <c r="R145" t="s">
        <v>190</v>
      </c>
      <c r="S145">
        <v>1.3333333730697601</v>
      </c>
      <c r="T145">
        <v>83.5</v>
      </c>
      <c r="U145" t="s">
        <v>190</v>
      </c>
      <c r="V145" s="18"/>
      <c r="W145" s="20" t="str">
        <f t="shared" si="8"/>
        <v>Moore, Josh(R)</v>
      </c>
      <c r="X145" s="20">
        <f t="shared" si="9"/>
        <v>83</v>
      </c>
      <c r="Y145" s="22">
        <f t="shared" si="10"/>
        <v>1.3333333730697601</v>
      </c>
      <c r="Z145" s="20" t="str">
        <f t="shared" si="11"/>
        <v>B+</v>
      </c>
    </row>
    <row r="146" spans="1:26" x14ac:dyDescent="0.25">
      <c r="A146" t="s">
        <v>164</v>
      </c>
      <c r="B146" t="s">
        <v>165</v>
      </c>
      <c r="C146" t="s">
        <v>27</v>
      </c>
      <c r="D146" t="s">
        <v>35</v>
      </c>
      <c r="E146">
        <v>21</v>
      </c>
      <c r="F146" t="s">
        <v>138</v>
      </c>
      <c r="G146">
        <v>376991</v>
      </c>
      <c r="H146">
        <v>85</v>
      </c>
      <c r="I146">
        <v>85</v>
      </c>
      <c r="J146">
        <v>76</v>
      </c>
      <c r="K146">
        <v>7</v>
      </c>
      <c r="L146">
        <v>2</v>
      </c>
      <c r="M146">
        <v>0</v>
      </c>
      <c r="N146">
        <v>256</v>
      </c>
      <c r="O146">
        <v>231</v>
      </c>
      <c r="P146">
        <v>2.4</v>
      </c>
      <c r="Q146">
        <v>90.2</v>
      </c>
      <c r="R146" t="s">
        <v>128</v>
      </c>
      <c r="S146">
        <v>1.50000004470348</v>
      </c>
      <c r="T146">
        <v>90.8</v>
      </c>
      <c r="U146" t="s">
        <v>128</v>
      </c>
      <c r="V146" s="18"/>
      <c r="W146" s="20" t="str">
        <f t="shared" si="8"/>
        <v>Notter, Jeanine(R)</v>
      </c>
      <c r="X146" s="20">
        <f t="shared" si="9"/>
        <v>90.2</v>
      </c>
      <c r="Y146" s="22">
        <f t="shared" si="10"/>
        <v>1.50000004470348</v>
      </c>
      <c r="Z146" s="20" t="str">
        <f t="shared" si="11"/>
        <v>A-</v>
      </c>
    </row>
    <row r="147" spans="1:26" x14ac:dyDescent="0.25">
      <c r="A147" t="s">
        <v>731</v>
      </c>
      <c r="B147" t="s">
        <v>732</v>
      </c>
      <c r="C147" t="s">
        <v>27</v>
      </c>
      <c r="D147" t="s">
        <v>35</v>
      </c>
      <c r="E147">
        <v>21</v>
      </c>
      <c r="F147" t="s">
        <v>138</v>
      </c>
      <c r="G147">
        <v>376848</v>
      </c>
      <c r="H147">
        <v>85</v>
      </c>
      <c r="I147">
        <v>85</v>
      </c>
      <c r="J147">
        <v>28</v>
      </c>
      <c r="K147">
        <v>13</v>
      </c>
      <c r="L147">
        <v>44</v>
      </c>
      <c r="M147">
        <v>0</v>
      </c>
      <c r="N147">
        <v>256</v>
      </c>
      <c r="O147">
        <v>150.5</v>
      </c>
      <c r="P147">
        <v>51.8</v>
      </c>
      <c r="Q147">
        <v>58.8</v>
      </c>
      <c r="R147" t="s">
        <v>434</v>
      </c>
      <c r="S147">
        <v>0</v>
      </c>
      <c r="T147">
        <v>58.8</v>
      </c>
      <c r="U147" t="s">
        <v>434</v>
      </c>
      <c r="V147" s="18"/>
      <c r="W147" s="20" t="str">
        <f t="shared" si="8"/>
        <v>Pellegrino, Anthony(R)</v>
      </c>
      <c r="X147" s="20">
        <f t="shared" si="9"/>
        <v>58.8</v>
      </c>
      <c r="Y147" s="22">
        <f t="shared" si="10"/>
        <v>0</v>
      </c>
      <c r="Z147" s="20" t="str">
        <f t="shared" si="11"/>
        <v>Inc</v>
      </c>
    </row>
    <row r="148" spans="1:26" x14ac:dyDescent="0.25">
      <c r="A148" t="s">
        <v>1539</v>
      </c>
      <c r="B148" t="s">
        <v>1540</v>
      </c>
      <c r="C148" t="s">
        <v>645</v>
      </c>
      <c r="D148" t="s">
        <v>35</v>
      </c>
      <c r="E148">
        <v>22</v>
      </c>
      <c r="F148" t="s">
        <v>482</v>
      </c>
      <c r="G148">
        <v>376802</v>
      </c>
      <c r="H148">
        <v>85</v>
      </c>
      <c r="I148">
        <v>85</v>
      </c>
      <c r="J148">
        <v>11</v>
      </c>
      <c r="K148">
        <v>72</v>
      </c>
      <c r="L148">
        <v>2</v>
      </c>
      <c r="M148">
        <v>0</v>
      </c>
      <c r="N148">
        <v>256</v>
      </c>
      <c r="O148">
        <v>43</v>
      </c>
      <c r="P148">
        <v>2.4</v>
      </c>
      <c r="Q148">
        <v>16.8</v>
      </c>
      <c r="R148" t="s">
        <v>1370</v>
      </c>
      <c r="S148">
        <v>-5.5</v>
      </c>
      <c r="T148">
        <v>14.7</v>
      </c>
      <c r="U148" t="s">
        <v>1536</v>
      </c>
      <c r="V148" s="18"/>
      <c r="W148" s="20" t="str">
        <f t="shared" si="8"/>
        <v>Chandley, Shannon(D)</v>
      </c>
      <c r="X148" s="20">
        <f t="shared" si="9"/>
        <v>16.8</v>
      </c>
      <c r="Y148" s="22">
        <f t="shared" si="10"/>
        <v>-5.5</v>
      </c>
      <c r="Z148" s="20" t="str">
        <f t="shared" si="11"/>
        <v>CT</v>
      </c>
    </row>
    <row r="149" spans="1:26" x14ac:dyDescent="0.25">
      <c r="A149" t="s">
        <v>150</v>
      </c>
      <c r="B149" t="s">
        <v>496</v>
      </c>
      <c r="C149" t="s">
        <v>27</v>
      </c>
      <c r="D149" t="s">
        <v>35</v>
      </c>
      <c r="E149">
        <v>22</v>
      </c>
      <c r="F149" t="s">
        <v>482</v>
      </c>
      <c r="G149">
        <v>376944</v>
      </c>
      <c r="H149">
        <v>85</v>
      </c>
      <c r="I149">
        <v>85</v>
      </c>
      <c r="J149">
        <v>54</v>
      </c>
      <c r="K149">
        <v>20</v>
      </c>
      <c r="L149">
        <v>11</v>
      </c>
      <c r="M149">
        <v>0</v>
      </c>
      <c r="N149">
        <v>256</v>
      </c>
      <c r="O149">
        <v>180.5</v>
      </c>
      <c r="P149">
        <v>12.9</v>
      </c>
      <c r="Q149">
        <v>70.5</v>
      </c>
      <c r="R149" t="s">
        <v>389</v>
      </c>
      <c r="S149">
        <v>0</v>
      </c>
      <c r="T149">
        <v>70.5</v>
      </c>
      <c r="U149" t="s">
        <v>389</v>
      </c>
      <c r="V149" s="18"/>
      <c r="W149" s="20" t="str">
        <f t="shared" si="8"/>
        <v>Hansen, Peter(R)</v>
      </c>
      <c r="X149" s="20">
        <f t="shared" si="9"/>
        <v>70.5</v>
      </c>
      <c r="Y149" s="22">
        <f t="shared" si="10"/>
        <v>0</v>
      </c>
      <c r="Z149" s="20" t="str">
        <f t="shared" si="11"/>
        <v>B-</v>
      </c>
    </row>
    <row r="150" spans="1:26" x14ac:dyDescent="0.25">
      <c r="A150" t="s">
        <v>480</v>
      </c>
      <c r="B150" t="s">
        <v>481</v>
      </c>
      <c r="C150" t="s">
        <v>27</v>
      </c>
      <c r="D150" t="s">
        <v>35</v>
      </c>
      <c r="E150">
        <v>22</v>
      </c>
      <c r="F150" t="s">
        <v>482</v>
      </c>
      <c r="G150">
        <v>407523</v>
      </c>
      <c r="H150">
        <v>85</v>
      </c>
      <c r="I150">
        <v>85</v>
      </c>
      <c r="J150">
        <v>57</v>
      </c>
      <c r="K150">
        <v>23</v>
      </c>
      <c r="L150">
        <v>5</v>
      </c>
      <c r="M150">
        <v>0</v>
      </c>
      <c r="N150">
        <v>256</v>
      </c>
      <c r="O150">
        <v>181</v>
      </c>
      <c r="P150">
        <v>5.9</v>
      </c>
      <c r="Q150">
        <v>70.7</v>
      </c>
      <c r="R150" t="s">
        <v>389</v>
      </c>
      <c r="S150">
        <v>0</v>
      </c>
      <c r="T150">
        <v>70.7</v>
      </c>
      <c r="U150" t="s">
        <v>389</v>
      </c>
      <c r="V150" s="18"/>
      <c r="W150" s="20" t="str">
        <f t="shared" si="8"/>
        <v>Panasiti, Reed(R)</v>
      </c>
      <c r="X150" s="20">
        <f t="shared" si="9"/>
        <v>70.7</v>
      </c>
      <c r="Y150" s="22">
        <f t="shared" si="10"/>
        <v>0</v>
      </c>
      <c r="Z150" s="20" t="str">
        <f t="shared" si="11"/>
        <v>B-</v>
      </c>
    </row>
    <row r="151" spans="1:26" x14ac:dyDescent="0.25">
      <c r="A151" t="s">
        <v>82</v>
      </c>
      <c r="B151" t="s">
        <v>493</v>
      </c>
      <c r="C151" t="s">
        <v>27</v>
      </c>
      <c r="D151" t="s">
        <v>35</v>
      </c>
      <c r="E151">
        <v>23</v>
      </c>
      <c r="F151" t="s">
        <v>284</v>
      </c>
      <c r="G151">
        <v>377207</v>
      </c>
      <c r="H151">
        <v>85</v>
      </c>
      <c r="I151">
        <v>85</v>
      </c>
      <c r="J151">
        <v>50</v>
      </c>
      <c r="K151">
        <v>17</v>
      </c>
      <c r="L151">
        <v>18</v>
      </c>
      <c r="M151">
        <v>0</v>
      </c>
      <c r="N151">
        <v>256</v>
      </c>
      <c r="O151">
        <v>180.5</v>
      </c>
      <c r="P151">
        <v>21.2</v>
      </c>
      <c r="Q151">
        <v>70.5</v>
      </c>
      <c r="R151" t="s">
        <v>389</v>
      </c>
      <c r="S151">
        <v>0</v>
      </c>
      <c r="T151">
        <v>70.5</v>
      </c>
      <c r="U151" t="s">
        <v>389</v>
      </c>
      <c r="V151" s="18"/>
      <c r="W151" s="20" t="str">
        <f t="shared" si="8"/>
        <v>Biggie, Barbara(R)</v>
      </c>
      <c r="X151" s="20">
        <f t="shared" si="9"/>
        <v>70.5</v>
      </c>
      <c r="Y151" s="22">
        <f t="shared" si="10"/>
        <v>0</v>
      </c>
      <c r="Z151" s="20" t="str">
        <f t="shared" si="11"/>
        <v>B-</v>
      </c>
    </row>
    <row r="152" spans="1:26" x14ac:dyDescent="0.25">
      <c r="A152" t="s">
        <v>625</v>
      </c>
      <c r="B152" t="s">
        <v>626</v>
      </c>
      <c r="C152" t="s">
        <v>27</v>
      </c>
      <c r="D152" t="s">
        <v>35</v>
      </c>
      <c r="E152">
        <v>23</v>
      </c>
      <c r="F152" t="s">
        <v>284</v>
      </c>
      <c r="G152">
        <v>408340</v>
      </c>
      <c r="H152">
        <v>85</v>
      </c>
      <c r="I152">
        <v>85</v>
      </c>
      <c r="J152">
        <v>41</v>
      </c>
      <c r="K152">
        <v>13</v>
      </c>
      <c r="L152">
        <v>31</v>
      </c>
      <c r="M152">
        <v>0</v>
      </c>
      <c r="N152">
        <v>256</v>
      </c>
      <c r="O152">
        <v>164</v>
      </c>
      <c r="P152">
        <v>36.5</v>
      </c>
      <c r="Q152">
        <v>64.099999999999994</v>
      </c>
      <c r="R152" t="s">
        <v>469</v>
      </c>
      <c r="S152">
        <v>0</v>
      </c>
      <c r="T152">
        <v>64.099999999999994</v>
      </c>
      <c r="U152" t="s">
        <v>469</v>
      </c>
      <c r="V152" s="18"/>
      <c r="W152" s="20" t="str">
        <f t="shared" si="8"/>
        <v>Burns, Charlie(R)</v>
      </c>
      <c r="X152" s="20">
        <f t="shared" si="9"/>
        <v>64.099999999999994</v>
      </c>
      <c r="Y152" s="22">
        <f t="shared" si="10"/>
        <v>0</v>
      </c>
      <c r="Z152" s="20" t="str">
        <f t="shared" si="11"/>
        <v>C+</v>
      </c>
    </row>
    <row r="153" spans="1:26" x14ac:dyDescent="0.25">
      <c r="A153" t="s">
        <v>282</v>
      </c>
      <c r="B153" t="s">
        <v>283</v>
      </c>
      <c r="C153" t="s">
        <v>27</v>
      </c>
      <c r="D153" t="s">
        <v>35</v>
      </c>
      <c r="E153">
        <v>23</v>
      </c>
      <c r="F153" t="s">
        <v>284</v>
      </c>
      <c r="G153">
        <v>377301</v>
      </c>
      <c r="H153">
        <v>85</v>
      </c>
      <c r="I153">
        <v>85</v>
      </c>
      <c r="J153">
        <v>58</v>
      </c>
      <c r="K153">
        <v>4</v>
      </c>
      <c r="L153">
        <v>23</v>
      </c>
      <c r="M153">
        <v>0</v>
      </c>
      <c r="N153">
        <v>256</v>
      </c>
      <c r="O153">
        <v>214</v>
      </c>
      <c r="P153">
        <v>27.1</v>
      </c>
      <c r="Q153">
        <v>83.6</v>
      </c>
      <c r="R153" t="s">
        <v>190</v>
      </c>
      <c r="S153">
        <v>0</v>
      </c>
      <c r="T153">
        <v>83.6</v>
      </c>
      <c r="U153" t="s">
        <v>190</v>
      </c>
      <c r="V153" s="18"/>
      <c r="W153" s="20" t="str">
        <f t="shared" si="8"/>
        <v>Halstead, Carolyn(R)</v>
      </c>
      <c r="X153" s="20">
        <f t="shared" si="9"/>
        <v>83.6</v>
      </c>
      <c r="Y153" s="22">
        <f t="shared" si="10"/>
        <v>0</v>
      </c>
      <c r="Z153" s="20" t="str">
        <f t="shared" si="11"/>
        <v>B+</v>
      </c>
    </row>
    <row r="154" spans="1:26" x14ac:dyDescent="0.25">
      <c r="A154" t="s">
        <v>1527</v>
      </c>
      <c r="B154" t="s">
        <v>884</v>
      </c>
      <c r="C154" t="s">
        <v>645</v>
      </c>
      <c r="D154" t="s">
        <v>35</v>
      </c>
      <c r="E154">
        <v>23</v>
      </c>
      <c r="F154" t="s">
        <v>284</v>
      </c>
      <c r="G154">
        <v>408530</v>
      </c>
      <c r="H154">
        <v>85</v>
      </c>
      <c r="I154">
        <v>85</v>
      </c>
      <c r="J154">
        <v>13</v>
      </c>
      <c r="K154">
        <v>72</v>
      </c>
      <c r="L154">
        <v>0</v>
      </c>
      <c r="M154">
        <v>0</v>
      </c>
      <c r="N154">
        <v>256</v>
      </c>
      <c r="O154">
        <v>40</v>
      </c>
      <c r="P154">
        <v>0</v>
      </c>
      <c r="Q154">
        <v>15.6</v>
      </c>
      <c r="R154" t="s">
        <v>1370</v>
      </c>
      <c r="S154">
        <v>-1</v>
      </c>
      <c r="T154">
        <v>15.2</v>
      </c>
      <c r="U154" t="s">
        <v>1370</v>
      </c>
      <c r="V154" s="18"/>
      <c r="W154" s="20" t="str">
        <f t="shared" si="8"/>
        <v>Martin, Joelle(D)</v>
      </c>
      <c r="X154" s="20">
        <f t="shared" si="9"/>
        <v>15.6</v>
      </c>
      <c r="Y154" s="22">
        <f t="shared" si="10"/>
        <v>-1</v>
      </c>
      <c r="Z154" s="20" t="str">
        <f t="shared" si="11"/>
        <v>F</v>
      </c>
    </row>
    <row r="155" spans="1:26" x14ac:dyDescent="0.25">
      <c r="A155" t="s">
        <v>150</v>
      </c>
      <c r="B155" t="s">
        <v>992</v>
      </c>
      <c r="C155" t="s">
        <v>645</v>
      </c>
      <c r="D155" t="s">
        <v>35</v>
      </c>
      <c r="E155">
        <v>24</v>
      </c>
      <c r="F155" t="s">
        <v>993</v>
      </c>
      <c r="G155">
        <v>376139</v>
      </c>
      <c r="H155">
        <v>85</v>
      </c>
      <c r="I155">
        <v>85</v>
      </c>
      <c r="J155">
        <v>24</v>
      </c>
      <c r="K155">
        <v>51</v>
      </c>
      <c r="L155">
        <v>10</v>
      </c>
      <c r="M155">
        <v>0</v>
      </c>
      <c r="N155">
        <v>256</v>
      </c>
      <c r="O155">
        <v>92</v>
      </c>
      <c r="P155">
        <v>11.8</v>
      </c>
      <c r="Q155">
        <v>35.9</v>
      </c>
      <c r="R155" t="s">
        <v>967</v>
      </c>
      <c r="S155">
        <v>0</v>
      </c>
      <c r="T155">
        <v>35.9</v>
      </c>
      <c r="U155" t="s">
        <v>967</v>
      </c>
      <c r="V155" s="18"/>
      <c r="W155" s="20" t="str">
        <f t="shared" si="8"/>
        <v>Leishman, Peter(D)</v>
      </c>
      <c r="X155" s="20">
        <f t="shared" si="9"/>
        <v>35.9</v>
      </c>
      <c r="Y155" s="22">
        <f t="shared" si="10"/>
        <v>0</v>
      </c>
      <c r="Z155" s="20" t="str">
        <f t="shared" si="11"/>
        <v>D+</v>
      </c>
    </row>
    <row r="156" spans="1:26" x14ac:dyDescent="0.25">
      <c r="A156" t="s">
        <v>1215</v>
      </c>
      <c r="B156" t="s">
        <v>1216</v>
      </c>
      <c r="C156" t="s">
        <v>645</v>
      </c>
      <c r="D156" t="s">
        <v>35</v>
      </c>
      <c r="E156">
        <v>24</v>
      </c>
      <c r="F156" t="s">
        <v>993</v>
      </c>
      <c r="G156">
        <v>377319</v>
      </c>
      <c r="H156">
        <v>85</v>
      </c>
      <c r="I156">
        <v>85</v>
      </c>
      <c r="J156">
        <v>13</v>
      </c>
      <c r="K156">
        <v>59</v>
      </c>
      <c r="L156">
        <v>13</v>
      </c>
      <c r="M156">
        <v>0</v>
      </c>
      <c r="N156">
        <v>256</v>
      </c>
      <c r="O156">
        <v>64</v>
      </c>
      <c r="P156">
        <v>15.3</v>
      </c>
      <c r="Q156">
        <v>25</v>
      </c>
      <c r="R156" t="s">
        <v>1136</v>
      </c>
      <c r="S156">
        <v>0</v>
      </c>
      <c r="T156">
        <v>25</v>
      </c>
      <c r="U156" t="s">
        <v>1136</v>
      </c>
      <c r="V156" s="18"/>
      <c r="W156" s="20" t="str">
        <f t="shared" si="8"/>
        <v>Vann, Ivy(D)</v>
      </c>
      <c r="X156" s="20">
        <f t="shared" si="9"/>
        <v>25</v>
      </c>
      <c r="Y156" s="22">
        <f t="shared" si="10"/>
        <v>0</v>
      </c>
      <c r="Z156" s="20" t="str">
        <f t="shared" si="11"/>
        <v>D-</v>
      </c>
    </row>
    <row r="157" spans="1:26" x14ac:dyDescent="0.25">
      <c r="A157" t="s">
        <v>476</v>
      </c>
      <c r="B157" t="s">
        <v>293</v>
      </c>
      <c r="C157" t="s">
        <v>27</v>
      </c>
      <c r="D157" t="s">
        <v>35</v>
      </c>
      <c r="E157">
        <v>25</v>
      </c>
      <c r="F157" t="s">
        <v>477</v>
      </c>
      <c r="G157">
        <v>408343</v>
      </c>
      <c r="H157">
        <v>85</v>
      </c>
      <c r="I157">
        <v>85</v>
      </c>
      <c r="J157">
        <v>56</v>
      </c>
      <c r="K157">
        <v>27</v>
      </c>
      <c r="L157">
        <v>2</v>
      </c>
      <c r="M157">
        <v>0</v>
      </c>
      <c r="N157">
        <v>256</v>
      </c>
      <c r="O157">
        <v>181</v>
      </c>
      <c r="P157">
        <v>2.4</v>
      </c>
      <c r="Q157">
        <v>70.7</v>
      </c>
      <c r="R157" t="s">
        <v>389</v>
      </c>
      <c r="S157">
        <v>0</v>
      </c>
      <c r="T157">
        <v>70.7</v>
      </c>
      <c r="U157" t="s">
        <v>389</v>
      </c>
      <c r="V157" s="18"/>
      <c r="W157" s="20" t="str">
        <f t="shared" si="8"/>
        <v>Moore, Craig(R)</v>
      </c>
      <c r="X157" s="20">
        <f t="shared" si="9"/>
        <v>70.7</v>
      </c>
      <c r="Y157" s="22">
        <f t="shared" si="10"/>
        <v>0</v>
      </c>
      <c r="Z157" s="20" t="str">
        <f t="shared" si="11"/>
        <v>B-</v>
      </c>
    </row>
    <row r="158" spans="1:26" x14ac:dyDescent="0.25">
      <c r="A158" t="s">
        <v>547</v>
      </c>
      <c r="B158" t="s">
        <v>548</v>
      </c>
      <c r="C158" t="s">
        <v>27</v>
      </c>
      <c r="D158" t="s">
        <v>35</v>
      </c>
      <c r="E158">
        <v>25</v>
      </c>
      <c r="F158" t="s">
        <v>477</v>
      </c>
      <c r="G158">
        <v>408344</v>
      </c>
      <c r="H158">
        <v>85</v>
      </c>
      <c r="I158">
        <v>85</v>
      </c>
      <c r="J158">
        <v>47</v>
      </c>
      <c r="K158">
        <v>18</v>
      </c>
      <c r="L158">
        <v>20</v>
      </c>
      <c r="M158">
        <v>0</v>
      </c>
      <c r="N158">
        <v>256</v>
      </c>
      <c r="O158">
        <v>174</v>
      </c>
      <c r="P158">
        <v>23.5</v>
      </c>
      <c r="Q158">
        <v>68</v>
      </c>
      <c r="R158" t="s">
        <v>389</v>
      </c>
      <c r="S158">
        <v>0</v>
      </c>
      <c r="T158">
        <v>68</v>
      </c>
      <c r="U158" t="s">
        <v>389</v>
      </c>
      <c r="V158" s="18"/>
      <c r="W158" s="20" t="str">
        <f t="shared" si="8"/>
        <v>Somero, Paul(R)</v>
      </c>
      <c r="X158" s="20">
        <f t="shared" si="9"/>
        <v>68</v>
      </c>
      <c r="Y158" s="22">
        <f t="shared" si="10"/>
        <v>0</v>
      </c>
      <c r="Z158" s="20" t="str">
        <f t="shared" si="11"/>
        <v>B-</v>
      </c>
    </row>
    <row r="159" spans="1:26" x14ac:dyDescent="0.25">
      <c r="A159" t="s">
        <v>44</v>
      </c>
      <c r="B159" t="s">
        <v>796</v>
      </c>
      <c r="C159" t="s">
        <v>27</v>
      </c>
      <c r="D159" t="s">
        <v>35</v>
      </c>
      <c r="E159">
        <v>26</v>
      </c>
      <c r="F159" t="s">
        <v>109</v>
      </c>
      <c r="G159">
        <v>408345</v>
      </c>
      <c r="H159">
        <v>85</v>
      </c>
      <c r="I159">
        <v>85</v>
      </c>
      <c r="J159">
        <v>26</v>
      </c>
      <c r="K159">
        <v>19</v>
      </c>
      <c r="L159">
        <v>40</v>
      </c>
      <c r="M159">
        <v>0</v>
      </c>
      <c r="N159">
        <v>256</v>
      </c>
      <c r="O159">
        <v>142.5</v>
      </c>
      <c r="P159">
        <v>47.1</v>
      </c>
      <c r="Q159">
        <v>55.7</v>
      </c>
      <c r="R159" t="s">
        <v>721</v>
      </c>
      <c r="S159">
        <v>0</v>
      </c>
      <c r="T159">
        <v>55.7</v>
      </c>
      <c r="U159" t="s">
        <v>721</v>
      </c>
      <c r="V159" s="18"/>
      <c r="W159" s="20" t="str">
        <f t="shared" si="8"/>
        <v>Carr, John(R)</v>
      </c>
      <c r="X159" s="20">
        <f t="shared" si="9"/>
        <v>55.7</v>
      </c>
      <c r="Y159" s="22">
        <f t="shared" si="10"/>
        <v>0</v>
      </c>
      <c r="Z159" s="20" t="str">
        <f t="shared" si="11"/>
        <v>C</v>
      </c>
    </row>
    <row r="160" spans="1:26" x14ac:dyDescent="0.25">
      <c r="A160" t="s">
        <v>44</v>
      </c>
      <c r="B160" t="s">
        <v>108</v>
      </c>
      <c r="C160" t="s">
        <v>27</v>
      </c>
      <c r="D160" t="s">
        <v>35</v>
      </c>
      <c r="E160">
        <v>26</v>
      </c>
      <c r="F160" t="s">
        <v>109</v>
      </c>
      <c r="G160">
        <v>408346</v>
      </c>
      <c r="H160">
        <v>85</v>
      </c>
      <c r="I160">
        <v>85</v>
      </c>
      <c r="J160">
        <v>80</v>
      </c>
      <c r="K160">
        <v>5</v>
      </c>
      <c r="L160">
        <v>0</v>
      </c>
      <c r="M160">
        <v>0</v>
      </c>
      <c r="N160">
        <v>256</v>
      </c>
      <c r="O160">
        <v>244</v>
      </c>
      <c r="P160">
        <v>0</v>
      </c>
      <c r="Q160">
        <v>95.3</v>
      </c>
      <c r="R160" t="s">
        <v>58</v>
      </c>
      <c r="S160">
        <v>0</v>
      </c>
      <c r="T160">
        <v>95.3</v>
      </c>
      <c r="U160" t="s">
        <v>58</v>
      </c>
      <c r="V160" s="18"/>
      <c r="W160" s="20" t="str">
        <f t="shared" si="8"/>
        <v>Lewicke, John(R)</v>
      </c>
      <c r="X160" s="20">
        <f t="shared" si="9"/>
        <v>95.3</v>
      </c>
      <c r="Y160" s="22">
        <f t="shared" si="10"/>
        <v>0</v>
      </c>
      <c r="Z160" s="20" t="str">
        <f t="shared" si="11"/>
        <v>A</v>
      </c>
    </row>
    <row r="161" spans="1:26" x14ac:dyDescent="0.25">
      <c r="A161" t="s">
        <v>249</v>
      </c>
      <c r="B161" t="s">
        <v>562</v>
      </c>
      <c r="C161" t="s">
        <v>27</v>
      </c>
      <c r="D161" t="s">
        <v>35</v>
      </c>
      <c r="E161">
        <v>27</v>
      </c>
      <c r="F161" t="s">
        <v>563</v>
      </c>
      <c r="G161">
        <v>376904</v>
      </c>
      <c r="H161">
        <v>85</v>
      </c>
      <c r="I161">
        <v>85</v>
      </c>
      <c r="J161">
        <v>50</v>
      </c>
      <c r="K161">
        <v>30</v>
      </c>
      <c r="L161">
        <v>5</v>
      </c>
      <c r="M161">
        <v>0</v>
      </c>
      <c r="N161">
        <v>256</v>
      </c>
      <c r="O161">
        <v>172</v>
      </c>
      <c r="P161">
        <v>5.9</v>
      </c>
      <c r="Q161">
        <v>67.2</v>
      </c>
      <c r="R161" t="s">
        <v>389</v>
      </c>
      <c r="S161">
        <v>0</v>
      </c>
      <c r="T161">
        <v>67.2</v>
      </c>
      <c r="U161" t="s">
        <v>389</v>
      </c>
      <c r="V161" s="18"/>
      <c r="W161" s="20" t="str">
        <f t="shared" si="8"/>
        <v>Belanger, James(R)</v>
      </c>
      <c r="X161" s="20">
        <f t="shared" si="9"/>
        <v>67.2</v>
      </c>
      <c r="Y161" s="22">
        <f t="shared" si="10"/>
        <v>0</v>
      </c>
      <c r="Z161" s="20" t="str">
        <f t="shared" si="11"/>
        <v>B-</v>
      </c>
    </row>
    <row r="162" spans="1:26" x14ac:dyDescent="0.25">
      <c r="A162" t="s">
        <v>282</v>
      </c>
      <c r="B162" t="s">
        <v>929</v>
      </c>
      <c r="C162" t="s">
        <v>27</v>
      </c>
      <c r="D162" t="s">
        <v>35</v>
      </c>
      <c r="E162">
        <v>27</v>
      </c>
      <c r="F162" t="s">
        <v>563</v>
      </c>
      <c r="G162">
        <v>376336</v>
      </c>
      <c r="H162">
        <v>85</v>
      </c>
      <c r="I162">
        <v>85</v>
      </c>
      <c r="J162">
        <v>31</v>
      </c>
      <c r="K162">
        <v>38</v>
      </c>
      <c r="L162">
        <v>16</v>
      </c>
      <c r="M162">
        <v>0</v>
      </c>
      <c r="N162">
        <v>256</v>
      </c>
      <c r="O162">
        <v>122.5</v>
      </c>
      <c r="P162">
        <v>18.8</v>
      </c>
      <c r="Q162">
        <v>47.9</v>
      </c>
      <c r="R162" t="s">
        <v>871</v>
      </c>
      <c r="S162">
        <v>-12.5</v>
      </c>
      <c r="T162">
        <v>43</v>
      </c>
      <c r="U162" t="s">
        <v>871</v>
      </c>
      <c r="V162" s="18"/>
      <c r="W162" s="20" t="str">
        <f t="shared" si="8"/>
        <v>Gargasz, Carolyn(R)</v>
      </c>
      <c r="X162" s="20">
        <f t="shared" si="9"/>
        <v>47.9</v>
      </c>
      <c r="Y162" s="22">
        <f t="shared" si="10"/>
        <v>-12.5</v>
      </c>
      <c r="Z162" s="20" t="str">
        <f t="shared" si="11"/>
        <v>C-</v>
      </c>
    </row>
    <row r="163" spans="1:26" x14ac:dyDescent="0.25">
      <c r="A163" t="s">
        <v>49</v>
      </c>
      <c r="B163" t="s">
        <v>50</v>
      </c>
      <c r="C163" t="s">
        <v>27</v>
      </c>
      <c r="D163" t="s">
        <v>35</v>
      </c>
      <c r="E163">
        <v>28</v>
      </c>
      <c r="F163" t="s">
        <v>51</v>
      </c>
      <c r="G163">
        <v>377224</v>
      </c>
      <c r="H163">
        <v>85</v>
      </c>
      <c r="I163">
        <v>85</v>
      </c>
      <c r="J163">
        <v>82</v>
      </c>
      <c r="K163">
        <v>3</v>
      </c>
      <c r="L163">
        <v>0</v>
      </c>
      <c r="M163">
        <v>0</v>
      </c>
      <c r="N163">
        <v>256</v>
      </c>
      <c r="O163">
        <v>249</v>
      </c>
      <c r="P163">
        <v>0</v>
      </c>
      <c r="Q163">
        <v>97.3</v>
      </c>
      <c r="R163" t="s">
        <v>30</v>
      </c>
      <c r="S163">
        <v>2.3333333432674399</v>
      </c>
      <c r="T163">
        <v>98.2</v>
      </c>
      <c r="U163" t="s">
        <v>30</v>
      </c>
      <c r="V163" s="18"/>
      <c r="W163" s="20" t="str">
        <f t="shared" si="8"/>
        <v>Ferreira, Elizabeth(R)</v>
      </c>
      <c r="X163" s="20">
        <f t="shared" si="9"/>
        <v>97.3</v>
      </c>
      <c r="Y163" s="22">
        <f t="shared" si="10"/>
        <v>2.3333333432674399</v>
      </c>
      <c r="Z163" s="20" t="str">
        <f t="shared" si="11"/>
        <v>A+</v>
      </c>
    </row>
    <row r="164" spans="1:26" x14ac:dyDescent="0.25">
      <c r="A164" t="s">
        <v>1555</v>
      </c>
      <c r="B164" t="s">
        <v>683</v>
      </c>
      <c r="C164" t="s">
        <v>645</v>
      </c>
      <c r="D164" t="s">
        <v>35</v>
      </c>
      <c r="E164">
        <v>28</v>
      </c>
      <c r="F164" t="s">
        <v>51</v>
      </c>
      <c r="G164">
        <v>377167</v>
      </c>
      <c r="H164">
        <v>85</v>
      </c>
      <c r="I164">
        <v>85</v>
      </c>
      <c r="J164">
        <v>12</v>
      </c>
      <c r="K164">
        <v>69</v>
      </c>
      <c r="L164">
        <v>4</v>
      </c>
      <c r="M164">
        <v>0</v>
      </c>
      <c r="N164">
        <v>256</v>
      </c>
      <c r="O164">
        <v>51.5</v>
      </c>
      <c r="P164">
        <v>4.7</v>
      </c>
      <c r="Q164">
        <v>20.100000000000001</v>
      </c>
      <c r="R164" t="s">
        <v>1136</v>
      </c>
      <c r="S164">
        <v>-15.5</v>
      </c>
      <c r="T164">
        <v>14</v>
      </c>
      <c r="U164" t="s">
        <v>1536</v>
      </c>
      <c r="V164" s="18"/>
      <c r="W164" s="20" t="str">
        <f t="shared" si="8"/>
        <v>Schmidt, Janice(D)</v>
      </c>
      <c r="X164" s="20">
        <f t="shared" si="9"/>
        <v>20.100000000000001</v>
      </c>
      <c r="Y164" s="22">
        <f t="shared" si="10"/>
        <v>-15.5</v>
      </c>
      <c r="Z164" s="20" t="str">
        <f t="shared" si="11"/>
        <v>CT</v>
      </c>
    </row>
    <row r="165" spans="1:26" x14ac:dyDescent="0.25">
      <c r="A165" t="s">
        <v>401</v>
      </c>
      <c r="B165" t="s">
        <v>402</v>
      </c>
      <c r="C165" t="s">
        <v>27</v>
      </c>
      <c r="D165" t="s">
        <v>35</v>
      </c>
      <c r="E165">
        <v>28</v>
      </c>
      <c r="F165" t="s">
        <v>51</v>
      </c>
      <c r="G165">
        <v>376864</v>
      </c>
      <c r="H165">
        <v>85</v>
      </c>
      <c r="I165">
        <v>85</v>
      </c>
      <c r="J165">
        <v>57</v>
      </c>
      <c r="K165">
        <v>22</v>
      </c>
      <c r="L165">
        <v>6</v>
      </c>
      <c r="M165">
        <v>0</v>
      </c>
      <c r="N165">
        <v>256</v>
      </c>
      <c r="O165">
        <v>186</v>
      </c>
      <c r="P165">
        <v>7.1</v>
      </c>
      <c r="Q165">
        <v>72.7</v>
      </c>
      <c r="R165" t="s">
        <v>389</v>
      </c>
      <c r="S165">
        <v>2.0000000596046399</v>
      </c>
      <c r="T165">
        <v>73.5</v>
      </c>
      <c r="U165" t="s">
        <v>345</v>
      </c>
      <c r="V165" s="18"/>
      <c r="W165" s="20" t="str">
        <f t="shared" si="8"/>
        <v>Seidel, Carl(R)</v>
      </c>
      <c r="X165" s="20">
        <f t="shared" si="9"/>
        <v>72.7</v>
      </c>
      <c r="Y165" s="22">
        <f t="shared" si="10"/>
        <v>2.0000000596046399</v>
      </c>
      <c r="Z165" s="20" t="str">
        <f t="shared" si="11"/>
        <v>B</v>
      </c>
    </row>
    <row r="166" spans="1:26" x14ac:dyDescent="0.25">
      <c r="A166" t="s">
        <v>1383</v>
      </c>
      <c r="B166" t="s">
        <v>1173</v>
      </c>
      <c r="C166" t="s">
        <v>645</v>
      </c>
      <c r="D166" t="s">
        <v>35</v>
      </c>
      <c r="E166">
        <v>29</v>
      </c>
      <c r="F166" t="s">
        <v>945</v>
      </c>
      <c r="G166">
        <v>376584</v>
      </c>
      <c r="H166">
        <v>85</v>
      </c>
      <c r="I166">
        <v>85</v>
      </c>
      <c r="J166">
        <v>13</v>
      </c>
      <c r="K166">
        <v>70</v>
      </c>
      <c r="L166">
        <v>2</v>
      </c>
      <c r="M166">
        <v>0</v>
      </c>
      <c r="N166">
        <v>256</v>
      </c>
      <c r="O166">
        <v>45</v>
      </c>
      <c r="P166">
        <v>2.4</v>
      </c>
      <c r="Q166">
        <v>17.600000000000001</v>
      </c>
      <c r="R166" t="s">
        <v>1370</v>
      </c>
      <c r="S166">
        <v>0</v>
      </c>
      <c r="T166">
        <v>17.600000000000001</v>
      </c>
      <c r="U166" t="s">
        <v>1370</v>
      </c>
      <c r="V166" s="18"/>
      <c r="W166" s="20" t="str">
        <f t="shared" si="8"/>
        <v>Harvey, Suzanne(D)</v>
      </c>
      <c r="X166" s="20">
        <f t="shared" si="9"/>
        <v>17.600000000000001</v>
      </c>
      <c r="Y166" s="22">
        <f t="shared" si="10"/>
        <v>0</v>
      </c>
      <c r="Z166" s="20" t="str">
        <f t="shared" si="11"/>
        <v>F</v>
      </c>
    </row>
    <row r="167" spans="1:26" x14ac:dyDescent="0.25">
      <c r="A167" t="s">
        <v>25</v>
      </c>
      <c r="B167" t="s">
        <v>379</v>
      </c>
      <c r="C167" t="s">
        <v>27</v>
      </c>
      <c r="D167" t="s">
        <v>35</v>
      </c>
      <c r="E167">
        <v>29</v>
      </c>
      <c r="F167" t="s">
        <v>945</v>
      </c>
      <c r="G167">
        <v>376839</v>
      </c>
      <c r="H167">
        <v>85</v>
      </c>
      <c r="I167">
        <v>85</v>
      </c>
      <c r="J167">
        <v>31</v>
      </c>
      <c r="K167">
        <v>46</v>
      </c>
      <c r="L167">
        <v>8</v>
      </c>
      <c r="M167">
        <v>0</v>
      </c>
      <c r="N167">
        <v>256</v>
      </c>
      <c r="O167">
        <v>107.5</v>
      </c>
      <c r="P167">
        <v>9.4</v>
      </c>
      <c r="Q167">
        <v>42</v>
      </c>
      <c r="R167" t="s">
        <v>871</v>
      </c>
      <c r="S167">
        <v>0</v>
      </c>
      <c r="T167">
        <v>42</v>
      </c>
      <c r="U167" t="s">
        <v>871</v>
      </c>
      <c r="V167" s="18"/>
      <c r="W167" s="20" t="str">
        <f t="shared" si="8"/>
        <v>McCarthy, Michael(R)</v>
      </c>
      <c r="X167" s="20">
        <f t="shared" si="9"/>
        <v>42</v>
      </c>
      <c r="Y167" s="22">
        <f t="shared" si="10"/>
        <v>0</v>
      </c>
      <c r="Z167" s="20" t="str">
        <f t="shared" si="11"/>
        <v>C-</v>
      </c>
    </row>
    <row r="168" spans="1:26" x14ac:dyDescent="0.25">
      <c r="A168" t="s">
        <v>1362</v>
      </c>
      <c r="B168" t="s">
        <v>1363</v>
      </c>
      <c r="C168" t="s">
        <v>645</v>
      </c>
      <c r="D168" t="s">
        <v>35</v>
      </c>
      <c r="E168">
        <v>29</v>
      </c>
      <c r="F168" t="s">
        <v>945</v>
      </c>
      <c r="G168">
        <v>408537</v>
      </c>
      <c r="H168">
        <v>85</v>
      </c>
      <c r="I168">
        <v>85</v>
      </c>
      <c r="J168">
        <v>13</v>
      </c>
      <c r="K168">
        <v>62</v>
      </c>
      <c r="L168">
        <v>10</v>
      </c>
      <c r="M168">
        <v>0</v>
      </c>
      <c r="N168">
        <v>256</v>
      </c>
      <c r="O168">
        <v>55</v>
      </c>
      <c r="P168">
        <v>11.8</v>
      </c>
      <c r="Q168">
        <v>21.5</v>
      </c>
      <c r="R168" t="s">
        <v>1136</v>
      </c>
      <c r="S168">
        <v>0</v>
      </c>
      <c r="T168">
        <v>21.5</v>
      </c>
      <c r="U168" t="s">
        <v>1136</v>
      </c>
      <c r="V168" s="18"/>
      <c r="W168" s="20" t="str">
        <f t="shared" si="8"/>
        <v>Newman, Sue(D)</v>
      </c>
      <c r="X168" s="20">
        <f t="shared" si="9"/>
        <v>21.5</v>
      </c>
      <c r="Y168" s="22">
        <f t="shared" si="10"/>
        <v>0</v>
      </c>
      <c r="Z168" s="20" t="str">
        <f t="shared" si="11"/>
        <v>D-</v>
      </c>
    </row>
    <row r="169" spans="1:26" x14ac:dyDescent="0.25">
      <c r="A169" t="s">
        <v>877</v>
      </c>
      <c r="B169" t="s">
        <v>1579</v>
      </c>
      <c r="C169" t="s">
        <v>645</v>
      </c>
      <c r="D169" t="s">
        <v>35</v>
      </c>
      <c r="E169">
        <v>30</v>
      </c>
      <c r="F169" t="s">
        <v>853</v>
      </c>
      <c r="G169">
        <v>408539</v>
      </c>
      <c r="H169">
        <v>85</v>
      </c>
      <c r="I169">
        <v>85</v>
      </c>
      <c r="J169">
        <v>7</v>
      </c>
      <c r="K169">
        <v>74</v>
      </c>
      <c r="L169">
        <v>4</v>
      </c>
      <c r="M169">
        <v>0</v>
      </c>
      <c r="N169">
        <v>256</v>
      </c>
      <c r="O169">
        <v>28</v>
      </c>
      <c r="P169">
        <v>4.7</v>
      </c>
      <c r="Q169">
        <v>10.9</v>
      </c>
      <c r="R169" t="s">
        <v>1536</v>
      </c>
      <c r="S169">
        <v>0</v>
      </c>
      <c r="T169">
        <v>10.9</v>
      </c>
      <c r="U169" t="s">
        <v>1536</v>
      </c>
      <c r="V169" s="18"/>
      <c r="W169" s="20" t="str">
        <f t="shared" si="8"/>
        <v>Klee, Patricia(D)</v>
      </c>
      <c r="X169" s="20">
        <f t="shared" si="9"/>
        <v>10.9</v>
      </c>
      <c r="Y169" s="22">
        <f t="shared" si="10"/>
        <v>0</v>
      </c>
      <c r="Z169" s="20" t="str">
        <f t="shared" si="11"/>
        <v>CT</v>
      </c>
    </row>
    <row r="170" spans="1:26" x14ac:dyDescent="0.25">
      <c r="A170" t="s">
        <v>851</v>
      </c>
      <c r="B170" t="s">
        <v>852</v>
      </c>
      <c r="C170" t="s">
        <v>27</v>
      </c>
      <c r="D170" t="s">
        <v>35</v>
      </c>
      <c r="E170">
        <v>30</v>
      </c>
      <c r="F170" t="s">
        <v>853</v>
      </c>
      <c r="G170">
        <v>377136</v>
      </c>
      <c r="H170">
        <v>85</v>
      </c>
      <c r="I170">
        <v>85</v>
      </c>
      <c r="J170">
        <v>38</v>
      </c>
      <c r="K170">
        <v>41</v>
      </c>
      <c r="L170">
        <v>6</v>
      </c>
      <c r="M170">
        <v>0</v>
      </c>
      <c r="N170">
        <v>256</v>
      </c>
      <c r="O170">
        <v>131</v>
      </c>
      <c r="P170">
        <v>7.1</v>
      </c>
      <c r="Q170">
        <v>51.2</v>
      </c>
      <c r="R170" t="s">
        <v>721</v>
      </c>
      <c r="S170">
        <v>-2</v>
      </c>
      <c r="T170">
        <v>50.4</v>
      </c>
      <c r="U170" t="s">
        <v>721</v>
      </c>
      <c r="V170" s="18"/>
      <c r="W170" s="20" t="str">
        <f t="shared" si="8"/>
        <v>MacKay, Mariellen(R)</v>
      </c>
      <c r="X170" s="20">
        <f t="shared" si="9"/>
        <v>51.2</v>
      </c>
      <c r="Y170" s="22">
        <f t="shared" si="10"/>
        <v>-2</v>
      </c>
      <c r="Z170" s="20" t="str">
        <f t="shared" si="11"/>
        <v>C</v>
      </c>
    </row>
    <row r="171" spans="1:26" x14ac:dyDescent="0.25">
      <c r="A171" t="s">
        <v>1585</v>
      </c>
      <c r="B171" t="s">
        <v>1586</v>
      </c>
      <c r="C171" t="s">
        <v>645</v>
      </c>
      <c r="D171" t="s">
        <v>35</v>
      </c>
      <c r="E171">
        <v>30</v>
      </c>
      <c r="F171" t="s">
        <v>853</v>
      </c>
      <c r="G171">
        <v>376622</v>
      </c>
      <c r="H171">
        <v>85</v>
      </c>
      <c r="I171">
        <v>85</v>
      </c>
      <c r="J171">
        <v>8</v>
      </c>
      <c r="K171">
        <v>71</v>
      </c>
      <c r="L171">
        <v>6</v>
      </c>
      <c r="M171">
        <v>0</v>
      </c>
      <c r="N171">
        <v>256</v>
      </c>
      <c r="O171">
        <v>37</v>
      </c>
      <c r="P171">
        <v>7.1</v>
      </c>
      <c r="Q171">
        <v>14.5</v>
      </c>
      <c r="R171" t="s">
        <v>1536</v>
      </c>
      <c r="S171">
        <v>-14.5</v>
      </c>
      <c r="T171">
        <v>8.8000000000000007</v>
      </c>
      <c r="U171" t="s">
        <v>1536</v>
      </c>
      <c r="V171" s="18"/>
      <c r="W171" s="20" t="str">
        <f t="shared" si="8"/>
        <v>Rosenwald, Cindy(D)</v>
      </c>
      <c r="X171" s="20">
        <f t="shared" si="9"/>
        <v>14.5</v>
      </c>
      <c r="Y171" s="22">
        <f t="shared" si="10"/>
        <v>-14.5</v>
      </c>
      <c r="Z171" s="20" t="str">
        <f t="shared" si="11"/>
        <v>CT</v>
      </c>
    </row>
    <row r="172" spans="1:26" x14ac:dyDescent="0.25">
      <c r="A172" t="s">
        <v>965</v>
      </c>
      <c r="B172" t="s">
        <v>966</v>
      </c>
      <c r="C172" t="s">
        <v>645</v>
      </c>
      <c r="D172" t="s">
        <v>35</v>
      </c>
      <c r="E172">
        <v>31</v>
      </c>
      <c r="F172" t="s">
        <v>892</v>
      </c>
      <c r="G172">
        <v>999999</v>
      </c>
      <c r="H172">
        <v>85</v>
      </c>
      <c r="I172">
        <v>85</v>
      </c>
      <c r="J172">
        <v>16</v>
      </c>
      <c r="K172">
        <v>36</v>
      </c>
      <c r="L172">
        <v>33</v>
      </c>
      <c r="M172">
        <v>0</v>
      </c>
      <c r="N172">
        <v>256</v>
      </c>
      <c r="O172">
        <v>100</v>
      </c>
      <c r="P172">
        <v>38.799999999999997</v>
      </c>
      <c r="Q172">
        <v>39.1</v>
      </c>
      <c r="R172" t="s">
        <v>967</v>
      </c>
      <c r="S172">
        <v>0</v>
      </c>
      <c r="T172">
        <v>39.1</v>
      </c>
      <c r="U172" t="s">
        <v>967</v>
      </c>
      <c r="V172" s="18"/>
      <c r="W172" s="20" t="str">
        <f t="shared" si="8"/>
        <v>Ayala, Jessica(D)</v>
      </c>
      <c r="X172" s="20">
        <f t="shared" si="9"/>
        <v>39.1</v>
      </c>
      <c r="Y172" s="22">
        <f t="shared" si="10"/>
        <v>0</v>
      </c>
      <c r="Z172" s="20" t="str">
        <f t="shared" si="11"/>
        <v>D+</v>
      </c>
    </row>
    <row r="173" spans="1:26" x14ac:dyDescent="0.25">
      <c r="A173" t="s">
        <v>223</v>
      </c>
      <c r="B173" t="s">
        <v>891</v>
      </c>
      <c r="C173" t="s">
        <v>645</v>
      </c>
      <c r="D173" t="s">
        <v>35</v>
      </c>
      <c r="E173">
        <v>31</v>
      </c>
      <c r="F173" t="s">
        <v>892</v>
      </c>
      <c r="G173">
        <v>374413</v>
      </c>
      <c r="H173">
        <v>85</v>
      </c>
      <c r="I173">
        <v>85</v>
      </c>
      <c r="J173">
        <v>1</v>
      </c>
      <c r="K173">
        <v>6</v>
      </c>
      <c r="L173">
        <v>78</v>
      </c>
      <c r="M173">
        <v>0</v>
      </c>
      <c r="N173">
        <v>256</v>
      </c>
      <c r="O173">
        <v>122</v>
      </c>
      <c r="P173">
        <v>91.8</v>
      </c>
      <c r="Q173">
        <v>47.7</v>
      </c>
      <c r="R173" t="s">
        <v>434</v>
      </c>
      <c r="S173">
        <v>0</v>
      </c>
      <c r="T173">
        <v>47.7</v>
      </c>
      <c r="U173" t="s">
        <v>434</v>
      </c>
      <c r="V173" s="18"/>
      <c r="W173" s="20" t="str">
        <f t="shared" si="8"/>
        <v>Cote, David(D)</v>
      </c>
      <c r="X173" s="20">
        <f t="shared" si="9"/>
        <v>47.7</v>
      </c>
      <c r="Y173" s="22">
        <f t="shared" si="10"/>
        <v>0</v>
      </c>
      <c r="Z173" s="20" t="str">
        <f t="shared" si="11"/>
        <v>Inc</v>
      </c>
    </row>
    <row r="174" spans="1:26" x14ac:dyDescent="0.25">
      <c r="A174" t="s">
        <v>1177</v>
      </c>
      <c r="B174" t="s">
        <v>1178</v>
      </c>
      <c r="C174" t="s">
        <v>645</v>
      </c>
      <c r="D174" t="s">
        <v>35</v>
      </c>
      <c r="E174">
        <v>31</v>
      </c>
      <c r="F174" t="s">
        <v>892</v>
      </c>
      <c r="G174">
        <v>408541</v>
      </c>
      <c r="H174">
        <v>85</v>
      </c>
      <c r="I174">
        <v>85</v>
      </c>
      <c r="J174">
        <v>15</v>
      </c>
      <c r="K174">
        <v>63</v>
      </c>
      <c r="L174">
        <v>7</v>
      </c>
      <c r="M174">
        <v>0</v>
      </c>
      <c r="N174">
        <v>256</v>
      </c>
      <c r="O174">
        <v>65</v>
      </c>
      <c r="P174">
        <v>8.1999999999999993</v>
      </c>
      <c r="Q174">
        <v>25.4</v>
      </c>
      <c r="R174" t="s">
        <v>1136</v>
      </c>
      <c r="S174">
        <v>0</v>
      </c>
      <c r="T174">
        <v>25.4</v>
      </c>
      <c r="U174" t="s">
        <v>1136</v>
      </c>
      <c r="V174" s="18"/>
      <c r="W174" s="20" t="str">
        <f t="shared" si="8"/>
        <v>Keane, Amelia(D)</v>
      </c>
      <c r="X174" s="20">
        <f t="shared" si="9"/>
        <v>25.4</v>
      </c>
      <c r="Y174" s="22">
        <f t="shared" si="10"/>
        <v>0</v>
      </c>
      <c r="Z174" s="20" t="str">
        <f t="shared" si="11"/>
        <v>D-</v>
      </c>
    </row>
    <row r="175" spans="1:26" x14ac:dyDescent="0.25">
      <c r="A175" t="s">
        <v>815</v>
      </c>
      <c r="B175" t="s">
        <v>816</v>
      </c>
      <c r="C175" t="s">
        <v>27</v>
      </c>
      <c r="D175" t="s">
        <v>35</v>
      </c>
      <c r="E175">
        <v>32</v>
      </c>
      <c r="F175" t="s">
        <v>308</v>
      </c>
      <c r="G175">
        <v>376966</v>
      </c>
      <c r="H175">
        <v>85</v>
      </c>
      <c r="I175">
        <v>85</v>
      </c>
      <c r="J175">
        <v>51</v>
      </c>
      <c r="K175">
        <v>32</v>
      </c>
      <c r="L175">
        <v>2</v>
      </c>
      <c r="M175">
        <v>0</v>
      </c>
      <c r="N175">
        <v>256</v>
      </c>
      <c r="O175">
        <v>157</v>
      </c>
      <c r="P175">
        <v>2.4</v>
      </c>
      <c r="Q175">
        <v>61.3</v>
      </c>
      <c r="R175" t="s">
        <v>469</v>
      </c>
      <c r="S175">
        <v>-15.5</v>
      </c>
      <c r="T175">
        <v>55.2</v>
      </c>
      <c r="U175" t="s">
        <v>721</v>
      </c>
      <c r="V175" s="18"/>
      <c r="W175" s="20" t="str">
        <f t="shared" si="8"/>
        <v>LeBrun, Donald(R)</v>
      </c>
      <c r="X175" s="20">
        <f t="shared" si="9"/>
        <v>61.3</v>
      </c>
      <c r="Y175" s="22">
        <f t="shared" si="10"/>
        <v>-15.5</v>
      </c>
      <c r="Z175" s="20" t="str">
        <f t="shared" si="11"/>
        <v>C</v>
      </c>
    </row>
    <row r="176" spans="1:26" x14ac:dyDescent="0.25">
      <c r="A176" t="s">
        <v>223</v>
      </c>
      <c r="B176" t="s">
        <v>433</v>
      </c>
      <c r="C176" t="s">
        <v>27</v>
      </c>
      <c r="D176" t="s">
        <v>35</v>
      </c>
      <c r="E176">
        <v>32</v>
      </c>
      <c r="F176" t="s">
        <v>308</v>
      </c>
      <c r="G176">
        <v>377151</v>
      </c>
      <c r="H176">
        <v>85</v>
      </c>
      <c r="I176">
        <v>85</v>
      </c>
      <c r="J176">
        <v>38</v>
      </c>
      <c r="K176">
        <v>2</v>
      </c>
      <c r="L176">
        <v>45</v>
      </c>
      <c r="M176">
        <v>0</v>
      </c>
      <c r="N176">
        <v>256</v>
      </c>
      <c r="O176">
        <v>183.5</v>
      </c>
      <c r="P176">
        <v>52.9</v>
      </c>
      <c r="Q176">
        <v>71.7</v>
      </c>
      <c r="R176" t="s">
        <v>434</v>
      </c>
      <c r="S176">
        <v>2</v>
      </c>
      <c r="T176">
        <v>72.5</v>
      </c>
      <c r="U176" t="s">
        <v>434</v>
      </c>
      <c r="V176" s="18"/>
      <c r="W176" s="20" t="str">
        <f t="shared" si="8"/>
        <v>Murotake, David(R)</v>
      </c>
      <c r="X176" s="20">
        <f t="shared" si="9"/>
        <v>71.7</v>
      </c>
      <c r="Y176" s="22">
        <f t="shared" si="10"/>
        <v>2</v>
      </c>
      <c r="Z176" s="20" t="str">
        <f t="shared" si="11"/>
        <v>Inc</v>
      </c>
    </row>
    <row r="177" spans="1:26" x14ac:dyDescent="0.25">
      <c r="A177" t="s">
        <v>306</v>
      </c>
      <c r="B177" t="s">
        <v>307</v>
      </c>
      <c r="C177" t="s">
        <v>27</v>
      </c>
      <c r="D177" t="s">
        <v>35</v>
      </c>
      <c r="E177">
        <v>32</v>
      </c>
      <c r="F177" t="s">
        <v>308</v>
      </c>
      <c r="G177">
        <v>408350</v>
      </c>
      <c r="H177">
        <v>85</v>
      </c>
      <c r="I177">
        <v>85</v>
      </c>
      <c r="J177">
        <v>65</v>
      </c>
      <c r="K177">
        <v>14</v>
      </c>
      <c r="L177">
        <v>6</v>
      </c>
      <c r="M177">
        <v>0</v>
      </c>
      <c r="N177">
        <v>256</v>
      </c>
      <c r="O177">
        <v>211</v>
      </c>
      <c r="P177">
        <v>7.1</v>
      </c>
      <c r="Q177">
        <v>82.4</v>
      </c>
      <c r="R177" t="s">
        <v>190</v>
      </c>
      <c r="S177">
        <v>0</v>
      </c>
      <c r="T177">
        <v>82.4</v>
      </c>
      <c r="U177" t="s">
        <v>190</v>
      </c>
      <c r="V177" s="18"/>
      <c r="W177" s="20" t="str">
        <f t="shared" si="8"/>
        <v>Negron, Steve(R)</v>
      </c>
      <c r="X177" s="20">
        <f t="shared" si="9"/>
        <v>82.4</v>
      </c>
      <c r="Y177" s="22">
        <f t="shared" si="10"/>
        <v>0</v>
      </c>
      <c r="Z177" s="20" t="str">
        <f t="shared" si="11"/>
        <v>B+</v>
      </c>
    </row>
    <row r="178" spans="1:26" x14ac:dyDescent="0.25">
      <c r="A178" t="s">
        <v>514</v>
      </c>
      <c r="B178" t="s">
        <v>1131</v>
      </c>
      <c r="C178" t="s">
        <v>645</v>
      </c>
      <c r="D178" t="s">
        <v>35</v>
      </c>
      <c r="E178">
        <v>33</v>
      </c>
      <c r="F178" t="s">
        <v>189</v>
      </c>
      <c r="G178">
        <v>376816</v>
      </c>
      <c r="H178">
        <v>85</v>
      </c>
      <c r="I178">
        <v>85</v>
      </c>
      <c r="J178">
        <v>3</v>
      </c>
      <c r="K178">
        <v>45</v>
      </c>
      <c r="L178">
        <v>37</v>
      </c>
      <c r="M178">
        <v>0</v>
      </c>
      <c r="N178">
        <v>256</v>
      </c>
      <c r="O178">
        <v>70</v>
      </c>
      <c r="P178">
        <v>43.5</v>
      </c>
      <c r="Q178">
        <v>27.3</v>
      </c>
      <c r="R178" t="s">
        <v>645</v>
      </c>
      <c r="S178">
        <v>-0.5</v>
      </c>
      <c r="T178">
        <v>27.1</v>
      </c>
      <c r="U178" t="s">
        <v>645</v>
      </c>
      <c r="V178" s="18"/>
      <c r="W178" s="20" t="str">
        <f t="shared" si="8"/>
        <v>Gidge, Kenneth(D)</v>
      </c>
      <c r="X178" s="20">
        <f t="shared" si="9"/>
        <v>27.3</v>
      </c>
      <c r="Y178" s="22">
        <f t="shared" si="10"/>
        <v>-0.5</v>
      </c>
      <c r="Z178" s="20" t="str">
        <f t="shared" si="11"/>
        <v>D</v>
      </c>
    </row>
    <row r="179" spans="1:26" x14ac:dyDescent="0.25">
      <c r="A179" t="s">
        <v>168</v>
      </c>
      <c r="B179" t="s">
        <v>1454</v>
      </c>
      <c r="C179" t="s">
        <v>645</v>
      </c>
      <c r="D179" t="s">
        <v>35</v>
      </c>
      <c r="E179">
        <v>33</v>
      </c>
      <c r="F179" t="s">
        <v>189</v>
      </c>
      <c r="G179">
        <v>408544</v>
      </c>
      <c r="H179">
        <v>85</v>
      </c>
      <c r="I179">
        <v>85</v>
      </c>
      <c r="J179">
        <v>15</v>
      </c>
      <c r="K179">
        <v>70</v>
      </c>
      <c r="L179">
        <v>0</v>
      </c>
      <c r="M179">
        <v>0</v>
      </c>
      <c r="N179">
        <v>256</v>
      </c>
      <c r="O179">
        <v>56</v>
      </c>
      <c r="P179">
        <v>0</v>
      </c>
      <c r="Q179">
        <v>21.9</v>
      </c>
      <c r="R179" t="s">
        <v>1136</v>
      </c>
      <c r="S179">
        <v>-9.5</v>
      </c>
      <c r="T179">
        <v>18.2</v>
      </c>
      <c r="U179" t="s">
        <v>1370</v>
      </c>
      <c r="V179" s="18"/>
      <c r="W179" s="20" t="str">
        <f t="shared" si="8"/>
        <v>King, Mark(D)</v>
      </c>
      <c r="X179" s="20">
        <f t="shared" si="9"/>
        <v>21.9</v>
      </c>
      <c r="Y179" s="22">
        <f t="shared" si="10"/>
        <v>-9.5</v>
      </c>
      <c r="Z179" s="20" t="str">
        <f t="shared" si="11"/>
        <v>F</v>
      </c>
    </row>
    <row r="180" spans="1:26" x14ac:dyDescent="0.25">
      <c r="A180" t="s">
        <v>187</v>
      </c>
      <c r="B180" t="s">
        <v>188</v>
      </c>
      <c r="C180" t="s">
        <v>27</v>
      </c>
      <c r="D180" t="s">
        <v>35</v>
      </c>
      <c r="E180">
        <v>33</v>
      </c>
      <c r="F180" t="s">
        <v>189</v>
      </c>
      <c r="G180">
        <v>408351</v>
      </c>
      <c r="H180">
        <v>85</v>
      </c>
      <c r="I180">
        <v>85</v>
      </c>
      <c r="J180">
        <v>70</v>
      </c>
      <c r="K180">
        <v>9</v>
      </c>
      <c r="L180">
        <v>6</v>
      </c>
      <c r="M180">
        <v>0</v>
      </c>
      <c r="N180">
        <v>256</v>
      </c>
      <c r="O180">
        <v>222</v>
      </c>
      <c r="P180">
        <v>7.1</v>
      </c>
      <c r="Q180">
        <v>86.7</v>
      </c>
      <c r="R180" t="s">
        <v>190</v>
      </c>
      <c r="S180">
        <v>8</v>
      </c>
      <c r="T180">
        <v>89.8</v>
      </c>
      <c r="U180" t="s">
        <v>128</v>
      </c>
      <c r="V180" s="18"/>
      <c r="W180" s="20" t="str">
        <f t="shared" si="8"/>
        <v>Scully, Kevin(R)</v>
      </c>
      <c r="X180" s="20">
        <f t="shared" si="9"/>
        <v>86.7</v>
      </c>
      <c r="Y180" s="22">
        <f t="shared" si="10"/>
        <v>8</v>
      </c>
      <c r="Z180" s="20" t="str">
        <f t="shared" si="11"/>
        <v>A-</v>
      </c>
    </row>
    <row r="181" spans="1:26" x14ac:dyDescent="0.25">
      <c r="A181" t="s">
        <v>996</v>
      </c>
      <c r="B181" t="s">
        <v>997</v>
      </c>
      <c r="C181" t="s">
        <v>645</v>
      </c>
      <c r="D181" t="s">
        <v>35</v>
      </c>
      <c r="E181">
        <v>34</v>
      </c>
      <c r="F181" t="s">
        <v>507</v>
      </c>
      <c r="G181">
        <v>408546</v>
      </c>
      <c r="H181">
        <v>85</v>
      </c>
      <c r="I181">
        <v>85</v>
      </c>
      <c r="J181">
        <v>12</v>
      </c>
      <c r="K181">
        <v>42</v>
      </c>
      <c r="L181">
        <v>31</v>
      </c>
      <c r="M181">
        <v>0</v>
      </c>
      <c r="N181">
        <v>256</v>
      </c>
      <c r="O181">
        <v>90.5</v>
      </c>
      <c r="P181">
        <v>36.5</v>
      </c>
      <c r="Q181">
        <v>35.4</v>
      </c>
      <c r="R181" t="s">
        <v>967</v>
      </c>
      <c r="S181">
        <v>0</v>
      </c>
      <c r="T181">
        <v>35.4</v>
      </c>
      <c r="U181" t="s">
        <v>967</v>
      </c>
      <c r="V181" s="18"/>
      <c r="W181" s="20" t="str">
        <f t="shared" si="8"/>
        <v>Sofikitis, Catherine(D)</v>
      </c>
      <c r="X181" s="20">
        <f t="shared" si="9"/>
        <v>35.4</v>
      </c>
      <c r="Y181" s="22">
        <f t="shared" si="10"/>
        <v>0</v>
      </c>
      <c r="Z181" s="20" t="str">
        <f t="shared" si="11"/>
        <v>D+</v>
      </c>
    </row>
    <row r="182" spans="1:26" x14ac:dyDescent="0.25">
      <c r="A182" t="s">
        <v>374</v>
      </c>
      <c r="B182" t="s">
        <v>506</v>
      </c>
      <c r="C182" t="s">
        <v>27</v>
      </c>
      <c r="D182" t="s">
        <v>35</v>
      </c>
      <c r="E182">
        <v>34</v>
      </c>
      <c r="F182" t="s">
        <v>507</v>
      </c>
      <c r="G182">
        <v>377045</v>
      </c>
      <c r="H182">
        <v>85</v>
      </c>
      <c r="I182">
        <v>85</v>
      </c>
      <c r="J182">
        <v>53</v>
      </c>
      <c r="K182">
        <v>20</v>
      </c>
      <c r="L182">
        <v>12</v>
      </c>
      <c r="M182">
        <v>0</v>
      </c>
      <c r="N182">
        <v>256</v>
      </c>
      <c r="O182">
        <v>178</v>
      </c>
      <c r="P182">
        <v>14.1</v>
      </c>
      <c r="Q182">
        <v>69.5</v>
      </c>
      <c r="R182" t="s">
        <v>389</v>
      </c>
      <c r="S182">
        <v>1.3333333730697601</v>
      </c>
      <c r="T182">
        <v>70</v>
      </c>
      <c r="U182" t="s">
        <v>389</v>
      </c>
      <c r="V182" s="18"/>
      <c r="W182" s="20" t="str">
        <f t="shared" si="8"/>
        <v>Twombly, Timothy(R)</v>
      </c>
      <c r="X182" s="20">
        <f t="shared" si="9"/>
        <v>69.5</v>
      </c>
      <c r="Y182" s="22">
        <f t="shared" si="10"/>
        <v>1.3333333730697601</v>
      </c>
      <c r="Z182" s="20" t="str">
        <f t="shared" si="11"/>
        <v>B-</v>
      </c>
    </row>
    <row r="183" spans="1:26" x14ac:dyDescent="0.25">
      <c r="A183" t="s">
        <v>405</v>
      </c>
      <c r="B183" t="s">
        <v>1313</v>
      </c>
      <c r="C183" t="s">
        <v>645</v>
      </c>
      <c r="D183" t="s">
        <v>35</v>
      </c>
      <c r="E183">
        <v>35</v>
      </c>
      <c r="F183" t="s">
        <v>1007</v>
      </c>
      <c r="G183">
        <v>408547</v>
      </c>
      <c r="H183">
        <v>85</v>
      </c>
      <c r="I183">
        <v>85</v>
      </c>
      <c r="J183">
        <v>12</v>
      </c>
      <c r="K183">
        <v>60</v>
      </c>
      <c r="L183">
        <v>13</v>
      </c>
      <c r="M183">
        <v>0</v>
      </c>
      <c r="N183">
        <v>256</v>
      </c>
      <c r="O183">
        <v>61.5</v>
      </c>
      <c r="P183">
        <v>15.3</v>
      </c>
      <c r="Q183">
        <v>24</v>
      </c>
      <c r="R183" t="s">
        <v>1136</v>
      </c>
      <c r="S183">
        <v>-4</v>
      </c>
      <c r="T183">
        <v>22.4</v>
      </c>
      <c r="U183" t="s">
        <v>1136</v>
      </c>
      <c r="V183" s="18"/>
      <c r="W183" s="20" t="str">
        <f t="shared" si="8"/>
        <v>Cleaver, Skip(D)</v>
      </c>
      <c r="X183" s="20">
        <f t="shared" si="9"/>
        <v>24</v>
      </c>
      <c r="Y183" s="22">
        <f t="shared" si="10"/>
        <v>-4</v>
      </c>
      <c r="Z183" s="20" t="str">
        <f t="shared" si="11"/>
        <v>D-</v>
      </c>
    </row>
    <row r="184" spans="1:26" x14ac:dyDescent="0.25">
      <c r="A184" t="s">
        <v>223</v>
      </c>
      <c r="B184" t="s">
        <v>1326</v>
      </c>
      <c r="C184" t="s">
        <v>645</v>
      </c>
      <c r="D184" t="s">
        <v>35</v>
      </c>
      <c r="E184">
        <v>35</v>
      </c>
      <c r="F184" t="s">
        <v>1007</v>
      </c>
      <c r="G184">
        <v>408548</v>
      </c>
      <c r="H184">
        <v>85</v>
      </c>
      <c r="I184">
        <v>85</v>
      </c>
      <c r="J184">
        <v>15</v>
      </c>
      <c r="K184">
        <v>65</v>
      </c>
      <c r="L184">
        <v>5</v>
      </c>
      <c r="M184">
        <v>0</v>
      </c>
      <c r="N184">
        <v>256</v>
      </c>
      <c r="O184">
        <v>60.5</v>
      </c>
      <c r="P184">
        <v>5.9</v>
      </c>
      <c r="Q184">
        <v>23.6</v>
      </c>
      <c r="R184" t="s">
        <v>1136</v>
      </c>
      <c r="S184">
        <v>-4</v>
      </c>
      <c r="T184">
        <v>22</v>
      </c>
      <c r="U184" t="s">
        <v>1136</v>
      </c>
      <c r="V184" s="18"/>
      <c r="W184" s="20" t="str">
        <f t="shared" si="8"/>
        <v>Lisle, David(D)</v>
      </c>
      <c r="X184" s="20">
        <f t="shared" si="9"/>
        <v>23.6</v>
      </c>
      <c r="Y184" s="22">
        <f t="shared" si="10"/>
        <v>-4</v>
      </c>
      <c r="Z184" s="20" t="str">
        <f t="shared" si="11"/>
        <v>D-</v>
      </c>
    </row>
    <row r="185" spans="1:26" x14ac:dyDescent="0.25">
      <c r="A185" t="s">
        <v>1005</v>
      </c>
      <c r="B185" t="s">
        <v>1006</v>
      </c>
      <c r="C185" t="s">
        <v>645</v>
      </c>
      <c r="D185" t="s">
        <v>35</v>
      </c>
      <c r="E185">
        <v>35</v>
      </c>
      <c r="F185" t="s">
        <v>1007</v>
      </c>
      <c r="G185">
        <v>377200</v>
      </c>
      <c r="H185">
        <v>85</v>
      </c>
      <c r="I185">
        <v>85</v>
      </c>
      <c r="J185">
        <v>7</v>
      </c>
      <c r="K185">
        <v>38</v>
      </c>
      <c r="L185">
        <v>40</v>
      </c>
      <c r="M185">
        <v>0</v>
      </c>
      <c r="N185">
        <v>256</v>
      </c>
      <c r="O185">
        <v>86.5</v>
      </c>
      <c r="P185">
        <v>47.1</v>
      </c>
      <c r="Q185">
        <v>33.799999999999997</v>
      </c>
      <c r="R185" t="s">
        <v>967</v>
      </c>
      <c r="S185">
        <v>0</v>
      </c>
      <c r="T185">
        <v>33.799999999999997</v>
      </c>
      <c r="U185" t="s">
        <v>967</v>
      </c>
      <c r="V185" s="18"/>
      <c r="W185" s="20" t="str">
        <f t="shared" si="8"/>
        <v>Mangipudi, Latha(D)</v>
      </c>
      <c r="X185" s="20">
        <f t="shared" si="9"/>
        <v>33.799999999999997</v>
      </c>
      <c r="Y185" s="22">
        <f t="shared" si="10"/>
        <v>0</v>
      </c>
      <c r="Z185" s="20" t="str">
        <f t="shared" si="11"/>
        <v>D+</v>
      </c>
    </row>
    <row r="186" spans="1:26" x14ac:dyDescent="0.25">
      <c r="A186" t="s">
        <v>884</v>
      </c>
      <c r="B186" t="s">
        <v>1109</v>
      </c>
      <c r="C186" t="s">
        <v>645</v>
      </c>
      <c r="D186" t="s">
        <v>35</v>
      </c>
      <c r="E186">
        <v>36</v>
      </c>
      <c r="F186" t="s">
        <v>388</v>
      </c>
      <c r="G186">
        <v>377126</v>
      </c>
      <c r="H186">
        <v>85</v>
      </c>
      <c r="I186">
        <v>85</v>
      </c>
      <c r="J186">
        <v>21</v>
      </c>
      <c r="K186">
        <v>64</v>
      </c>
      <c r="L186">
        <v>0</v>
      </c>
      <c r="M186">
        <v>0</v>
      </c>
      <c r="N186">
        <v>256</v>
      </c>
      <c r="O186">
        <v>72</v>
      </c>
      <c r="P186">
        <v>0</v>
      </c>
      <c r="Q186">
        <v>28.1</v>
      </c>
      <c r="R186" t="s">
        <v>645</v>
      </c>
      <c r="S186">
        <v>0</v>
      </c>
      <c r="T186">
        <v>28.1</v>
      </c>
      <c r="U186" t="s">
        <v>645</v>
      </c>
      <c r="V186" s="18"/>
      <c r="W186" s="20" t="str">
        <f t="shared" si="8"/>
        <v>Jack, Martin(D)</v>
      </c>
      <c r="X186" s="20">
        <f t="shared" si="9"/>
        <v>28.1</v>
      </c>
      <c r="Y186" s="22">
        <f t="shared" si="10"/>
        <v>0</v>
      </c>
      <c r="Z186" s="20" t="str">
        <f t="shared" si="11"/>
        <v>D</v>
      </c>
    </row>
    <row r="187" spans="1:26" x14ac:dyDescent="0.25">
      <c r="A187" t="s">
        <v>25</v>
      </c>
      <c r="B187" t="s">
        <v>1232</v>
      </c>
      <c r="C187" t="s">
        <v>645</v>
      </c>
      <c r="D187" t="s">
        <v>35</v>
      </c>
      <c r="E187">
        <v>36</v>
      </c>
      <c r="F187" t="s">
        <v>388</v>
      </c>
      <c r="G187">
        <v>376720</v>
      </c>
      <c r="H187">
        <v>85</v>
      </c>
      <c r="I187">
        <v>85</v>
      </c>
      <c r="J187">
        <v>12</v>
      </c>
      <c r="K187">
        <v>59</v>
      </c>
      <c r="L187">
        <v>14</v>
      </c>
      <c r="M187">
        <v>0</v>
      </c>
      <c r="N187">
        <v>256</v>
      </c>
      <c r="O187">
        <v>60</v>
      </c>
      <c r="P187">
        <v>16.5</v>
      </c>
      <c r="Q187">
        <v>23.4</v>
      </c>
      <c r="R187" t="s">
        <v>1136</v>
      </c>
      <c r="S187">
        <v>2</v>
      </c>
      <c r="T187">
        <v>24.2</v>
      </c>
      <c r="U187" t="s">
        <v>1136</v>
      </c>
      <c r="V187" s="18"/>
      <c r="W187" s="20" t="str">
        <f t="shared" si="8"/>
        <v>O'Brien, Michael(D)</v>
      </c>
      <c r="X187" s="20">
        <f t="shared" si="9"/>
        <v>23.4</v>
      </c>
      <c r="Y187" s="22">
        <f t="shared" si="10"/>
        <v>2</v>
      </c>
      <c r="Z187" s="20" t="str">
        <f t="shared" si="11"/>
        <v>D-</v>
      </c>
    </row>
    <row r="188" spans="1:26" x14ac:dyDescent="0.25">
      <c r="A188" t="s">
        <v>278</v>
      </c>
      <c r="B188" t="s">
        <v>387</v>
      </c>
      <c r="C188" t="s">
        <v>27</v>
      </c>
      <c r="D188" t="s">
        <v>35</v>
      </c>
      <c r="E188">
        <v>36</v>
      </c>
      <c r="F188" t="s">
        <v>388</v>
      </c>
      <c r="G188">
        <v>376994</v>
      </c>
      <c r="H188">
        <v>85</v>
      </c>
      <c r="I188">
        <v>85</v>
      </c>
      <c r="J188">
        <v>51</v>
      </c>
      <c r="K188">
        <v>18</v>
      </c>
      <c r="L188">
        <v>16</v>
      </c>
      <c r="M188">
        <v>0</v>
      </c>
      <c r="N188">
        <v>256</v>
      </c>
      <c r="O188">
        <v>178</v>
      </c>
      <c r="P188">
        <v>18.8</v>
      </c>
      <c r="Q188">
        <v>69.5</v>
      </c>
      <c r="R188" t="s">
        <v>389</v>
      </c>
      <c r="S188">
        <v>14.333333492278999</v>
      </c>
      <c r="T188">
        <v>75.099999999999994</v>
      </c>
      <c r="U188" t="s">
        <v>345</v>
      </c>
      <c r="V188" s="18"/>
      <c r="W188" s="20" t="str">
        <f t="shared" si="8"/>
        <v>Ohm, Bill(R)</v>
      </c>
      <c r="X188" s="20">
        <f t="shared" si="9"/>
        <v>69.5</v>
      </c>
      <c r="Y188" s="22">
        <f t="shared" si="10"/>
        <v>14.333333492278999</v>
      </c>
      <c r="Z188" s="20" t="str">
        <f t="shared" si="11"/>
        <v>B</v>
      </c>
    </row>
    <row r="189" spans="1:26" x14ac:dyDescent="0.25">
      <c r="A189" t="s">
        <v>236</v>
      </c>
      <c r="B189" t="s">
        <v>237</v>
      </c>
      <c r="C189" t="s">
        <v>103</v>
      </c>
      <c r="D189" t="s">
        <v>35</v>
      </c>
      <c r="E189">
        <v>37</v>
      </c>
      <c r="F189" t="s">
        <v>36</v>
      </c>
      <c r="G189">
        <v>408356</v>
      </c>
      <c r="H189">
        <v>85</v>
      </c>
      <c r="I189">
        <v>85</v>
      </c>
      <c r="J189">
        <v>54</v>
      </c>
      <c r="K189">
        <v>1</v>
      </c>
      <c r="L189">
        <v>30</v>
      </c>
      <c r="M189">
        <v>0</v>
      </c>
      <c r="N189">
        <v>256</v>
      </c>
      <c r="O189">
        <v>210</v>
      </c>
      <c r="P189">
        <v>35.299999999999997</v>
      </c>
      <c r="Q189">
        <v>82</v>
      </c>
      <c r="R189" t="s">
        <v>190</v>
      </c>
      <c r="S189">
        <v>11.6666669249534</v>
      </c>
      <c r="T189">
        <v>86.6</v>
      </c>
      <c r="U189" t="s">
        <v>190</v>
      </c>
      <c r="V189" s="18"/>
      <c r="W189" s="20" t="str">
        <f t="shared" si="8"/>
        <v>Dyer, Caleb(L)</v>
      </c>
      <c r="X189" s="20">
        <f t="shared" si="9"/>
        <v>82</v>
      </c>
      <c r="Y189" s="22">
        <f t="shared" si="10"/>
        <v>11.6666669249534</v>
      </c>
      <c r="Z189" s="20" t="str">
        <f t="shared" si="11"/>
        <v>B+</v>
      </c>
    </row>
    <row r="190" spans="1:26" x14ac:dyDescent="0.25">
      <c r="A190" t="s">
        <v>306</v>
      </c>
      <c r="B190" t="s">
        <v>499</v>
      </c>
      <c r="C190" t="s">
        <v>27</v>
      </c>
      <c r="D190" t="s">
        <v>35</v>
      </c>
      <c r="E190">
        <v>37</v>
      </c>
      <c r="F190" t="s">
        <v>36</v>
      </c>
      <c r="G190">
        <v>376647</v>
      </c>
      <c r="H190">
        <v>85</v>
      </c>
      <c r="I190">
        <v>85</v>
      </c>
      <c r="J190">
        <v>38</v>
      </c>
      <c r="K190">
        <v>0</v>
      </c>
      <c r="L190">
        <v>47</v>
      </c>
      <c r="M190">
        <v>0</v>
      </c>
      <c r="N190">
        <v>256</v>
      </c>
      <c r="O190">
        <v>180</v>
      </c>
      <c r="P190">
        <v>55.3</v>
      </c>
      <c r="Q190">
        <v>70.3</v>
      </c>
      <c r="R190" t="s">
        <v>434</v>
      </c>
      <c r="S190">
        <v>0.5</v>
      </c>
      <c r="T190">
        <v>70.5</v>
      </c>
      <c r="U190" t="s">
        <v>434</v>
      </c>
      <c r="V190" s="18"/>
      <c r="W190" s="20" t="str">
        <f t="shared" si="8"/>
        <v>Hellwig, Steve(R)</v>
      </c>
      <c r="X190" s="20">
        <f t="shared" si="9"/>
        <v>70.3</v>
      </c>
      <c r="Y190" s="22">
        <f t="shared" si="10"/>
        <v>0.5</v>
      </c>
      <c r="Z190" s="20" t="str">
        <f t="shared" si="11"/>
        <v>Inc</v>
      </c>
    </row>
    <row r="191" spans="1:26" x14ac:dyDescent="0.25">
      <c r="A191" t="s">
        <v>316</v>
      </c>
      <c r="B191" t="s">
        <v>198</v>
      </c>
      <c r="C191" t="s">
        <v>27</v>
      </c>
      <c r="D191" t="s">
        <v>35</v>
      </c>
      <c r="E191">
        <v>37</v>
      </c>
      <c r="F191" t="s">
        <v>36</v>
      </c>
      <c r="G191">
        <v>376609</v>
      </c>
      <c r="H191">
        <v>85</v>
      </c>
      <c r="I191">
        <v>85</v>
      </c>
      <c r="J191">
        <v>64</v>
      </c>
      <c r="K191">
        <v>13</v>
      </c>
      <c r="L191">
        <v>8</v>
      </c>
      <c r="M191">
        <v>0</v>
      </c>
      <c r="N191">
        <v>256</v>
      </c>
      <c r="O191">
        <v>210.5</v>
      </c>
      <c r="P191">
        <v>9.4</v>
      </c>
      <c r="Q191">
        <v>82.2</v>
      </c>
      <c r="R191" t="s">
        <v>190</v>
      </c>
      <c r="S191">
        <v>0</v>
      </c>
      <c r="T191">
        <v>82.2</v>
      </c>
      <c r="U191" t="s">
        <v>190</v>
      </c>
      <c r="V191" s="18"/>
      <c r="W191" s="20" t="str">
        <f t="shared" si="8"/>
        <v>Ober, Lynne(R)</v>
      </c>
      <c r="X191" s="20">
        <f t="shared" si="9"/>
        <v>82.2</v>
      </c>
      <c r="Y191" s="22">
        <f t="shared" si="10"/>
        <v>0</v>
      </c>
      <c r="Z191" s="20" t="str">
        <f t="shared" si="11"/>
        <v>B+</v>
      </c>
    </row>
    <row r="192" spans="1:26" x14ac:dyDescent="0.25">
      <c r="A192" t="s">
        <v>197</v>
      </c>
      <c r="B192" t="s">
        <v>198</v>
      </c>
      <c r="C192" t="s">
        <v>27</v>
      </c>
      <c r="D192" t="s">
        <v>35</v>
      </c>
      <c r="E192">
        <v>37</v>
      </c>
      <c r="F192" t="s">
        <v>36</v>
      </c>
      <c r="G192">
        <v>376506</v>
      </c>
      <c r="H192">
        <v>85</v>
      </c>
      <c r="I192">
        <v>85</v>
      </c>
      <c r="J192">
        <v>73</v>
      </c>
      <c r="K192">
        <v>6</v>
      </c>
      <c r="L192">
        <v>6</v>
      </c>
      <c r="M192">
        <v>0</v>
      </c>
      <c r="N192">
        <v>256</v>
      </c>
      <c r="O192">
        <v>227</v>
      </c>
      <c r="P192">
        <v>7.1</v>
      </c>
      <c r="Q192">
        <v>88.7</v>
      </c>
      <c r="R192" t="s">
        <v>128</v>
      </c>
      <c r="S192">
        <v>1.3333333730697601</v>
      </c>
      <c r="T192">
        <v>89.2</v>
      </c>
      <c r="U192" t="s">
        <v>128</v>
      </c>
      <c r="V192" s="18"/>
      <c r="W192" s="20" t="str">
        <f t="shared" si="8"/>
        <v>Ober, Russell(R)</v>
      </c>
      <c r="X192" s="20">
        <f t="shared" si="9"/>
        <v>88.7</v>
      </c>
      <c r="Y192" s="22">
        <f t="shared" si="10"/>
        <v>1.3333333730697601</v>
      </c>
      <c r="Z192" s="20" t="str">
        <f t="shared" si="11"/>
        <v>A-</v>
      </c>
    </row>
    <row r="193" spans="1:26" x14ac:dyDescent="0.25">
      <c r="A193" t="s">
        <v>33</v>
      </c>
      <c r="B193" t="s">
        <v>34</v>
      </c>
      <c r="C193" t="s">
        <v>27</v>
      </c>
      <c r="D193" t="s">
        <v>35</v>
      </c>
      <c r="E193">
        <v>37</v>
      </c>
      <c r="F193" t="s">
        <v>36</v>
      </c>
      <c r="G193">
        <v>408359</v>
      </c>
      <c r="H193">
        <v>85</v>
      </c>
      <c r="I193">
        <v>85</v>
      </c>
      <c r="J193">
        <v>85</v>
      </c>
      <c r="K193">
        <v>0</v>
      </c>
      <c r="L193">
        <v>0</v>
      </c>
      <c r="M193">
        <v>0</v>
      </c>
      <c r="N193">
        <v>256</v>
      </c>
      <c r="O193">
        <v>256</v>
      </c>
      <c r="P193">
        <v>0</v>
      </c>
      <c r="Q193">
        <v>100</v>
      </c>
      <c r="R193" t="s">
        <v>30</v>
      </c>
      <c r="S193">
        <v>3.0000000894069601</v>
      </c>
      <c r="T193">
        <v>101.2</v>
      </c>
      <c r="U193" t="s">
        <v>30</v>
      </c>
      <c r="V193" s="18"/>
      <c r="W193" s="20" t="str">
        <f t="shared" si="8"/>
        <v>Prout, Andrew(R)</v>
      </c>
      <c r="X193" s="20">
        <f t="shared" si="9"/>
        <v>100</v>
      </c>
      <c r="Y193" s="22">
        <f t="shared" si="10"/>
        <v>3.0000000894069601</v>
      </c>
      <c r="Z193" s="20" t="str">
        <f t="shared" si="11"/>
        <v>A+</v>
      </c>
    </row>
    <row r="194" spans="1:26" x14ac:dyDescent="0.25">
      <c r="A194" t="s">
        <v>33</v>
      </c>
      <c r="B194" t="s">
        <v>326</v>
      </c>
      <c r="C194" t="s">
        <v>27</v>
      </c>
      <c r="D194" t="s">
        <v>35</v>
      </c>
      <c r="E194">
        <v>37</v>
      </c>
      <c r="F194" t="s">
        <v>36</v>
      </c>
      <c r="G194">
        <v>376618</v>
      </c>
      <c r="H194">
        <v>85</v>
      </c>
      <c r="I194">
        <v>85</v>
      </c>
      <c r="J194">
        <v>68</v>
      </c>
      <c r="K194">
        <v>16</v>
      </c>
      <c r="L194">
        <v>1</v>
      </c>
      <c r="M194">
        <v>0</v>
      </c>
      <c r="N194">
        <v>256</v>
      </c>
      <c r="O194">
        <v>212</v>
      </c>
      <c r="P194">
        <v>1.2</v>
      </c>
      <c r="Q194">
        <v>82.8</v>
      </c>
      <c r="R194" t="s">
        <v>190</v>
      </c>
      <c r="S194">
        <v>-3.6666666269302302</v>
      </c>
      <c r="T194">
        <v>81.400000000000006</v>
      </c>
      <c r="U194" t="s">
        <v>190</v>
      </c>
      <c r="V194" s="18"/>
      <c r="W194" s="20" t="str">
        <f t="shared" ref="W194:W257" si="12">_xlfn.CONCAT(B194,", ", A194,"(",C194,")")</f>
        <v>Renzullo, Andrew(R)</v>
      </c>
      <c r="X194" s="20">
        <f t="shared" ref="X194:X257" si="13">Q194</f>
        <v>82.8</v>
      </c>
      <c r="Y194" s="22">
        <f t="shared" ref="Y194:Y257" si="14">S194</f>
        <v>-3.6666666269302302</v>
      </c>
      <c r="Z194" s="20" t="str">
        <f t="shared" ref="Z194:Z257" si="15">U194</f>
        <v>B+</v>
      </c>
    </row>
    <row r="195" spans="1:26" x14ac:dyDescent="0.25">
      <c r="A195" t="s">
        <v>334</v>
      </c>
      <c r="B195" t="s">
        <v>335</v>
      </c>
      <c r="C195" t="s">
        <v>27</v>
      </c>
      <c r="D195" t="s">
        <v>35</v>
      </c>
      <c r="E195">
        <v>37</v>
      </c>
      <c r="F195" t="s">
        <v>36</v>
      </c>
      <c r="G195">
        <v>377259</v>
      </c>
      <c r="H195">
        <v>85</v>
      </c>
      <c r="I195">
        <v>85</v>
      </c>
      <c r="J195">
        <v>60</v>
      </c>
      <c r="K195">
        <v>8</v>
      </c>
      <c r="L195">
        <v>17</v>
      </c>
      <c r="M195">
        <v>0</v>
      </c>
      <c r="N195">
        <v>256</v>
      </c>
      <c r="O195">
        <v>208</v>
      </c>
      <c r="P195">
        <v>20</v>
      </c>
      <c r="Q195">
        <v>81.3</v>
      </c>
      <c r="R195" t="s">
        <v>190</v>
      </c>
      <c r="S195">
        <v>0</v>
      </c>
      <c r="T195">
        <v>81.3</v>
      </c>
      <c r="U195" t="s">
        <v>190</v>
      </c>
      <c r="V195" s="18"/>
      <c r="W195" s="20" t="str">
        <f t="shared" si="12"/>
        <v>Rice, Kimberly(R)</v>
      </c>
      <c r="X195" s="20">
        <f t="shared" si="13"/>
        <v>81.3</v>
      </c>
      <c r="Y195" s="22">
        <f t="shared" si="14"/>
        <v>0</v>
      </c>
      <c r="Z195" s="20" t="str">
        <f t="shared" si="15"/>
        <v>B+</v>
      </c>
    </row>
    <row r="196" spans="1:26" x14ac:dyDescent="0.25">
      <c r="A196" t="s">
        <v>831</v>
      </c>
      <c r="B196" t="s">
        <v>832</v>
      </c>
      <c r="C196" t="s">
        <v>27</v>
      </c>
      <c r="D196" t="s">
        <v>35</v>
      </c>
      <c r="E196">
        <v>37</v>
      </c>
      <c r="F196" t="s">
        <v>36</v>
      </c>
      <c r="G196">
        <v>377261</v>
      </c>
      <c r="H196">
        <v>85</v>
      </c>
      <c r="I196">
        <v>85</v>
      </c>
      <c r="J196">
        <v>4</v>
      </c>
      <c r="K196">
        <v>0</v>
      </c>
      <c r="L196">
        <v>81</v>
      </c>
      <c r="M196">
        <v>0</v>
      </c>
      <c r="N196">
        <v>256</v>
      </c>
      <c r="O196">
        <v>135</v>
      </c>
      <c r="P196">
        <v>95.3</v>
      </c>
      <c r="Q196">
        <v>52.7</v>
      </c>
      <c r="R196" t="s">
        <v>434</v>
      </c>
      <c r="S196">
        <v>0</v>
      </c>
      <c r="T196">
        <v>52.7</v>
      </c>
      <c r="U196" t="s">
        <v>434</v>
      </c>
      <c r="V196" s="18"/>
      <c r="W196" s="20" t="str">
        <f t="shared" si="12"/>
        <v>Schleien, Eric(R)</v>
      </c>
      <c r="X196" s="20">
        <f t="shared" si="13"/>
        <v>52.7</v>
      </c>
      <c r="Y196" s="22">
        <f t="shared" si="14"/>
        <v>0</v>
      </c>
      <c r="Z196" s="20" t="str">
        <f t="shared" si="15"/>
        <v>Inc</v>
      </c>
    </row>
    <row r="197" spans="1:26" x14ac:dyDescent="0.25">
      <c r="A197" t="s">
        <v>329</v>
      </c>
      <c r="B197" t="s">
        <v>663</v>
      </c>
      <c r="C197" t="s">
        <v>27</v>
      </c>
      <c r="D197" t="s">
        <v>35</v>
      </c>
      <c r="E197">
        <v>37</v>
      </c>
      <c r="F197" t="s">
        <v>36</v>
      </c>
      <c r="G197">
        <v>377262</v>
      </c>
      <c r="H197">
        <v>85</v>
      </c>
      <c r="I197">
        <v>85</v>
      </c>
      <c r="J197">
        <v>19</v>
      </c>
      <c r="K197">
        <v>5</v>
      </c>
      <c r="L197">
        <v>61</v>
      </c>
      <c r="M197">
        <v>0</v>
      </c>
      <c r="N197">
        <v>256</v>
      </c>
      <c r="O197">
        <v>157</v>
      </c>
      <c r="P197">
        <v>71.8</v>
      </c>
      <c r="Q197">
        <v>61.3</v>
      </c>
      <c r="R197" t="s">
        <v>434</v>
      </c>
      <c r="S197">
        <v>0</v>
      </c>
      <c r="T197">
        <v>61.3</v>
      </c>
      <c r="U197" t="s">
        <v>434</v>
      </c>
      <c r="V197" s="18"/>
      <c r="W197" s="20" t="str">
        <f t="shared" si="12"/>
        <v>Smith, Gregory(R)</v>
      </c>
      <c r="X197" s="20">
        <f t="shared" si="13"/>
        <v>61.3</v>
      </c>
      <c r="Y197" s="22">
        <f t="shared" si="14"/>
        <v>0</v>
      </c>
      <c r="Z197" s="20" t="str">
        <f t="shared" si="15"/>
        <v>Inc</v>
      </c>
    </row>
    <row r="198" spans="1:26" x14ac:dyDescent="0.25">
      <c r="A198" t="s">
        <v>193</v>
      </c>
      <c r="B198" t="s">
        <v>194</v>
      </c>
      <c r="C198" t="s">
        <v>27</v>
      </c>
      <c r="D198" t="s">
        <v>35</v>
      </c>
      <c r="E198">
        <v>37</v>
      </c>
      <c r="F198" t="s">
        <v>36</v>
      </c>
      <c r="G198">
        <v>376635</v>
      </c>
      <c r="H198">
        <v>85</v>
      </c>
      <c r="I198">
        <v>85</v>
      </c>
      <c r="J198">
        <v>76</v>
      </c>
      <c r="K198">
        <v>9</v>
      </c>
      <c r="L198">
        <v>0</v>
      </c>
      <c r="M198">
        <v>0</v>
      </c>
      <c r="N198">
        <v>256</v>
      </c>
      <c r="O198">
        <v>228</v>
      </c>
      <c r="P198">
        <v>0</v>
      </c>
      <c r="Q198">
        <v>89.1</v>
      </c>
      <c r="R198" t="s">
        <v>128</v>
      </c>
      <c r="S198">
        <v>1.3333333730697601</v>
      </c>
      <c r="T198">
        <v>89.6</v>
      </c>
      <c r="U198" t="s">
        <v>128</v>
      </c>
      <c r="V198" s="18"/>
      <c r="W198" s="20" t="str">
        <f t="shared" si="12"/>
        <v>Ulery, Jordan(R)</v>
      </c>
      <c r="X198" s="20">
        <f t="shared" si="13"/>
        <v>89.1</v>
      </c>
      <c r="Y198" s="22">
        <f t="shared" si="14"/>
        <v>1.3333333730697601</v>
      </c>
      <c r="Z198" s="20" t="str">
        <f t="shared" si="15"/>
        <v>A-</v>
      </c>
    </row>
    <row r="199" spans="1:26" x14ac:dyDescent="0.25">
      <c r="A199" t="s">
        <v>120</v>
      </c>
      <c r="B199" t="s">
        <v>1193</v>
      </c>
      <c r="C199" t="s">
        <v>645</v>
      </c>
      <c r="D199" t="s">
        <v>35</v>
      </c>
      <c r="E199">
        <v>38</v>
      </c>
      <c r="F199" t="s">
        <v>690</v>
      </c>
      <c r="G199">
        <v>377143</v>
      </c>
      <c r="H199">
        <v>85</v>
      </c>
      <c r="I199">
        <v>85</v>
      </c>
      <c r="J199">
        <v>10</v>
      </c>
      <c r="K199">
        <v>55</v>
      </c>
      <c r="L199">
        <v>20</v>
      </c>
      <c r="M199">
        <v>0</v>
      </c>
      <c r="N199">
        <v>256</v>
      </c>
      <c r="O199">
        <v>64.5</v>
      </c>
      <c r="P199">
        <v>23.5</v>
      </c>
      <c r="Q199">
        <v>25.2</v>
      </c>
      <c r="R199" t="s">
        <v>1136</v>
      </c>
      <c r="S199">
        <v>0</v>
      </c>
      <c r="T199">
        <v>25.2</v>
      </c>
      <c r="U199" t="s">
        <v>1136</v>
      </c>
      <c r="V199" s="18"/>
      <c r="W199" s="20" t="str">
        <f t="shared" si="12"/>
        <v>McNamara, Richard(D)</v>
      </c>
      <c r="X199" s="20">
        <f t="shared" si="13"/>
        <v>25.2</v>
      </c>
      <c r="Y199" s="22">
        <f t="shared" si="14"/>
        <v>0</v>
      </c>
      <c r="Z199" s="20" t="str">
        <f t="shared" si="15"/>
        <v>D-</v>
      </c>
    </row>
    <row r="200" spans="1:26" x14ac:dyDescent="0.25">
      <c r="A200" t="s">
        <v>44</v>
      </c>
      <c r="B200" t="s">
        <v>689</v>
      </c>
      <c r="C200" t="s">
        <v>27</v>
      </c>
      <c r="D200" t="s">
        <v>35</v>
      </c>
      <c r="E200">
        <v>38</v>
      </c>
      <c r="F200" t="s">
        <v>690</v>
      </c>
      <c r="G200">
        <v>408361</v>
      </c>
      <c r="H200">
        <v>85</v>
      </c>
      <c r="I200">
        <v>85</v>
      </c>
      <c r="J200">
        <v>23</v>
      </c>
      <c r="K200">
        <v>2</v>
      </c>
      <c r="L200">
        <v>60</v>
      </c>
      <c r="M200">
        <v>0</v>
      </c>
      <c r="N200">
        <v>256</v>
      </c>
      <c r="O200">
        <v>156.5</v>
      </c>
      <c r="P200">
        <v>70.599999999999994</v>
      </c>
      <c r="Q200">
        <v>61.1</v>
      </c>
      <c r="R200" t="s">
        <v>434</v>
      </c>
      <c r="S200">
        <v>0</v>
      </c>
      <c r="T200">
        <v>61.1</v>
      </c>
      <c r="U200" t="s">
        <v>434</v>
      </c>
      <c r="V200" s="18"/>
      <c r="W200" s="20" t="str">
        <f t="shared" si="12"/>
        <v>Valera, John(R)</v>
      </c>
      <c r="X200" s="20">
        <f t="shared" si="13"/>
        <v>61.1</v>
      </c>
      <c r="Y200" s="22">
        <f t="shared" si="14"/>
        <v>0</v>
      </c>
      <c r="Z200" s="20" t="str">
        <f t="shared" si="15"/>
        <v>Inc</v>
      </c>
    </row>
    <row r="201" spans="1:26" x14ac:dyDescent="0.25">
      <c r="A201" t="s">
        <v>44</v>
      </c>
      <c r="B201" t="s">
        <v>45</v>
      </c>
      <c r="C201" t="s">
        <v>27</v>
      </c>
      <c r="D201" t="s">
        <v>35</v>
      </c>
      <c r="E201">
        <v>39</v>
      </c>
      <c r="F201" t="s">
        <v>46</v>
      </c>
      <c r="G201">
        <v>376912</v>
      </c>
      <c r="H201">
        <v>85</v>
      </c>
      <c r="I201">
        <v>85</v>
      </c>
      <c r="J201">
        <v>85</v>
      </c>
      <c r="K201">
        <v>0</v>
      </c>
      <c r="L201">
        <v>0</v>
      </c>
      <c r="M201">
        <v>0</v>
      </c>
      <c r="N201">
        <v>256</v>
      </c>
      <c r="O201">
        <v>256</v>
      </c>
      <c r="P201">
        <v>0</v>
      </c>
      <c r="Q201">
        <v>100</v>
      </c>
      <c r="R201" t="s">
        <v>30</v>
      </c>
      <c r="S201">
        <v>2.3333335369825301</v>
      </c>
      <c r="T201">
        <v>100.9</v>
      </c>
      <c r="U201" t="s">
        <v>30</v>
      </c>
      <c r="V201" s="18"/>
      <c r="W201" s="20" t="str">
        <f t="shared" si="12"/>
        <v>Burt, John(R)</v>
      </c>
      <c r="X201" s="20">
        <f t="shared" si="13"/>
        <v>100</v>
      </c>
      <c r="Y201" s="22">
        <f t="shared" si="14"/>
        <v>2.3333335369825301</v>
      </c>
      <c r="Z201" s="20" t="str">
        <f t="shared" si="15"/>
        <v>A+</v>
      </c>
    </row>
    <row r="202" spans="1:26" x14ac:dyDescent="0.25">
      <c r="A202" t="s">
        <v>96</v>
      </c>
      <c r="B202" t="s">
        <v>97</v>
      </c>
      <c r="C202" t="s">
        <v>27</v>
      </c>
      <c r="D202" t="s">
        <v>35</v>
      </c>
      <c r="E202">
        <v>40</v>
      </c>
      <c r="F202" t="s">
        <v>98</v>
      </c>
      <c r="G202">
        <v>377204</v>
      </c>
      <c r="H202">
        <v>85</v>
      </c>
      <c r="I202">
        <v>85</v>
      </c>
      <c r="J202">
        <v>73</v>
      </c>
      <c r="K202">
        <v>0</v>
      </c>
      <c r="L202">
        <v>12</v>
      </c>
      <c r="M202">
        <v>0</v>
      </c>
      <c r="N202">
        <v>256</v>
      </c>
      <c r="O202">
        <v>239</v>
      </c>
      <c r="P202">
        <v>14.1</v>
      </c>
      <c r="Q202">
        <v>93.4</v>
      </c>
      <c r="R202" t="s">
        <v>58</v>
      </c>
      <c r="S202">
        <v>5.6666667461395201</v>
      </c>
      <c r="T202">
        <v>95.6</v>
      </c>
      <c r="U202" t="s">
        <v>58</v>
      </c>
      <c r="V202" s="18"/>
      <c r="W202" s="20" t="str">
        <f t="shared" si="12"/>
        <v>Ammon, Keith(R)</v>
      </c>
      <c r="X202" s="20">
        <f t="shared" si="13"/>
        <v>93.4</v>
      </c>
      <c r="Y202" s="22">
        <f t="shared" si="14"/>
        <v>5.6666667461395201</v>
      </c>
      <c r="Z202" s="20" t="str">
        <f t="shared" si="15"/>
        <v>A</v>
      </c>
    </row>
    <row r="203" spans="1:26" x14ac:dyDescent="0.25">
      <c r="A203" t="s">
        <v>205</v>
      </c>
      <c r="B203" t="s">
        <v>206</v>
      </c>
      <c r="C203" t="s">
        <v>27</v>
      </c>
      <c r="D203" t="s">
        <v>35</v>
      </c>
      <c r="E203">
        <v>41</v>
      </c>
      <c r="F203" t="s">
        <v>207</v>
      </c>
      <c r="G203">
        <v>377016</v>
      </c>
      <c r="H203">
        <v>85</v>
      </c>
      <c r="I203">
        <v>85</v>
      </c>
      <c r="J203">
        <v>75</v>
      </c>
      <c r="K203">
        <v>8</v>
      </c>
      <c r="L203">
        <v>2</v>
      </c>
      <c r="M203">
        <v>0</v>
      </c>
      <c r="N203">
        <v>256</v>
      </c>
      <c r="O203">
        <v>227</v>
      </c>
      <c r="P203">
        <v>2.4</v>
      </c>
      <c r="Q203">
        <v>88.7</v>
      </c>
      <c r="R203" t="s">
        <v>128</v>
      </c>
      <c r="S203">
        <v>0</v>
      </c>
      <c r="T203">
        <v>88.7</v>
      </c>
      <c r="U203" t="s">
        <v>128</v>
      </c>
      <c r="V203" s="18"/>
      <c r="W203" s="20" t="str">
        <f t="shared" si="12"/>
        <v>Sanborn, Laurie(R)</v>
      </c>
      <c r="X203" s="20">
        <f t="shared" si="13"/>
        <v>88.7</v>
      </c>
      <c r="Y203" s="22">
        <f t="shared" si="14"/>
        <v>0</v>
      </c>
      <c r="Z203" s="20" t="str">
        <f t="shared" si="15"/>
        <v>A-</v>
      </c>
    </row>
    <row r="204" spans="1:26" x14ac:dyDescent="0.25">
      <c r="A204" t="s">
        <v>1059</v>
      </c>
      <c r="B204" t="s">
        <v>1060</v>
      </c>
      <c r="C204" t="s">
        <v>645</v>
      </c>
      <c r="D204" t="s">
        <v>35</v>
      </c>
      <c r="E204">
        <v>42</v>
      </c>
      <c r="F204" t="s">
        <v>1061</v>
      </c>
      <c r="G204">
        <v>376703</v>
      </c>
      <c r="H204">
        <v>85</v>
      </c>
      <c r="I204">
        <v>85</v>
      </c>
      <c r="J204">
        <v>21</v>
      </c>
      <c r="K204">
        <v>60</v>
      </c>
      <c r="L204">
        <v>4</v>
      </c>
      <c r="M204">
        <v>0</v>
      </c>
      <c r="N204">
        <v>256</v>
      </c>
      <c r="O204">
        <v>77</v>
      </c>
      <c r="P204">
        <v>4.7</v>
      </c>
      <c r="Q204">
        <v>30.1</v>
      </c>
      <c r="R204" t="s">
        <v>645</v>
      </c>
      <c r="S204">
        <v>0</v>
      </c>
      <c r="T204">
        <v>30.1</v>
      </c>
      <c r="U204" t="s">
        <v>645</v>
      </c>
      <c r="V204" s="18"/>
      <c r="W204" s="20" t="str">
        <f t="shared" si="12"/>
        <v>Martineau, Jesse(D)</v>
      </c>
      <c r="X204" s="20">
        <f t="shared" si="13"/>
        <v>30.1</v>
      </c>
      <c r="Y204" s="22">
        <f t="shared" si="14"/>
        <v>0</v>
      </c>
      <c r="Z204" s="20" t="str">
        <f t="shared" si="15"/>
        <v>D</v>
      </c>
    </row>
    <row r="205" spans="1:26" x14ac:dyDescent="0.25">
      <c r="A205" t="s">
        <v>1046</v>
      </c>
      <c r="B205" t="s">
        <v>1047</v>
      </c>
      <c r="C205" t="s">
        <v>645</v>
      </c>
      <c r="D205" t="s">
        <v>35</v>
      </c>
      <c r="E205">
        <v>43</v>
      </c>
      <c r="F205" t="s">
        <v>444</v>
      </c>
      <c r="G205">
        <v>374801</v>
      </c>
      <c r="H205">
        <v>85</v>
      </c>
      <c r="I205">
        <v>85</v>
      </c>
      <c r="J205">
        <v>13</v>
      </c>
      <c r="K205">
        <v>52</v>
      </c>
      <c r="L205">
        <v>20</v>
      </c>
      <c r="M205">
        <v>0</v>
      </c>
      <c r="N205">
        <v>256</v>
      </c>
      <c r="O205">
        <v>79</v>
      </c>
      <c r="P205">
        <v>23.5</v>
      </c>
      <c r="Q205">
        <v>30.9</v>
      </c>
      <c r="R205" t="s">
        <v>645</v>
      </c>
      <c r="S205">
        <v>0</v>
      </c>
      <c r="T205">
        <v>30.9</v>
      </c>
      <c r="U205" t="s">
        <v>645</v>
      </c>
      <c r="V205" s="18"/>
      <c r="W205" s="20" t="str">
        <f t="shared" si="12"/>
        <v>Baroody, Benjamin(D)</v>
      </c>
      <c r="X205" s="20">
        <f t="shared" si="13"/>
        <v>30.9</v>
      </c>
      <c r="Y205" s="22">
        <f t="shared" si="14"/>
        <v>0</v>
      </c>
      <c r="Z205" s="20" t="str">
        <f t="shared" si="15"/>
        <v>D</v>
      </c>
    </row>
    <row r="206" spans="1:26" x14ac:dyDescent="0.25">
      <c r="A206" t="s">
        <v>1320</v>
      </c>
      <c r="B206" t="s">
        <v>228</v>
      </c>
      <c r="C206" t="s">
        <v>645</v>
      </c>
      <c r="D206" t="s">
        <v>35</v>
      </c>
      <c r="E206">
        <v>43</v>
      </c>
      <c r="F206" t="s">
        <v>444</v>
      </c>
      <c r="G206">
        <v>377303</v>
      </c>
      <c r="H206">
        <v>85</v>
      </c>
      <c r="I206">
        <v>85</v>
      </c>
      <c r="J206">
        <v>11</v>
      </c>
      <c r="K206">
        <v>59</v>
      </c>
      <c r="L206">
        <v>15</v>
      </c>
      <c r="M206">
        <v>0</v>
      </c>
      <c r="N206">
        <v>256</v>
      </c>
      <c r="O206">
        <v>56.5</v>
      </c>
      <c r="P206">
        <v>17.600000000000001</v>
      </c>
      <c r="Q206">
        <v>22.1</v>
      </c>
      <c r="R206" t="s">
        <v>1136</v>
      </c>
      <c r="S206">
        <v>0</v>
      </c>
      <c r="T206">
        <v>22.1</v>
      </c>
      <c r="U206" t="s">
        <v>1136</v>
      </c>
      <c r="V206" s="18"/>
      <c r="W206" s="20" t="str">
        <f t="shared" si="12"/>
        <v>Herbert, Christopher(D)</v>
      </c>
      <c r="X206" s="20">
        <f t="shared" si="13"/>
        <v>22.1</v>
      </c>
      <c r="Y206" s="22">
        <f t="shared" si="14"/>
        <v>0</v>
      </c>
      <c r="Z206" s="20" t="str">
        <f t="shared" si="15"/>
        <v>D-</v>
      </c>
    </row>
    <row r="207" spans="1:26" x14ac:dyDescent="0.25">
      <c r="A207" t="s">
        <v>442</v>
      </c>
      <c r="B207" t="s">
        <v>443</v>
      </c>
      <c r="C207" t="s">
        <v>27</v>
      </c>
      <c r="D207" t="s">
        <v>35</v>
      </c>
      <c r="E207">
        <v>43</v>
      </c>
      <c r="F207" t="s">
        <v>444</v>
      </c>
      <c r="G207">
        <v>376395</v>
      </c>
      <c r="H207">
        <v>85</v>
      </c>
      <c r="I207">
        <v>85</v>
      </c>
      <c r="J207">
        <v>50</v>
      </c>
      <c r="K207">
        <v>14</v>
      </c>
      <c r="L207">
        <v>21</v>
      </c>
      <c r="M207">
        <v>0</v>
      </c>
      <c r="N207">
        <v>256</v>
      </c>
      <c r="O207">
        <v>181</v>
      </c>
      <c r="P207">
        <v>24.7</v>
      </c>
      <c r="Q207">
        <v>70.7</v>
      </c>
      <c r="R207" t="s">
        <v>389</v>
      </c>
      <c r="S207">
        <v>3.5</v>
      </c>
      <c r="T207">
        <v>72.099999999999994</v>
      </c>
      <c r="U207" t="s">
        <v>389</v>
      </c>
      <c r="V207" s="18"/>
      <c r="W207" s="20" t="str">
        <f t="shared" si="12"/>
        <v>Souza, Kathleen(R)</v>
      </c>
      <c r="X207" s="20">
        <f t="shared" si="13"/>
        <v>70.7</v>
      </c>
      <c r="Y207" s="22">
        <f t="shared" si="14"/>
        <v>3.5</v>
      </c>
      <c r="Z207" s="20" t="str">
        <f t="shared" si="15"/>
        <v>B-</v>
      </c>
    </row>
    <row r="208" spans="1:26" x14ac:dyDescent="0.25">
      <c r="A208" t="s">
        <v>168</v>
      </c>
      <c r="B208" t="s">
        <v>169</v>
      </c>
      <c r="C208" t="s">
        <v>27</v>
      </c>
      <c r="D208" t="s">
        <v>35</v>
      </c>
      <c r="E208">
        <v>44</v>
      </c>
      <c r="F208" t="s">
        <v>170</v>
      </c>
      <c r="G208">
        <v>377251</v>
      </c>
      <c r="H208">
        <v>85</v>
      </c>
      <c r="I208">
        <v>85</v>
      </c>
      <c r="J208">
        <v>75</v>
      </c>
      <c r="K208">
        <v>6</v>
      </c>
      <c r="L208">
        <v>4</v>
      </c>
      <c r="M208">
        <v>0</v>
      </c>
      <c r="N208">
        <v>256</v>
      </c>
      <c r="O208">
        <v>231.5</v>
      </c>
      <c r="P208">
        <v>4.7</v>
      </c>
      <c r="Q208">
        <v>90.4</v>
      </c>
      <c r="R208" t="s">
        <v>128</v>
      </c>
      <c r="S208">
        <v>0.83333334326744002</v>
      </c>
      <c r="T208">
        <v>90.7</v>
      </c>
      <c r="U208" t="s">
        <v>128</v>
      </c>
      <c r="V208" s="18"/>
      <c r="W208" s="20" t="str">
        <f t="shared" si="12"/>
        <v>McLean, Mark(R)</v>
      </c>
      <c r="X208" s="20">
        <f t="shared" si="13"/>
        <v>90.4</v>
      </c>
      <c r="Y208" s="22">
        <f t="shared" si="14"/>
        <v>0.83333334326744002</v>
      </c>
      <c r="Z208" s="20" t="str">
        <f t="shared" si="15"/>
        <v>A-</v>
      </c>
    </row>
    <row r="209" spans="1:26" x14ac:dyDescent="0.25">
      <c r="A209" t="s">
        <v>168</v>
      </c>
      <c r="B209" t="s">
        <v>803</v>
      </c>
      <c r="C209" t="s">
        <v>27</v>
      </c>
      <c r="D209" t="s">
        <v>35</v>
      </c>
      <c r="E209">
        <v>44</v>
      </c>
      <c r="F209" t="s">
        <v>170</v>
      </c>
      <c r="G209">
        <v>377007</v>
      </c>
      <c r="H209">
        <v>85</v>
      </c>
      <c r="I209">
        <v>85</v>
      </c>
      <c r="J209">
        <v>44</v>
      </c>
      <c r="K209">
        <v>37</v>
      </c>
      <c r="L209">
        <v>4</v>
      </c>
      <c r="M209">
        <v>0</v>
      </c>
      <c r="N209">
        <v>256</v>
      </c>
      <c r="O209">
        <v>142.5</v>
      </c>
      <c r="P209">
        <v>4.7</v>
      </c>
      <c r="Q209">
        <v>55.7</v>
      </c>
      <c r="R209" t="s">
        <v>721</v>
      </c>
      <c r="S209">
        <v>0</v>
      </c>
      <c r="T209">
        <v>55.7</v>
      </c>
      <c r="U209" t="s">
        <v>721</v>
      </c>
      <c r="V209" s="18"/>
      <c r="W209" s="20" t="str">
        <f t="shared" si="12"/>
        <v>Proulx, Mark(R)</v>
      </c>
      <c r="X209" s="20">
        <f t="shared" si="13"/>
        <v>55.7</v>
      </c>
      <c r="Y209" s="22">
        <f t="shared" si="14"/>
        <v>0</v>
      </c>
      <c r="Z209" s="20" t="str">
        <f t="shared" si="15"/>
        <v>C</v>
      </c>
    </row>
    <row r="210" spans="1:26" x14ac:dyDescent="0.25">
      <c r="A210" t="s">
        <v>1281</v>
      </c>
      <c r="B210" t="s">
        <v>1282</v>
      </c>
      <c r="C210" t="s">
        <v>645</v>
      </c>
      <c r="D210" t="s">
        <v>35</v>
      </c>
      <c r="E210">
        <v>45</v>
      </c>
      <c r="F210" t="s">
        <v>1283</v>
      </c>
      <c r="G210">
        <v>376550</v>
      </c>
      <c r="H210">
        <v>85</v>
      </c>
      <c r="I210">
        <v>85</v>
      </c>
      <c r="J210">
        <v>15</v>
      </c>
      <c r="K210">
        <v>63</v>
      </c>
      <c r="L210">
        <v>7</v>
      </c>
      <c r="M210">
        <v>0</v>
      </c>
      <c r="N210">
        <v>256</v>
      </c>
      <c r="O210">
        <v>58</v>
      </c>
      <c r="P210">
        <v>8.1999999999999993</v>
      </c>
      <c r="Q210">
        <v>22.7</v>
      </c>
      <c r="R210" t="s">
        <v>1136</v>
      </c>
      <c r="S210">
        <v>0</v>
      </c>
      <c r="T210">
        <v>22.7</v>
      </c>
      <c r="U210" t="s">
        <v>1136</v>
      </c>
      <c r="V210" s="18"/>
      <c r="W210" s="20" t="str">
        <f t="shared" si="12"/>
        <v>Beaulieu, Jane(D)</v>
      </c>
      <c r="X210" s="20">
        <f t="shared" si="13"/>
        <v>22.7</v>
      </c>
      <c r="Y210" s="22">
        <f t="shared" si="14"/>
        <v>0</v>
      </c>
      <c r="Z210" s="20" t="str">
        <f t="shared" si="15"/>
        <v>D-</v>
      </c>
    </row>
    <row r="211" spans="1:26" x14ac:dyDescent="0.25">
      <c r="A211" t="s">
        <v>1534</v>
      </c>
      <c r="B211" t="s">
        <v>1535</v>
      </c>
      <c r="C211" t="s">
        <v>645</v>
      </c>
      <c r="D211" t="s">
        <v>35</v>
      </c>
      <c r="E211">
        <v>45</v>
      </c>
      <c r="F211" t="s">
        <v>1283</v>
      </c>
      <c r="G211">
        <v>408558</v>
      </c>
      <c r="H211">
        <v>85</v>
      </c>
      <c r="I211">
        <v>85</v>
      </c>
      <c r="J211">
        <v>12</v>
      </c>
      <c r="K211">
        <v>73</v>
      </c>
      <c r="L211">
        <v>0</v>
      </c>
      <c r="M211">
        <v>0</v>
      </c>
      <c r="N211">
        <v>256</v>
      </c>
      <c r="O211">
        <v>41</v>
      </c>
      <c r="P211">
        <v>0</v>
      </c>
      <c r="Q211">
        <v>16</v>
      </c>
      <c r="R211" t="s">
        <v>1370</v>
      </c>
      <c r="S211">
        <v>-3</v>
      </c>
      <c r="T211">
        <v>14.8</v>
      </c>
      <c r="U211" t="s">
        <v>1536</v>
      </c>
      <c r="V211" s="18"/>
      <c r="W211" s="20" t="str">
        <f t="shared" si="12"/>
        <v>Van Houten, Connie(D)</v>
      </c>
      <c r="X211" s="20">
        <f t="shared" si="13"/>
        <v>16</v>
      </c>
      <c r="Y211" s="22">
        <f t="shared" si="14"/>
        <v>-3</v>
      </c>
      <c r="Z211" s="20" t="str">
        <f t="shared" si="15"/>
        <v>CT</v>
      </c>
    </row>
    <row r="212" spans="1:26" x14ac:dyDescent="0.25">
      <c r="A212" t="s">
        <v>273</v>
      </c>
      <c r="B212" t="s">
        <v>274</v>
      </c>
      <c r="C212" t="s">
        <v>27</v>
      </c>
      <c r="D212" t="s">
        <v>67</v>
      </c>
      <c r="E212">
        <v>1</v>
      </c>
      <c r="F212" t="s">
        <v>275</v>
      </c>
      <c r="G212">
        <v>408750</v>
      </c>
      <c r="H212">
        <v>85</v>
      </c>
      <c r="I212">
        <v>85</v>
      </c>
      <c r="J212">
        <v>67</v>
      </c>
      <c r="K212">
        <v>10</v>
      </c>
      <c r="L212">
        <v>8</v>
      </c>
      <c r="M212">
        <v>0</v>
      </c>
      <c r="N212">
        <v>256</v>
      </c>
      <c r="O212">
        <v>215.5</v>
      </c>
      <c r="P212">
        <v>9.4</v>
      </c>
      <c r="Q212">
        <v>84.2</v>
      </c>
      <c r="R212" t="s">
        <v>190</v>
      </c>
      <c r="S212">
        <v>0</v>
      </c>
      <c r="T212">
        <v>84.2</v>
      </c>
      <c r="U212" t="s">
        <v>190</v>
      </c>
      <c r="V212" s="18"/>
      <c r="W212" s="20" t="str">
        <f t="shared" si="12"/>
        <v>Copp, Anne(R)</v>
      </c>
      <c r="X212" s="20">
        <f t="shared" si="13"/>
        <v>84.2</v>
      </c>
      <c r="Y212" s="22">
        <f t="shared" si="14"/>
        <v>0</v>
      </c>
      <c r="Z212" s="20" t="str">
        <f t="shared" si="15"/>
        <v>B+</v>
      </c>
    </row>
    <row r="213" spans="1:26" x14ac:dyDescent="0.25">
      <c r="A213" t="s">
        <v>415</v>
      </c>
      <c r="B213" t="s">
        <v>416</v>
      </c>
      <c r="C213" t="s">
        <v>27</v>
      </c>
      <c r="D213" t="s">
        <v>67</v>
      </c>
      <c r="E213">
        <v>2</v>
      </c>
      <c r="F213" t="s">
        <v>417</v>
      </c>
      <c r="G213">
        <v>377236</v>
      </c>
      <c r="H213">
        <v>85</v>
      </c>
      <c r="I213">
        <v>85</v>
      </c>
      <c r="J213">
        <v>57</v>
      </c>
      <c r="K213">
        <v>25</v>
      </c>
      <c r="L213">
        <v>3</v>
      </c>
      <c r="M213">
        <v>0</v>
      </c>
      <c r="N213">
        <v>256</v>
      </c>
      <c r="O213">
        <v>185</v>
      </c>
      <c r="P213">
        <v>3.5</v>
      </c>
      <c r="Q213">
        <v>72.3</v>
      </c>
      <c r="R213" t="s">
        <v>389</v>
      </c>
      <c r="S213">
        <v>1.1666667163372</v>
      </c>
      <c r="T213">
        <v>72.8</v>
      </c>
      <c r="U213" t="s">
        <v>389</v>
      </c>
      <c r="V213" s="18"/>
      <c r="W213" s="20" t="str">
        <f t="shared" si="12"/>
        <v>Horn, Werner(R)</v>
      </c>
      <c r="X213" s="20">
        <f t="shared" si="13"/>
        <v>72.3</v>
      </c>
      <c r="Y213" s="22">
        <f t="shared" si="14"/>
        <v>1.1666667163372</v>
      </c>
      <c r="Z213" s="20" t="str">
        <f t="shared" si="15"/>
        <v>B-</v>
      </c>
    </row>
    <row r="214" spans="1:26" x14ac:dyDescent="0.25">
      <c r="A214" t="s">
        <v>329</v>
      </c>
      <c r="B214" t="s">
        <v>330</v>
      </c>
      <c r="C214" t="s">
        <v>27</v>
      </c>
      <c r="D214" t="s">
        <v>67</v>
      </c>
      <c r="E214">
        <v>3</v>
      </c>
      <c r="F214" t="s">
        <v>331</v>
      </c>
      <c r="G214">
        <v>376948</v>
      </c>
      <c r="H214">
        <v>85</v>
      </c>
      <c r="I214">
        <v>85</v>
      </c>
      <c r="J214">
        <v>67</v>
      </c>
      <c r="K214">
        <v>17</v>
      </c>
      <c r="L214">
        <v>1</v>
      </c>
      <c r="M214">
        <v>0</v>
      </c>
      <c r="N214">
        <v>256</v>
      </c>
      <c r="O214">
        <v>205</v>
      </c>
      <c r="P214">
        <v>1.2</v>
      </c>
      <c r="Q214">
        <v>80.099999999999994</v>
      </c>
      <c r="R214" t="s">
        <v>190</v>
      </c>
      <c r="S214">
        <v>3.1666667461395201</v>
      </c>
      <c r="T214">
        <v>81.3</v>
      </c>
      <c r="U214" t="s">
        <v>190</v>
      </c>
      <c r="V214" s="18"/>
      <c r="W214" s="20" t="str">
        <f t="shared" si="12"/>
        <v>Hill, Gregory(R)</v>
      </c>
      <c r="X214" s="20">
        <f t="shared" si="13"/>
        <v>80.099999999999994</v>
      </c>
      <c r="Y214" s="22">
        <f t="shared" si="14"/>
        <v>3.1666667461395201</v>
      </c>
      <c r="Z214" s="20" t="str">
        <f t="shared" si="15"/>
        <v>B+</v>
      </c>
    </row>
    <row r="215" spans="1:26" x14ac:dyDescent="0.25">
      <c r="A215" t="s">
        <v>848</v>
      </c>
      <c r="B215" t="s">
        <v>663</v>
      </c>
      <c r="C215" t="s">
        <v>27</v>
      </c>
      <c r="D215" t="s">
        <v>67</v>
      </c>
      <c r="E215">
        <v>3</v>
      </c>
      <c r="F215" t="s">
        <v>331</v>
      </c>
      <c r="G215">
        <v>408370</v>
      </c>
      <c r="H215">
        <v>85</v>
      </c>
      <c r="I215">
        <v>85</v>
      </c>
      <c r="J215">
        <v>3</v>
      </c>
      <c r="K215">
        <v>1</v>
      </c>
      <c r="L215">
        <v>81</v>
      </c>
      <c r="M215">
        <v>0</v>
      </c>
      <c r="N215">
        <v>256</v>
      </c>
      <c r="O215">
        <v>130.5</v>
      </c>
      <c r="P215">
        <v>95.3</v>
      </c>
      <c r="Q215">
        <v>51</v>
      </c>
      <c r="R215" t="s">
        <v>434</v>
      </c>
      <c r="S215">
        <v>0</v>
      </c>
      <c r="T215">
        <v>51</v>
      </c>
      <c r="U215" t="s">
        <v>434</v>
      </c>
      <c r="V215" s="18"/>
      <c r="W215" s="20" t="str">
        <f t="shared" si="12"/>
        <v>Smith, Ryan(R)</v>
      </c>
      <c r="X215" s="20">
        <f t="shared" si="13"/>
        <v>51</v>
      </c>
      <c r="Y215" s="22">
        <f t="shared" si="14"/>
        <v>0</v>
      </c>
      <c r="Z215" s="20" t="str">
        <f t="shared" si="15"/>
        <v>Inc</v>
      </c>
    </row>
    <row r="216" spans="1:26" x14ac:dyDescent="0.25">
      <c r="A216" t="s">
        <v>323</v>
      </c>
      <c r="B216" t="s">
        <v>608</v>
      </c>
      <c r="C216" t="s">
        <v>27</v>
      </c>
      <c r="D216" t="s">
        <v>67</v>
      </c>
      <c r="E216">
        <v>4</v>
      </c>
      <c r="F216" t="s">
        <v>609</v>
      </c>
      <c r="G216">
        <v>377247</v>
      </c>
      <c r="H216">
        <v>85</v>
      </c>
      <c r="I216">
        <v>85</v>
      </c>
      <c r="J216">
        <v>47</v>
      </c>
      <c r="K216">
        <v>25</v>
      </c>
      <c r="L216">
        <v>13</v>
      </c>
      <c r="M216">
        <v>0</v>
      </c>
      <c r="N216">
        <v>256</v>
      </c>
      <c r="O216">
        <v>168</v>
      </c>
      <c r="P216">
        <v>15.3</v>
      </c>
      <c r="Q216">
        <v>65.599999999999994</v>
      </c>
      <c r="R216" t="s">
        <v>469</v>
      </c>
      <c r="S216">
        <v>0</v>
      </c>
      <c r="T216">
        <v>65.599999999999994</v>
      </c>
      <c r="U216" t="s">
        <v>469</v>
      </c>
      <c r="V216" s="18"/>
      <c r="W216" s="20" t="str">
        <f t="shared" si="12"/>
        <v>Long, Douglas(R)</v>
      </c>
      <c r="X216" s="20">
        <f t="shared" si="13"/>
        <v>65.599999999999994</v>
      </c>
      <c r="Y216" s="22">
        <f t="shared" si="14"/>
        <v>0</v>
      </c>
      <c r="Z216" s="20" t="str">
        <f t="shared" si="15"/>
        <v>C+</v>
      </c>
    </row>
    <row r="217" spans="1:26" x14ac:dyDescent="0.25">
      <c r="A217" t="s">
        <v>746</v>
      </c>
      <c r="B217" t="s">
        <v>1185</v>
      </c>
      <c r="C217" t="s">
        <v>645</v>
      </c>
      <c r="D217" t="s">
        <v>67</v>
      </c>
      <c r="E217">
        <v>5</v>
      </c>
      <c r="F217" t="s">
        <v>905</v>
      </c>
      <c r="G217">
        <v>377093</v>
      </c>
      <c r="H217">
        <v>85</v>
      </c>
      <c r="I217">
        <v>85</v>
      </c>
      <c r="J217">
        <v>10</v>
      </c>
      <c r="K217">
        <v>58</v>
      </c>
      <c r="L217">
        <v>17</v>
      </c>
      <c r="M217">
        <v>0</v>
      </c>
      <c r="N217">
        <v>256</v>
      </c>
      <c r="O217">
        <v>64.5</v>
      </c>
      <c r="P217">
        <v>20</v>
      </c>
      <c r="Q217">
        <v>25.2</v>
      </c>
      <c r="R217" t="s">
        <v>1136</v>
      </c>
      <c r="S217">
        <v>0</v>
      </c>
      <c r="T217">
        <v>25.2</v>
      </c>
      <c r="U217" t="s">
        <v>1136</v>
      </c>
      <c r="V217" s="18"/>
      <c r="W217" s="20" t="str">
        <f t="shared" si="12"/>
        <v>Ebel, Karen(D)</v>
      </c>
      <c r="X217" s="20">
        <f t="shared" si="13"/>
        <v>25.2</v>
      </c>
      <c r="Y217" s="22">
        <f t="shared" si="14"/>
        <v>0</v>
      </c>
      <c r="Z217" s="20" t="str">
        <f t="shared" si="15"/>
        <v>D-</v>
      </c>
    </row>
    <row r="218" spans="1:26" x14ac:dyDescent="0.25">
      <c r="A218" t="s">
        <v>136</v>
      </c>
      <c r="B218" t="s">
        <v>720</v>
      </c>
      <c r="C218" t="s">
        <v>27</v>
      </c>
      <c r="D218" t="s">
        <v>67</v>
      </c>
      <c r="E218">
        <v>5</v>
      </c>
      <c r="F218" t="s">
        <v>905</v>
      </c>
      <c r="G218">
        <v>802694</v>
      </c>
      <c r="H218">
        <v>85</v>
      </c>
      <c r="I218">
        <v>85</v>
      </c>
      <c r="J218">
        <v>27</v>
      </c>
      <c r="K218">
        <v>35</v>
      </c>
      <c r="L218">
        <v>23</v>
      </c>
      <c r="M218">
        <v>0</v>
      </c>
      <c r="N218">
        <v>256</v>
      </c>
      <c r="O218">
        <v>121.5</v>
      </c>
      <c r="P218">
        <v>27.1</v>
      </c>
      <c r="Q218">
        <v>47.5</v>
      </c>
      <c r="R218" t="s">
        <v>871</v>
      </c>
      <c r="S218">
        <v>-1</v>
      </c>
      <c r="T218">
        <v>47.1</v>
      </c>
      <c r="U218" t="s">
        <v>871</v>
      </c>
      <c r="V218" s="18"/>
      <c r="W218" s="20" t="str">
        <f t="shared" si="12"/>
        <v>Wolf, Dan(R)</v>
      </c>
      <c r="X218" s="20">
        <f t="shared" si="13"/>
        <v>47.5</v>
      </c>
      <c r="Y218" s="22">
        <f t="shared" si="14"/>
        <v>-1</v>
      </c>
      <c r="Z218" s="20" t="str">
        <f t="shared" si="15"/>
        <v>C-</v>
      </c>
    </row>
    <row r="219" spans="1:26" x14ac:dyDescent="0.25">
      <c r="A219" t="s">
        <v>1240</v>
      </c>
      <c r="B219" t="s">
        <v>1241</v>
      </c>
      <c r="C219" t="s">
        <v>645</v>
      </c>
      <c r="D219" t="s">
        <v>67</v>
      </c>
      <c r="E219">
        <v>6</v>
      </c>
      <c r="F219" t="s">
        <v>1128</v>
      </c>
      <c r="G219">
        <v>376270</v>
      </c>
      <c r="H219">
        <v>85</v>
      </c>
      <c r="I219">
        <v>85</v>
      </c>
      <c r="J219">
        <v>13</v>
      </c>
      <c r="K219">
        <v>62</v>
      </c>
      <c r="L219">
        <v>10</v>
      </c>
      <c r="M219">
        <v>0</v>
      </c>
      <c r="N219">
        <v>256</v>
      </c>
      <c r="O219">
        <v>61.5</v>
      </c>
      <c r="P219">
        <v>11.8</v>
      </c>
      <c r="Q219">
        <v>24</v>
      </c>
      <c r="R219" t="s">
        <v>1136</v>
      </c>
      <c r="S219">
        <v>0</v>
      </c>
      <c r="T219">
        <v>24</v>
      </c>
      <c r="U219" t="s">
        <v>1136</v>
      </c>
      <c r="V219" s="18"/>
      <c r="W219" s="20" t="str">
        <f t="shared" si="12"/>
        <v>Rodd, Beth(D)</v>
      </c>
      <c r="X219" s="20">
        <f t="shared" si="13"/>
        <v>24</v>
      </c>
      <c r="Y219" s="22">
        <f t="shared" si="14"/>
        <v>0</v>
      </c>
      <c r="Z219" s="20" t="str">
        <f t="shared" si="15"/>
        <v>D-</v>
      </c>
    </row>
    <row r="220" spans="1:26" x14ac:dyDescent="0.25">
      <c r="A220" t="s">
        <v>223</v>
      </c>
      <c r="B220" t="s">
        <v>1127</v>
      </c>
      <c r="C220" t="s">
        <v>645</v>
      </c>
      <c r="D220" t="s">
        <v>67</v>
      </c>
      <c r="E220">
        <v>6</v>
      </c>
      <c r="F220" t="s">
        <v>1128</v>
      </c>
      <c r="G220">
        <v>408563</v>
      </c>
      <c r="H220">
        <v>85</v>
      </c>
      <c r="I220">
        <v>85</v>
      </c>
      <c r="J220">
        <v>11</v>
      </c>
      <c r="K220">
        <v>54</v>
      </c>
      <c r="L220">
        <v>20</v>
      </c>
      <c r="M220">
        <v>0</v>
      </c>
      <c r="N220">
        <v>256</v>
      </c>
      <c r="O220">
        <v>70</v>
      </c>
      <c r="P220">
        <v>23.5</v>
      </c>
      <c r="Q220">
        <v>27.3</v>
      </c>
      <c r="R220" t="s">
        <v>645</v>
      </c>
      <c r="S220">
        <v>0</v>
      </c>
      <c r="T220">
        <v>27.3</v>
      </c>
      <c r="U220" t="s">
        <v>645</v>
      </c>
      <c r="V220" s="18"/>
      <c r="W220" s="20" t="str">
        <f t="shared" si="12"/>
        <v>Woolpert, David(D)</v>
      </c>
      <c r="X220" s="20">
        <f t="shared" si="13"/>
        <v>27.3</v>
      </c>
      <c r="Y220" s="22">
        <f t="shared" si="14"/>
        <v>0</v>
      </c>
      <c r="Z220" s="20" t="str">
        <f t="shared" si="15"/>
        <v>D</v>
      </c>
    </row>
    <row r="221" spans="1:26" x14ac:dyDescent="0.25">
      <c r="A221" t="s">
        <v>1286</v>
      </c>
      <c r="B221" t="s">
        <v>1287</v>
      </c>
      <c r="C221" t="s">
        <v>645</v>
      </c>
      <c r="D221" t="s">
        <v>67</v>
      </c>
      <c r="E221">
        <v>7</v>
      </c>
      <c r="F221" t="s">
        <v>1288</v>
      </c>
      <c r="G221">
        <v>377082</v>
      </c>
      <c r="H221">
        <v>85</v>
      </c>
      <c r="I221">
        <v>85</v>
      </c>
      <c r="J221">
        <v>16</v>
      </c>
      <c r="K221">
        <v>69</v>
      </c>
      <c r="L221">
        <v>0</v>
      </c>
      <c r="M221">
        <v>0</v>
      </c>
      <c r="N221">
        <v>256</v>
      </c>
      <c r="O221">
        <v>58</v>
      </c>
      <c r="P221">
        <v>0</v>
      </c>
      <c r="Q221">
        <v>22.7</v>
      </c>
      <c r="R221" t="s">
        <v>1136</v>
      </c>
      <c r="S221">
        <v>0</v>
      </c>
      <c r="T221">
        <v>22.7</v>
      </c>
      <c r="U221" t="s">
        <v>1136</v>
      </c>
      <c r="V221" s="18"/>
      <c r="W221" s="20" t="str">
        <f t="shared" si="12"/>
        <v>Carson, Clyde(D)</v>
      </c>
      <c r="X221" s="20">
        <f t="shared" si="13"/>
        <v>22.7</v>
      </c>
      <c r="Y221" s="22">
        <f t="shared" si="14"/>
        <v>0</v>
      </c>
      <c r="Z221" s="20" t="str">
        <f t="shared" si="15"/>
        <v>D-</v>
      </c>
    </row>
    <row r="222" spans="1:26" x14ac:dyDescent="0.25">
      <c r="A222" t="s">
        <v>936</v>
      </c>
      <c r="B222" t="s">
        <v>937</v>
      </c>
      <c r="C222" t="s">
        <v>645</v>
      </c>
      <c r="D222" t="s">
        <v>67</v>
      </c>
      <c r="E222">
        <v>8</v>
      </c>
      <c r="F222" t="s">
        <v>938</v>
      </c>
      <c r="G222">
        <v>377060</v>
      </c>
      <c r="H222">
        <v>85</v>
      </c>
      <c r="I222">
        <v>85</v>
      </c>
      <c r="J222">
        <v>7</v>
      </c>
      <c r="K222">
        <v>23</v>
      </c>
      <c r="L222">
        <v>55</v>
      </c>
      <c r="M222">
        <v>0</v>
      </c>
      <c r="N222">
        <v>256</v>
      </c>
      <c r="O222">
        <v>108</v>
      </c>
      <c r="P222">
        <v>64.7</v>
      </c>
      <c r="Q222">
        <v>42.2</v>
      </c>
      <c r="R222" t="s">
        <v>434</v>
      </c>
      <c r="S222">
        <v>0</v>
      </c>
      <c r="T222">
        <v>42.2</v>
      </c>
      <c r="U222" t="s">
        <v>434</v>
      </c>
      <c r="V222" s="18"/>
      <c r="W222" s="20" t="str">
        <f t="shared" si="12"/>
        <v>Alicea, Caroletta(D)</v>
      </c>
      <c r="X222" s="20">
        <f t="shared" si="13"/>
        <v>42.2</v>
      </c>
      <c r="Y222" s="22">
        <f t="shared" si="14"/>
        <v>0</v>
      </c>
      <c r="Z222" s="20" t="str">
        <f t="shared" si="15"/>
        <v>Inc</v>
      </c>
    </row>
    <row r="223" spans="1:26" x14ac:dyDescent="0.25">
      <c r="A223" t="s">
        <v>155</v>
      </c>
      <c r="B223" t="s">
        <v>232</v>
      </c>
      <c r="C223" t="s">
        <v>645</v>
      </c>
      <c r="D223" t="s">
        <v>67</v>
      </c>
      <c r="E223">
        <v>9</v>
      </c>
      <c r="F223" t="s">
        <v>233</v>
      </c>
      <c r="G223">
        <v>377148</v>
      </c>
      <c r="H223">
        <v>85</v>
      </c>
      <c r="I223">
        <v>85</v>
      </c>
      <c r="J223">
        <v>13</v>
      </c>
      <c r="K223">
        <v>58</v>
      </c>
      <c r="L223">
        <v>14</v>
      </c>
      <c r="M223">
        <v>0</v>
      </c>
      <c r="N223">
        <v>256</v>
      </c>
      <c r="O223">
        <v>65</v>
      </c>
      <c r="P223">
        <v>16.5</v>
      </c>
      <c r="Q223">
        <v>25.4</v>
      </c>
      <c r="R223" t="s">
        <v>1136</v>
      </c>
      <c r="S223">
        <v>-1</v>
      </c>
      <c r="T223">
        <v>25</v>
      </c>
      <c r="U223" t="s">
        <v>1136</v>
      </c>
      <c r="V223" s="18"/>
      <c r="W223" s="20" t="str">
        <f t="shared" si="12"/>
        <v>Moffett, Howard(D)</v>
      </c>
      <c r="X223" s="20">
        <f t="shared" si="13"/>
        <v>25.4</v>
      </c>
      <c r="Y223" s="22">
        <f t="shared" si="14"/>
        <v>-1</v>
      </c>
      <c r="Z223" s="20" t="str">
        <f t="shared" si="15"/>
        <v>D-</v>
      </c>
    </row>
    <row r="224" spans="1:26" x14ac:dyDescent="0.25">
      <c r="A224" t="s">
        <v>25</v>
      </c>
      <c r="B224" t="s">
        <v>232</v>
      </c>
      <c r="C224" t="s">
        <v>27</v>
      </c>
      <c r="D224" t="s">
        <v>67</v>
      </c>
      <c r="E224">
        <v>9</v>
      </c>
      <c r="F224" t="s">
        <v>233</v>
      </c>
      <c r="G224">
        <v>407144</v>
      </c>
      <c r="H224">
        <v>85</v>
      </c>
      <c r="I224">
        <v>85</v>
      </c>
      <c r="J224">
        <v>72</v>
      </c>
      <c r="K224">
        <v>11</v>
      </c>
      <c r="L224">
        <v>2</v>
      </c>
      <c r="M224">
        <v>0</v>
      </c>
      <c r="N224">
        <v>256</v>
      </c>
      <c r="O224">
        <v>222</v>
      </c>
      <c r="P224">
        <v>2.4</v>
      </c>
      <c r="Q224">
        <v>86.7</v>
      </c>
      <c r="R224" t="s">
        <v>190</v>
      </c>
      <c r="S224">
        <v>0</v>
      </c>
      <c r="T224">
        <v>86.7</v>
      </c>
      <c r="U224" t="s">
        <v>190</v>
      </c>
      <c r="V224" s="18"/>
      <c r="W224" s="20" t="str">
        <f t="shared" si="12"/>
        <v>Moffett, Michael(R)</v>
      </c>
      <c r="X224" s="20">
        <f t="shared" si="13"/>
        <v>86.7</v>
      </c>
      <c r="Y224" s="22">
        <f t="shared" si="14"/>
        <v>0</v>
      </c>
      <c r="Z224" s="20" t="str">
        <f t="shared" si="15"/>
        <v>B+</v>
      </c>
    </row>
    <row r="225" spans="1:26" x14ac:dyDescent="0.25">
      <c r="A225" t="s">
        <v>223</v>
      </c>
      <c r="B225" t="s">
        <v>1516</v>
      </c>
      <c r="C225" t="s">
        <v>645</v>
      </c>
      <c r="D225" t="s">
        <v>67</v>
      </c>
      <c r="E225">
        <v>10</v>
      </c>
      <c r="F225" t="s">
        <v>1478</v>
      </c>
      <c r="G225">
        <v>377307</v>
      </c>
      <c r="H225">
        <v>85</v>
      </c>
      <c r="I225">
        <v>85</v>
      </c>
      <c r="J225">
        <v>11</v>
      </c>
      <c r="K225">
        <v>71</v>
      </c>
      <c r="L225">
        <v>3</v>
      </c>
      <c r="M225">
        <v>0</v>
      </c>
      <c r="N225">
        <v>256</v>
      </c>
      <c r="O225">
        <v>40</v>
      </c>
      <c r="P225">
        <v>3.5</v>
      </c>
      <c r="Q225">
        <v>15.6</v>
      </c>
      <c r="R225" t="s">
        <v>1370</v>
      </c>
      <c r="S225">
        <v>0</v>
      </c>
      <c r="T225">
        <v>15.6</v>
      </c>
      <c r="U225" t="s">
        <v>1370</v>
      </c>
      <c r="V225" s="18"/>
      <c r="W225" s="20" t="str">
        <f t="shared" si="12"/>
        <v>Luneau, David(D)</v>
      </c>
      <c r="X225" s="20">
        <f t="shared" si="13"/>
        <v>15.6</v>
      </c>
      <c r="Y225" s="22">
        <f t="shared" si="14"/>
        <v>0</v>
      </c>
      <c r="Z225" s="20" t="str">
        <f t="shared" si="15"/>
        <v>F</v>
      </c>
    </row>
    <row r="226" spans="1:26" x14ac:dyDescent="0.25">
      <c r="A226" t="s">
        <v>1476</v>
      </c>
      <c r="B226" t="s">
        <v>1477</v>
      </c>
      <c r="C226" t="s">
        <v>645</v>
      </c>
      <c r="D226" t="s">
        <v>67</v>
      </c>
      <c r="E226">
        <v>10</v>
      </c>
      <c r="F226" t="s">
        <v>1478</v>
      </c>
      <c r="G226">
        <v>377153</v>
      </c>
      <c r="H226">
        <v>85</v>
      </c>
      <c r="I226">
        <v>85</v>
      </c>
      <c r="J226">
        <v>11</v>
      </c>
      <c r="K226">
        <v>65</v>
      </c>
      <c r="L226">
        <v>9</v>
      </c>
      <c r="M226">
        <v>0</v>
      </c>
      <c r="N226">
        <v>256</v>
      </c>
      <c r="O226">
        <v>50</v>
      </c>
      <c r="P226">
        <v>10.6</v>
      </c>
      <c r="Q226">
        <v>19.5</v>
      </c>
      <c r="R226" t="s">
        <v>1370</v>
      </c>
      <c r="S226">
        <v>-5</v>
      </c>
      <c r="T226">
        <v>17.5</v>
      </c>
      <c r="U226" t="s">
        <v>1370</v>
      </c>
      <c r="V226" s="18"/>
      <c r="W226" s="20" t="str">
        <f t="shared" si="12"/>
        <v>Myler, Mel(D)</v>
      </c>
      <c r="X226" s="20">
        <f t="shared" si="13"/>
        <v>19.5</v>
      </c>
      <c r="Y226" s="22">
        <f t="shared" si="14"/>
        <v>-5</v>
      </c>
      <c r="Z226" s="20" t="str">
        <f t="shared" si="15"/>
        <v>F</v>
      </c>
    </row>
    <row r="227" spans="1:26" x14ac:dyDescent="0.25">
      <c r="A227" t="s">
        <v>1309</v>
      </c>
      <c r="B227" t="s">
        <v>1510</v>
      </c>
      <c r="C227" t="s">
        <v>645</v>
      </c>
      <c r="D227" t="s">
        <v>67</v>
      </c>
      <c r="E227">
        <v>10</v>
      </c>
      <c r="F227" t="s">
        <v>1478</v>
      </c>
      <c r="G227">
        <v>368423</v>
      </c>
      <c r="H227">
        <v>85</v>
      </c>
      <c r="I227">
        <v>85</v>
      </c>
      <c r="J227">
        <v>11</v>
      </c>
      <c r="K227">
        <v>61</v>
      </c>
      <c r="L227">
        <v>13</v>
      </c>
      <c r="M227">
        <v>0</v>
      </c>
      <c r="N227">
        <v>256</v>
      </c>
      <c r="O227">
        <v>57</v>
      </c>
      <c r="P227">
        <v>15.3</v>
      </c>
      <c r="Q227">
        <v>22.3</v>
      </c>
      <c r="R227" t="s">
        <v>1136</v>
      </c>
      <c r="S227">
        <v>-15.5</v>
      </c>
      <c r="T227">
        <v>16.2</v>
      </c>
      <c r="U227" t="s">
        <v>1370</v>
      </c>
      <c r="V227" s="18"/>
      <c r="W227" s="20" t="str">
        <f t="shared" si="12"/>
        <v>Wallner, Mary Jane(D)</v>
      </c>
      <c r="X227" s="20">
        <f t="shared" si="13"/>
        <v>22.3</v>
      </c>
      <c r="Y227" s="22">
        <f t="shared" si="14"/>
        <v>-15.5</v>
      </c>
      <c r="Z227" s="20" t="str">
        <f t="shared" si="15"/>
        <v>F</v>
      </c>
    </row>
    <row r="228" spans="1:26" x14ac:dyDescent="0.25">
      <c r="A228" t="s">
        <v>530</v>
      </c>
      <c r="B228" t="s">
        <v>1589</v>
      </c>
      <c r="C228" t="s">
        <v>645</v>
      </c>
      <c r="D228" t="s">
        <v>67</v>
      </c>
      <c r="E228">
        <v>11</v>
      </c>
      <c r="F228" t="s">
        <v>1590</v>
      </c>
      <c r="G228">
        <v>376628</v>
      </c>
      <c r="H228">
        <v>85</v>
      </c>
      <c r="I228">
        <v>85</v>
      </c>
      <c r="J228">
        <v>9</v>
      </c>
      <c r="K228">
        <v>76</v>
      </c>
      <c r="L228">
        <v>0</v>
      </c>
      <c r="M228">
        <v>0</v>
      </c>
      <c r="N228">
        <v>256</v>
      </c>
      <c r="O228">
        <v>25</v>
      </c>
      <c r="P228">
        <v>0</v>
      </c>
      <c r="Q228">
        <v>9.8000000000000007</v>
      </c>
      <c r="R228" t="s">
        <v>1536</v>
      </c>
      <c r="S228">
        <v>-13.5</v>
      </c>
      <c r="T228">
        <v>4.5</v>
      </c>
      <c r="U228" t="s">
        <v>1536</v>
      </c>
      <c r="V228" s="18"/>
      <c r="W228" s="20" t="str">
        <f t="shared" si="12"/>
        <v>Shurtleff, Stephen(D)</v>
      </c>
      <c r="X228" s="20">
        <f t="shared" si="13"/>
        <v>9.8000000000000007</v>
      </c>
      <c r="Y228" s="22">
        <f t="shared" si="14"/>
        <v>-13.5</v>
      </c>
      <c r="Z228" s="20" t="str">
        <f t="shared" si="15"/>
        <v>CT</v>
      </c>
    </row>
    <row r="229" spans="1:26" x14ac:dyDescent="0.25">
      <c r="A229" t="s">
        <v>547</v>
      </c>
      <c r="B229" t="s">
        <v>1148</v>
      </c>
      <c r="C229" t="s">
        <v>645</v>
      </c>
      <c r="D229" t="s">
        <v>67</v>
      </c>
      <c r="E229">
        <v>12</v>
      </c>
      <c r="F229" t="s">
        <v>1149</v>
      </c>
      <c r="G229">
        <v>377119</v>
      </c>
      <c r="H229">
        <v>85</v>
      </c>
      <c r="I229">
        <v>85</v>
      </c>
      <c r="J229">
        <v>17</v>
      </c>
      <c r="K229">
        <v>57</v>
      </c>
      <c r="L229">
        <v>11</v>
      </c>
      <c r="M229">
        <v>0</v>
      </c>
      <c r="N229">
        <v>256</v>
      </c>
      <c r="O229">
        <v>67.5</v>
      </c>
      <c r="P229">
        <v>12.9</v>
      </c>
      <c r="Q229">
        <v>26.4</v>
      </c>
      <c r="R229" t="s">
        <v>1136</v>
      </c>
      <c r="S229">
        <v>0</v>
      </c>
      <c r="T229">
        <v>26.4</v>
      </c>
      <c r="U229" t="s">
        <v>1136</v>
      </c>
      <c r="V229" s="18"/>
      <c r="W229" s="20" t="str">
        <f t="shared" si="12"/>
        <v>Henle, Paul(D)</v>
      </c>
      <c r="X229" s="20">
        <f t="shared" si="13"/>
        <v>26.4</v>
      </c>
      <c r="Y229" s="22">
        <f t="shared" si="14"/>
        <v>0</v>
      </c>
      <c r="Z229" s="20" t="str">
        <f t="shared" si="15"/>
        <v>D-</v>
      </c>
    </row>
    <row r="230" spans="1:26" x14ac:dyDescent="0.25">
      <c r="A230" t="s">
        <v>1240</v>
      </c>
      <c r="B230" t="s">
        <v>1269</v>
      </c>
      <c r="C230" t="s">
        <v>645</v>
      </c>
      <c r="D230" t="s">
        <v>67</v>
      </c>
      <c r="E230">
        <v>13</v>
      </c>
      <c r="F230" t="s">
        <v>1270</v>
      </c>
      <c r="G230">
        <v>408564</v>
      </c>
      <c r="H230">
        <v>85</v>
      </c>
      <c r="I230">
        <v>85</v>
      </c>
      <c r="J230">
        <v>7</v>
      </c>
      <c r="K230">
        <v>58</v>
      </c>
      <c r="L230">
        <v>20</v>
      </c>
      <c r="M230">
        <v>0</v>
      </c>
      <c r="N230">
        <v>256</v>
      </c>
      <c r="O230">
        <v>58.5</v>
      </c>
      <c r="P230">
        <v>23.5</v>
      </c>
      <c r="Q230">
        <v>22.9</v>
      </c>
      <c r="R230" t="s">
        <v>1136</v>
      </c>
      <c r="S230">
        <v>0</v>
      </c>
      <c r="T230">
        <v>22.9</v>
      </c>
      <c r="U230" t="s">
        <v>1136</v>
      </c>
      <c r="V230" s="18"/>
      <c r="W230" s="20" t="str">
        <f t="shared" si="12"/>
        <v>Richards, Beth(D)</v>
      </c>
      <c r="X230" s="20">
        <f t="shared" si="13"/>
        <v>22.9</v>
      </c>
      <c r="Y230" s="22">
        <f t="shared" si="14"/>
        <v>0</v>
      </c>
      <c r="Z230" s="20" t="str">
        <f t="shared" si="15"/>
        <v>D-</v>
      </c>
    </row>
    <row r="231" spans="1:26" x14ac:dyDescent="0.25">
      <c r="A231" t="s">
        <v>249</v>
      </c>
      <c r="B231" t="s">
        <v>852</v>
      </c>
      <c r="C231" t="s">
        <v>645</v>
      </c>
      <c r="D231" t="s">
        <v>67</v>
      </c>
      <c r="E231">
        <v>14</v>
      </c>
      <c r="F231" t="s">
        <v>1219</v>
      </c>
      <c r="G231">
        <v>376028</v>
      </c>
      <c r="H231">
        <v>85</v>
      </c>
      <c r="I231">
        <v>85</v>
      </c>
      <c r="J231">
        <v>14</v>
      </c>
      <c r="K231">
        <v>61</v>
      </c>
      <c r="L231">
        <v>10</v>
      </c>
      <c r="M231">
        <v>0</v>
      </c>
      <c r="N231">
        <v>256</v>
      </c>
      <c r="O231">
        <v>61</v>
      </c>
      <c r="P231">
        <v>11.8</v>
      </c>
      <c r="Q231">
        <v>23.8</v>
      </c>
      <c r="R231" t="s">
        <v>1136</v>
      </c>
      <c r="S231">
        <v>2</v>
      </c>
      <c r="T231">
        <v>24.6</v>
      </c>
      <c r="U231" t="s">
        <v>1136</v>
      </c>
      <c r="V231" s="18"/>
      <c r="W231" s="20" t="str">
        <f t="shared" si="12"/>
        <v>MacKay, James(D)</v>
      </c>
      <c r="X231" s="20">
        <f t="shared" si="13"/>
        <v>23.8</v>
      </c>
      <c r="Y231" s="22">
        <f t="shared" si="14"/>
        <v>2</v>
      </c>
      <c r="Z231" s="20" t="str">
        <f t="shared" si="15"/>
        <v>D-</v>
      </c>
    </row>
    <row r="232" spans="1:26" x14ac:dyDescent="0.25">
      <c r="A232" t="s">
        <v>383</v>
      </c>
      <c r="B232" t="s">
        <v>1087</v>
      </c>
      <c r="C232" t="s">
        <v>645</v>
      </c>
      <c r="D232" t="s">
        <v>67</v>
      </c>
      <c r="E232">
        <v>15</v>
      </c>
      <c r="F232" t="s">
        <v>1088</v>
      </c>
      <c r="G232">
        <v>377304</v>
      </c>
      <c r="H232">
        <v>85</v>
      </c>
      <c r="I232">
        <v>85</v>
      </c>
      <c r="J232">
        <v>10</v>
      </c>
      <c r="K232">
        <v>53</v>
      </c>
      <c r="L232">
        <v>22</v>
      </c>
      <c r="M232">
        <v>0</v>
      </c>
      <c r="N232">
        <v>256</v>
      </c>
      <c r="O232">
        <v>73.5</v>
      </c>
      <c r="P232">
        <v>25.9</v>
      </c>
      <c r="Q232">
        <v>28.7</v>
      </c>
      <c r="R232" t="s">
        <v>645</v>
      </c>
      <c r="S232">
        <v>0</v>
      </c>
      <c r="T232">
        <v>28.7</v>
      </c>
      <c r="U232" t="s">
        <v>645</v>
      </c>
      <c r="V232" s="18"/>
      <c r="W232" s="20" t="str">
        <f t="shared" si="12"/>
        <v>Kenison, Linda(D)</v>
      </c>
      <c r="X232" s="20">
        <f t="shared" si="13"/>
        <v>28.7</v>
      </c>
      <c r="Y232" s="22">
        <f t="shared" si="14"/>
        <v>0</v>
      </c>
      <c r="Z232" s="20" t="str">
        <f t="shared" si="15"/>
        <v>D</v>
      </c>
    </row>
    <row r="233" spans="1:26" x14ac:dyDescent="0.25">
      <c r="A233" t="s">
        <v>374</v>
      </c>
      <c r="B233" t="s">
        <v>1442</v>
      </c>
      <c r="C233" t="s">
        <v>645</v>
      </c>
      <c r="D233" t="s">
        <v>67</v>
      </c>
      <c r="E233">
        <v>16</v>
      </c>
      <c r="F233" t="s">
        <v>1443</v>
      </c>
      <c r="G233">
        <v>376869</v>
      </c>
      <c r="H233">
        <v>85</v>
      </c>
      <c r="I233">
        <v>85</v>
      </c>
      <c r="J233">
        <v>15</v>
      </c>
      <c r="K233">
        <v>70</v>
      </c>
      <c r="L233">
        <v>0</v>
      </c>
      <c r="M233">
        <v>0</v>
      </c>
      <c r="N233">
        <v>256</v>
      </c>
      <c r="O233">
        <v>49</v>
      </c>
      <c r="P233">
        <v>0</v>
      </c>
      <c r="Q233">
        <v>19.100000000000001</v>
      </c>
      <c r="R233" t="s">
        <v>1370</v>
      </c>
      <c r="S233">
        <v>-1</v>
      </c>
      <c r="T233">
        <v>18.7</v>
      </c>
      <c r="U233" t="s">
        <v>1370</v>
      </c>
      <c r="V233" s="18"/>
      <c r="W233" s="20" t="str">
        <f t="shared" si="12"/>
        <v>Soucy, Timothy(D)</v>
      </c>
      <c r="X233" s="20">
        <f t="shared" si="13"/>
        <v>19.100000000000001</v>
      </c>
      <c r="Y233" s="22">
        <f t="shared" si="14"/>
        <v>-1</v>
      </c>
      <c r="Z233" s="20" t="str">
        <f t="shared" si="15"/>
        <v>F</v>
      </c>
    </row>
    <row r="234" spans="1:26" x14ac:dyDescent="0.25">
      <c r="A234" t="s">
        <v>1073</v>
      </c>
      <c r="B234" t="s">
        <v>1074</v>
      </c>
      <c r="C234" t="s">
        <v>645</v>
      </c>
      <c r="D234" t="s">
        <v>67</v>
      </c>
      <c r="E234">
        <v>17</v>
      </c>
      <c r="F234" t="s">
        <v>1075</v>
      </c>
      <c r="G234">
        <v>377001</v>
      </c>
      <c r="H234">
        <v>85</v>
      </c>
      <c r="I234">
        <v>85</v>
      </c>
      <c r="J234">
        <v>14</v>
      </c>
      <c r="K234">
        <v>54</v>
      </c>
      <c r="L234">
        <v>17</v>
      </c>
      <c r="M234">
        <v>0</v>
      </c>
      <c r="N234">
        <v>256</v>
      </c>
      <c r="O234">
        <v>74</v>
      </c>
      <c r="P234">
        <v>20</v>
      </c>
      <c r="Q234">
        <v>28.9</v>
      </c>
      <c r="R234" t="s">
        <v>645</v>
      </c>
      <c r="S234">
        <v>0</v>
      </c>
      <c r="T234">
        <v>28.9</v>
      </c>
      <c r="U234" t="s">
        <v>645</v>
      </c>
      <c r="V234" s="18"/>
      <c r="W234" s="20" t="str">
        <f t="shared" si="12"/>
        <v>Patten, Dick(D)</v>
      </c>
      <c r="X234" s="20">
        <f t="shared" si="13"/>
        <v>28.9</v>
      </c>
      <c r="Y234" s="22">
        <f t="shared" si="14"/>
        <v>0</v>
      </c>
      <c r="Z234" s="20" t="str">
        <f t="shared" si="15"/>
        <v>D</v>
      </c>
    </row>
    <row r="235" spans="1:26" x14ac:dyDescent="0.25">
      <c r="A235" t="s">
        <v>1152</v>
      </c>
      <c r="B235" t="s">
        <v>1153</v>
      </c>
      <c r="C235" t="s">
        <v>645</v>
      </c>
      <c r="D235" t="s">
        <v>67</v>
      </c>
      <c r="E235">
        <v>18</v>
      </c>
      <c r="F235" t="s">
        <v>1154</v>
      </c>
      <c r="G235">
        <v>408808</v>
      </c>
      <c r="H235">
        <v>85</v>
      </c>
      <c r="I235">
        <v>85</v>
      </c>
      <c r="J235">
        <v>19</v>
      </c>
      <c r="K235">
        <v>65</v>
      </c>
      <c r="L235">
        <v>1</v>
      </c>
      <c r="M235">
        <v>0</v>
      </c>
      <c r="N235">
        <v>256</v>
      </c>
      <c r="O235">
        <v>67.5</v>
      </c>
      <c r="P235">
        <v>1.2</v>
      </c>
      <c r="Q235">
        <v>26.4</v>
      </c>
      <c r="R235" t="s">
        <v>1136</v>
      </c>
      <c r="S235">
        <v>0</v>
      </c>
      <c r="T235">
        <v>26.4</v>
      </c>
      <c r="U235" t="s">
        <v>1136</v>
      </c>
      <c r="V235" s="18"/>
      <c r="W235" s="20" t="str">
        <f t="shared" si="12"/>
        <v>Schultz, Kristina(D)</v>
      </c>
      <c r="X235" s="20">
        <f t="shared" si="13"/>
        <v>26.4</v>
      </c>
      <c r="Y235" s="22">
        <f t="shared" si="14"/>
        <v>0</v>
      </c>
      <c r="Z235" s="20" t="str">
        <f t="shared" si="15"/>
        <v>D-</v>
      </c>
    </row>
    <row r="236" spans="1:26" x14ac:dyDescent="0.25">
      <c r="A236" t="s">
        <v>1395</v>
      </c>
      <c r="B236" t="s">
        <v>1396</v>
      </c>
      <c r="C236" t="s">
        <v>645</v>
      </c>
      <c r="D236" t="s">
        <v>67</v>
      </c>
      <c r="E236">
        <v>19</v>
      </c>
      <c r="F236" t="s">
        <v>1397</v>
      </c>
      <c r="G236">
        <v>377066</v>
      </c>
      <c r="H236">
        <v>85</v>
      </c>
      <c r="I236">
        <v>85</v>
      </c>
      <c r="J236">
        <v>14</v>
      </c>
      <c r="K236">
        <v>70</v>
      </c>
      <c r="L236">
        <v>1</v>
      </c>
      <c r="M236">
        <v>0</v>
      </c>
      <c r="N236">
        <v>256</v>
      </c>
      <c r="O236">
        <v>51</v>
      </c>
      <c r="P236">
        <v>1.2</v>
      </c>
      <c r="Q236">
        <v>19.899999999999999</v>
      </c>
      <c r="R236" t="s">
        <v>1370</v>
      </c>
      <c r="S236">
        <v>0</v>
      </c>
      <c r="T236">
        <v>19.899999999999999</v>
      </c>
      <c r="U236" t="s">
        <v>1370</v>
      </c>
      <c r="V236" s="18"/>
      <c r="W236" s="20" t="str">
        <f t="shared" si="12"/>
        <v>Bartlett, Christy(D)</v>
      </c>
      <c r="X236" s="20">
        <f t="shared" si="13"/>
        <v>19.899999999999999</v>
      </c>
      <c r="Y236" s="22">
        <f t="shared" si="14"/>
        <v>0</v>
      </c>
      <c r="Z236" s="20" t="str">
        <f t="shared" si="15"/>
        <v>F</v>
      </c>
    </row>
    <row r="237" spans="1:26" x14ac:dyDescent="0.25">
      <c r="A237" t="s">
        <v>223</v>
      </c>
      <c r="B237" t="s">
        <v>1568</v>
      </c>
      <c r="C237" t="s">
        <v>645</v>
      </c>
      <c r="D237" t="s">
        <v>67</v>
      </c>
      <c r="E237">
        <v>20</v>
      </c>
      <c r="F237" t="s">
        <v>68</v>
      </c>
      <c r="G237">
        <v>377292</v>
      </c>
      <c r="H237">
        <v>85</v>
      </c>
      <c r="I237">
        <v>85</v>
      </c>
      <c r="J237">
        <v>11</v>
      </c>
      <c r="K237">
        <v>74</v>
      </c>
      <c r="L237">
        <v>0</v>
      </c>
      <c r="M237">
        <v>0</v>
      </c>
      <c r="N237">
        <v>256</v>
      </c>
      <c r="O237">
        <v>40</v>
      </c>
      <c r="P237">
        <v>0</v>
      </c>
      <c r="Q237">
        <v>15.6</v>
      </c>
      <c r="R237" t="s">
        <v>1370</v>
      </c>
      <c r="S237">
        <v>-6.5</v>
      </c>
      <c r="T237">
        <v>13.1</v>
      </c>
      <c r="U237" t="s">
        <v>1536</v>
      </c>
      <c r="V237" s="18"/>
      <c r="W237" s="20" t="str">
        <f t="shared" si="12"/>
        <v>Doherty, David(D)</v>
      </c>
      <c r="X237" s="20">
        <f t="shared" si="13"/>
        <v>15.6</v>
      </c>
      <c r="Y237" s="22">
        <f t="shared" si="14"/>
        <v>-6.5</v>
      </c>
      <c r="Z237" s="20" t="str">
        <f t="shared" si="15"/>
        <v>CT</v>
      </c>
    </row>
    <row r="238" spans="1:26" x14ac:dyDescent="0.25">
      <c r="A238" t="s">
        <v>1575</v>
      </c>
      <c r="B238" t="s">
        <v>1576</v>
      </c>
      <c r="C238" t="s">
        <v>645</v>
      </c>
      <c r="D238" t="s">
        <v>67</v>
      </c>
      <c r="E238">
        <v>20</v>
      </c>
      <c r="F238" t="s">
        <v>68</v>
      </c>
      <c r="G238">
        <v>376862</v>
      </c>
      <c r="H238">
        <v>85</v>
      </c>
      <c r="I238">
        <v>85</v>
      </c>
      <c r="J238">
        <v>9</v>
      </c>
      <c r="K238">
        <v>76</v>
      </c>
      <c r="L238">
        <v>0</v>
      </c>
      <c r="M238">
        <v>0</v>
      </c>
      <c r="N238">
        <v>256</v>
      </c>
      <c r="O238">
        <v>33</v>
      </c>
      <c r="P238">
        <v>0</v>
      </c>
      <c r="Q238">
        <v>12.9</v>
      </c>
      <c r="R238" t="s">
        <v>1536</v>
      </c>
      <c r="S238">
        <v>-2</v>
      </c>
      <c r="T238">
        <v>12.1</v>
      </c>
      <c r="U238" t="s">
        <v>1536</v>
      </c>
      <c r="V238" s="18"/>
      <c r="W238" s="20" t="str">
        <f t="shared" si="12"/>
        <v>Schuett, Dianne(D)</v>
      </c>
      <c r="X238" s="20">
        <f t="shared" si="13"/>
        <v>12.9</v>
      </c>
      <c r="Y238" s="22">
        <f t="shared" si="14"/>
        <v>-2</v>
      </c>
      <c r="Z238" s="20" t="str">
        <f t="shared" si="15"/>
        <v>CT</v>
      </c>
    </row>
    <row r="239" spans="1:26" x14ac:dyDescent="0.25">
      <c r="A239" t="s">
        <v>65</v>
      </c>
      <c r="B239" t="s">
        <v>66</v>
      </c>
      <c r="C239" t="s">
        <v>27</v>
      </c>
      <c r="D239" t="s">
        <v>67</v>
      </c>
      <c r="E239">
        <v>20</v>
      </c>
      <c r="F239" t="s">
        <v>68</v>
      </c>
      <c r="G239">
        <v>377023</v>
      </c>
      <c r="H239">
        <v>85</v>
      </c>
      <c r="I239">
        <v>85</v>
      </c>
      <c r="J239">
        <v>82</v>
      </c>
      <c r="K239">
        <v>2</v>
      </c>
      <c r="L239">
        <v>1</v>
      </c>
      <c r="M239">
        <v>0</v>
      </c>
      <c r="N239">
        <v>256</v>
      </c>
      <c r="O239">
        <v>247</v>
      </c>
      <c r="P239">
        <v>1.2</v>
      </c>
      <c r="Q239">
        <v>96.5</v>
      </c>
      <c r="R239" t="s">
        <v>58</v>
      </c>
      <c r="S239">
        <v>1.6666667163372</v>
      </c>
      <c r="T239">
        <v>97.2</v>
      </c>
      <c r="U239" t="s">
        <v>30</v>
      </c>
      <c r="V239" s="18"/>
      <c r="W239" s="20" t="str">
        <f t="shared" si="12"/>
        <v>Seaworth, Brian(R)</v>
      </c>
      <c r="X239" s="20">
        <f t="shared" si="13"/>
        <v>96.5</v>
      </c>
      <c r="Y239" s="22">
        <f t="shared" si="14"/>
        <v>1.6666667163372</v>
      </c>
      <c r="Z239" s="20" t="str">
        <f t="shared" si="15"/>
        <v>A+</v>
      </c>
    </row>
    <row r="240" spans="1:26" x14ac:dyDescent="0.25">
      <c r="A240" t="s">
        <v>25</v>
      </c>
      <c r="B240" t="s">
        <v>502</v>
      </c>
      <c r="C240" t="s">
        <v>27</v>
      </c>
      <c r="D240" t="s">
        <v>67</v>
      </c>
      <c r="E240">
        <v>21</v>
      </c>
      <c r="F240" t="s">
        <v>503</v>
      </c>
      <c r="G240">
        <v>377208</v>
      </c>
      <c r="H240">
        <v>85</v>
      </c>
      <c r="I240">
        <v>85</v>
      </c>
      <c r="J240">
        <v>38</v>
      </c>
      <c r="K240">
        <v>4</v>
      </c>
      <c r="L240">
        <v>43</v>
      </c>
      <c r="M240">
        <v>0</v>
      </c>
      <c r="N240">
        <v>256</v>
      </c>
      <c r="O240">
        <v>180</v>
      </c>
      <c r="P240">
        <v>50.6</v>
      </c>
      <c r="Q240">
        <v>70.3</v>
      </c>
      <c r="R240" t="s">
        <v>434</v>
      </c>
      <c r="S240">
        <v>0</v>
      </c>
      <c r="T240">
        <v>70.3</v>
      </c>
      <c r="U240" t="s">
        <v>434</v>
      </c>
      <c r="V240" s="18"/>
      <c r="W240" s="20" t="str">
        <f t="shared" si="12"/>
        <v>Brewster, Michael(R)</v>
      </c>
      <c r="X240" s="20">
        <f t="shared" si="13"/>
        <v>70.3</v>
      </c>
      <c r="Y240" s="22">
        <f t="shared" si="14"/>
        <v>0</v>
      </c>
      <c r="Z240" s="20" t="str">
        <f t="shared" si="15"/>
        <v>Inc</v>
      </c>
    </row>
    <row r="241" spans="1:26" x14ac:dyDescent="0.25">
      <c r="A241" t="s">
        <v>44</v>
      </c>
      <c r="B241" t="s">
        <v>709</v>
      </c>
      <c r="C241" t="s">
        <v>27</v>
      </c>
      <c r="D241" t="s">
        <v>67</v>
      </c>
      <c r="E241">
        <v>21</v>
      </c>
      <c r="F241" t="s">
        <v>503</v>
      </c>
      <c r="G241">
        <v>374140</v>
      </c>
      <c r="H241">
        <v>85</v>
      </c>
      <c r="I241">
        <v>85</v>
      </c>
      <c r="J241">
        <v>46</v>
      </c>
      <c r="K241">
        <v>35</v>
      </c>
      <c r="L241">
        <v>4</v>
      </c>
      <c r="M241">
        <v>0</v>
      </c>
      <c r="N241">
        <v>256</v>
      </c>
      <c r="O241">
        <v>154</v>
      </c>
      <c r="P241">
        <v>4.7</v>
      </c>
      <c r="Q241">
        <v>60.2</v>
      </c>
      <c r="R241" t="s">
        <v>469</v>
      </c>
      <c r="S241">
        <v>0</v>
      </c>
      <c r="T241">
        <v>60.2</v>
      </c>
      <c r="U241" t="s">
        <v>469</v>
      </c>
      <c r="V241" s="18"/>
      <c r="W241" s="20" t="str">
        <f t="shared" si="12"/>
        <v>Klose, John(R)</v>
      </c>
      <c r="X241" s="20">
        <f t="shared" si="13"/>
        <v>60.2</v>
      </c>
      <c r="Y241" s="22">
        <f t="shared" si="14"/>
        <v>0</v>
      </c>
      <c r="Z241" s="20" t="str">
        <f t="shared" si="15"/>
        <v>C+</v>
      </c>
    </row>
    <row r="242" spans="1:26" x14ac:dyDescent="0.25">
      <c r="A242" t="s">
        <v>1024</v>
      </c>
      <c r="B242" t="s">
        <v>312</v>
      </c>
      <c r="C242" t="s">
        <v>645</v>
      </c>
      <c r="D242" t="s">
        <v>67</v>
      </c>
      <c r="E242">
        <v>22</v>
      </c>
      <c r="F242" t="s">
        <v>1025</v>
      </c>
      <c r="G242">
        <v>377183</v>
      </c>
      <c r="H242">
        <v>85</v>
      </c>
      <c r="I242">
        <v>85</v>
      </c>
      <c r="J242">
        <v>24</v>
      </c>
      <c r="K242">
        <v>61</v>
      </c>
      <c r="L242">
        <v>0</v>
      </c>
      <c r="M242">
        <v>0</v>
      </c>
      <c r="N242">
        <v>256</v>
      </c>
      <c r="O242">
        <v>83</v>
      </c>
      <c r="P242">
        <v>0</v>
      </c>
      <c r="Q242">
        <v>32.4</v>
      </c>
      <c r="R242" t="s">
        <v>645</v>
      </c>
      <c r="S242">
        <v>0</v>
      </c>
      <c r="T242">
        <v>32.4</v>
      </c>
      <c r="U242" t="s">
        <v>645</v>
      </c>
      <c r="V242" s="18"/>
      <c r="W242" s="20" t="str">
        <f t="shared" si="12"/>
        <v>Turcotte, Alan(D)</v>
      </c>
      <c r="X242" s="20">
        <f t="shared" si="13"/>
        <v>32.4</v>
      </c>
      <c r="Y242" s="22">
        <f t="shared" si="14"/>
        <v>0</v>
      </c>
      <c r="Z242" s="20" t="str">
        <f t="shared" si="15"/>
        <v>D</v>
      </c>
    </row>
    <row r="243" spans="1:26" x14ac:dyDescent="0.25">
      <c r="A243" t="s">
        <v>125</v>
      </c>
      <c r="B243" t="s">
        <v>126</v>
      </c>
      <c r="C243" t="s">
        <v>27</v>
      </c>
      <c r="D243" t="s">
        <v>67</v>
      </c>
      <c r="E243">
        <v>23</v>
      </c>
      <c r="F243" t="s">
        <v>127</v>
      </c>
      <c r="G243">
        <v>376949</v>
      </c>
      <c r="H243">
        <v>85</v>
      </c>
      <c r="I243">
        <v>85</v>
      </c>
      <c r="J243">
        <v>67</v>
      </c>
      <c r="K243">
        <v>1</v>
      </c>
      <c r="L243">
        <v>17</v>
      </c>
      <c r="M243">
        <v>0</v>
      </c>
      <c r="N243">
        <v>256</v>
      </c>
      <c r="O243">
        <v>229.5</v>
      </c>
      <c r="P243">
        <v>20</v>
      </c>
      <c r="Q243">
        <v>89.6</v>
      </c>
      <c r="R243" t="s">
        <v>128</v>
      </c>
      <c r="S243">
        <v>11.333333656191799</v>
      </c>
      <c r="T243">
        <v>94</v>
      </c>
      <c r="U243" t="s">
        <v>58</v>
      </c>
      <c r="V243" s="18"/>
      <c r="W243" s="20" t="str">
        <f t="shared" si="12"/>
        <v>Hoell, J.R.(R)</v>
      </c>
      <c r="X243" s="20">
        <f t="shared" si="13"/>
        <v>89.6</v>
      </c>
      <c r="Y243" s="22">
        <f t="shared" si="14"/>
        <v>11.333333656191799</v>
      </c>
      <c r="Z243" s="20" t="str">
        <f t="shared" si="15"/>
        <v>A</v>
      </c>
    </row>
    <row r="244" spans="1:26" x14ac:dyDescent="0.25">
      <c r="A244" t="s">
        <v>278</v>
      </c>
      <c r="B244" t="s">
        <v>279</v>
      </c>
      <c r="C244" t="s">
        <v>27</v>
      </c>
      <c r="D244" t="s">
        <v>67</v>
      </c>
      <c r="E244">
        <v>23</v>
      </c>
      <c r="F244" t="s">
        <v>127</v>
      </c>
      <c r="G244">
        <v>377244</v>
      </c>
      <c r="H244">
        <v>85</v>
      </c>
      <c r="I244">
        <v>85</v>
      </c>
      <c r="J244">
        <v>71</v>
      </c>
      <c r="K244">
        <v>14</v>
      </c>
      <c r="L244">
        <v>0</v>
      </c>
      <c r="M244">
        <v>0</v>
      </c>
      <c r="N244">
        <v>256</v>
      </c>
      <c r="O244">
        <v>215</v>
      </c>
      <c r="P244">
        <v>0</v>
      </c>
      <c r="Q244">
        <v>84</v>
      </c>
      <c r="R244" t="s">
        <v>190</v>
      </c>
      <c r="S244">
        <v>0</v>
      </c>
      <c r="T244">
        <v>84</v>
      </c>
      <c r="U244" t="s">
        <v>190</v>
      </c>
      <c r="V244" s="18"/>
      <c r="W244" s="20" t="str">
        <f t="shared" si="12"/>
        <v>Kuch, Bill(R)</v>
      </c>
      <c r="X244" s="20">
        <f t="shared" si="13"/>
        <v>84</v>
      </c>
      <c r="Y244" s="22">
        <f t="shared" si="14"/>
        <v>0</v>
      </c>
      <c r="Z244" s="20" t="str">
        <f t="shared" si="15"/>
        <v>B+</v>
      </c>
    </row>
    <row r="245" spans="1:26" x14ac:dyDescent="0.25">
      <c r="A245" t="s">
        <v>1461</v>
      </c>
      <c r="B245" t="s">
        <v>1462</v>
      </c>
      <c r="C245" t="s">
        <v>645</v>
      </c>
      <c r="D245" t="s">
        <v>67</v>
      </c>
      <c r="E245">
        <v>23</v>
      </c>
      <c r="F245" t="s">
        <v>127</v>
      </c>
      <c r="G245">
        <v>376638</v>
      </c>
      <c r="H245">
        <v>85</v>
      </c>
      <c r="I245">
        <v>85</v>
      </c>
      <c r="J245">
        <v>13</v>
      </c>
      <c r="K245">
        <v>72</v>
      </c>
      <c r="L245">
        <v>0</v>
      </c>
      <c r="M245">
        <v>0</v>
      </c>
      <c r="N245">
        <v>256</v>
      </c>
      <c r="O245">
        <v>46</v>
      </c>
      <c r="P245">
        <v>0</v>
      </c>
      <c r="Q245">
        <v>18</v>
      </c>
      <c r="R245" t="s">
        <v>1370</v>
      </c>
      <c r="S245">
        <v>0</v>
      </c>
      <c r="T245">
        <v>18</v>
      </c>
      <c r="U245" t="s">
        <v>1370</v>
      </c>
      <c r="V245" s="18"/>
      <c r="W245" s="20" t="str">
        <f t="shared" si="12"/>
        <v>Walz, Mary Beth(D)</v>
      </c>
      <c r="X245" s="20">
        <f t="shared" si="13"/>
        <v>18</v>
      </c>
      <c r="Y245" s="22">
        <f t="shared" si="14"/>
        <v>0</v>
      </c>
      <c r="Z245" s="20" t="str">
        <f t="shared" si="15"/>
        <v>F</v>
      </c>
    </row>
    <row r="246" spans="1:26" x14ac:dyDescent="0.25">
      <c r="A246" t="s">
        <v>361</v>
      </c>
      <c r="B246" t="s">
        <v>786</v>
      </c>
      <c r="C246" t="s">
        <v>27</v>
      </c>
      <c r="D246" t="s">
        <v>67</v>
      </c>
      <c r="E246">
        <v>24</v>
      </c>
      <c r="F246" t="s">
        <v>122</v>
      </c>
      <c r="G246">
        <v>376831</v>
      </c>
      <c r="H246">
        <v>85</v>
      </c>
      <c r="I246">
        <v>85</v>
      </c>
      <c r="J246">
        <v>32</v>
      </c>
      <c r="K246">
        <v>28</v>
      </c>
      <c r="L246">
        <v>25</v>
      </c>
      <c r="M246">
        <v>0</v>
      </c>
      <c r="N246">
        <v>256</v>
      </c>
      <c r="O246">
        <v>141.5</v>
      </c>
      <c r="P246">
        <v>29.4</v>
      </c>
      <c r="Q246">
        <v>55.3</v>
      </c>
      <c r="R246" t="s">
        <v>721</v>
      </c>
      <c r="S246">
        <v>2.5</v>
      </c>
      <c r="T246">
        <v>56.3</v>
      </c>
      <c r="U246" t="s">
        <v>721</v>
      </c>
      <c r="V246" s="18"/>
      <c r="W246" s="20" t="str">
        <f t="shared" si="12"/>
        <v>Kotowski, Frank(R)</v>
      </c>
      <c r="X246" s="20">
        <f t="shared" si="13"/>
        <v>55.3</v>
      </c>
      <c r="Y246" s="22">
        <f t="shared" si="14"/>
        <v>2.5</v>
      </c>
      <c r="Z246" s="20" t="str">
        <f t="shared" si="15"/>
        <v>C</v>
      </c>
    </row>
    <row r="247" spans="1:26" x14ac:dyDescent="0.25">
      <c r="A247" t="s">
        <v>44</v>
      </c>
      <c r="B247" t="s">
        <v>672</v>
      </c>
      <c r="C247" t="s">
        <v>27</v>
      </c>
      <c r="D247" t="s">
        <v>67</v>
      </c>
      <c r="E247">
        <v>24</v>
      </c>
      <c r="F247" t="s">
        <v>122</v>
      </c>
      <c r="G247">
        <v>408381</v>
      </c>
      <c r="H247">
        <v>85</v>
      </c>
      <c r="I247">
        <v>85</v>
      </c>
      <c r="J247">
        <v>30</v>
      </c>
      <c r="K247">
        <v>12</v>
      </c>
      <c r="L247">
        <v>43</v>
      </c>
      <c r="M247">
        <v>0</v>
      </c>
      <c r="N247">
        <v>256</v>
      </c>
      <c r="O247">
        <v>158.5</v>
      </c>
      <c r="P247">
        <v>50.6</v>
      </c>
      <c r="Q247">
        <v>61.9</v>
      </c>
      <c r="R247" t="s">
        <v>434</v>
      </c>
      <c r="S247">
        <v>0</v>
      </c>
      <c r="T247">
        <v>61.9</v>
      </c>
      <c r="U247" t="s">
        <v>434</v>
      </c>
      <c r="V247" s="18"/>
      <c r="W247" s="20" t="str">
        <f t="shared" si="12"/>
        <v>Leavitt, John(R)</v>
      </c>
      <c r="X247" s="20">
        <f t="shared" si="13"/>
        <v>61.9</v>
      </c>
      <c r="Y247" s="22">
        <f t="shared" si="14"/>
        <v>0</v>
      </c>
      <c r="Z247" s="20" t="str">
        <f t="shared" si="15"/>
        <v>Inc</v>
      </c>
    </row>
    <row r="248" spans="1:26" x14ac:dyDescent="0.25">
      <c r="A248" t="s">
        <v>120</v>
      </c>
      <c r="B248" t="s">
        <v>121</v>
      </c>
      <c r="C248" t="s">
        <v>27</v>
      </c>
      <c r="D248" t="s">
        <v>67</v>
      </c>
      <c r="E248">
        <v>24</v>
      </c>
      <c r="F248" t="s">
        <v>122</v>
      </c>
      <c r="G248">
        <v>376245</v>
      </c>
      <c r="H248">
        <v>85</v>
      </c>
      <c r="I248">
        <v>85</v>
      </c>
      <c r="J248">
        <v>74</v>
      </c>
      <c r="K248">
        <v>4</v>
      </c>
      <c r="L248">
        <v>7</v>
      </c>
      <c r="M248">
        <v>0</v>
      </c>
      <c r="N248">
        <v>256</v>
      </c>
      <c r="O248">
        <v>235.5</v>
      </c>
      <c r="P248">
        <v>8.1999999999999993</v>
      </c>
      <c r="Q248">
        <v>92</v>
      </c>
      <c r="R248" t="s">
        <v>58</v>
      </c>
      <c r="S248">
        <v>5.3333334922790501</v>
      </c>
      <c r="T248">
        <v>94.1</v>
      </c>
      <c r="U248" t="s">
        <v>58</v>
      </c>
      <c r="V248" s="18"/>
      <c r="W248" s="20" t="str">
        <f t="shared" si="12"/>
        <v>Marple, Richard(R)</v>
      </c>
      <c r="X248" s="20">
        <f t="shared" si="13"/>
        <v>92</v>
      </c>
      <c r="Y248" s="22">
        <f t="shared" si="14"/>
        <v>5.3333334922790501</v>
      </c>
      <c r="Z248" s="20" t="str">
        <f t="shared" si="15"/>
        <v>A</v>
      </c>
    </row>
    <row r="249" spans="1:26" x14ac:dyDescent="0.25">
      <c r="A249" t="s">
        <v>254</v>
      </c>
      <c r="B249" t="s">
        <v>559</v>
      </c>
      <c r="C249" t="s">
        <v>27</v>
      </c>
      <c r="D249" t="s">
        <v>67</v>
      </c>
      <c r="E249">
        <v>24</v>
      </c>
      <c r="F249" t="s">
        <v>122</v>
      </c>
      <c r="G249">
        <v>377187</v>
      </c>
      <c r="H249">
        <v>85</v>
      </c>
      <c r="I249">
        <v>85</v>
      </c>
      <c r="J249">
        <v>37</v>
      </c>
      <c r="K249">
        <v>14</v>
      </c>
      <c r="L249">
        <v>34</v>
      </c>
      <c r="M249">
        <v>0</v>
      </c>
      <c r="N249">
        <v>256</v>
      </c>
      <c r="O249">
        <v>171</v>
      </c>
      <c r="P249">
        <v>40</v>
      </c>
      <c r="Q249">
        <v>66.8</v>
      </c>
      <c r="R249" t="s">
        <v>469</v>
      </c>
      <c r="S249">
        <v>2</v>
      </c>
      <c r="T249">
        <v>67.599999999999994</v>
      </c>
      <c r="U249" t="s">
        <v>389</v>
      </c>
      <c r="V249" s="18"/>
      <c r="W249" s="20" t="str">
        <f t="shared" si="12"/>
        <v>Walsh, Thomas(R)</v>
      </c>
      <c r="X249" s="20">
        <f t="shared" si="13"/>
        <v>66.8</v>
      </c>
      <c r="Y249" s="22">
        <f t="shared" si="14"/>
        <v>2</v>
      </c>
      <c r="Z249" s="20" t="str">
        <f t="shared" si="15"/>
        <v>B-</v>
      </c>
    </row>
    <row r="250" spans="1:26" x14ac:dyDescent="0.25">
      <c r="A250" t="s">
        <v>338</v>
      </c>
      <c r="B250" t="s">
        <v>339</v>
      </c>
      <c r="C250" t="s">
        <v>27</v>
      </c>
      <c r="D250" t="s">
        <v>67</v>
      </c>
      <c r="E250">
        <v>25</v>
      </c>
      <c r="F250" t="s">
        <v>340</v>
      </c>
      <c r="G250">
        <v>408382</v>
      </c>
      <c r="H250">
        <v>85</v>
      </c>
      <c r="I250">
        <v>85</v>
      </c>
      <c r="J250">
        <v>64</v>
      </c>
      <c r="K250">
        <v>17</v>
      </c>
      <c r="L250">
        <v>4</v>
      </c>
      <c r="M250">
        <v>0</v>
      </c>
      <c r="N250">
        <v>256</v>
      </c>
      <c r="O250">
        <v>207.5</v>
      </c>
      <c r="P250">
        <v>4.7</v>
      </c>
      <c r="Q250">
        <v>81.099999999999994</v>
      </c>
      <c r="R250" t="s">
        <v>190</v>
      </c>
      <c r="S250">
        <v>0</v>
      </c>
      <c r="T250">
        <v>81.099999999999994</v>
      </c>
      <c r="U250" t="s">
        <v>190</v>
      </c>
      <c r="V250" s="18"/>
      <c r="W250" s="20" t="str">
        <f t="shared" si="12"/>
        <v>Wells, Natalie(R)</v>
      </c>
      <c r="X250" s="20">
        <f t="shared" si="13"/>
        <v>81.099999999999994</v>
      </c>
      <c r="Y250" s="22">
        <f t="shared" si="14"/>
        <v>0</v>
      </c>
      <c r="Z250" s="20" t="str">
        <f t="shared" si="15"/>
        <v>B+</v>
      </c>
    </row>
    <row r="251" spans="1:26" x14ac:dyDescent="0.25">
      <c r="A251" t="s">
        <v>155</v>
      </c>
      <c r="B251" t="s">
        <v>156</v>
      </c>
      <c r="C251" t="s">
        <v>27</v>
      </c>
      <c r="D251" t="s">
        <v>67</v>
      </c>
      <c r="E251">
        <v>26</v>
      </c>
      <c r="F251" t="s">
        <v>157</v>
      </c>
      <c r="G251">
        <v>408383</v>
      </c>
      <c r="H251">
        <v>85</v>
      </c>
      <c r="I251">
        <v>85</v>
      </c>
      <c r="J251">
        <v>75</v>
      </c>
      <c r="K251">
        <v>8</v>
      </c>
      <c r="L251">
        <v>2</v>
      </c>
      <c r="M251">
        <v>0</v>
      </c>
      <c r="N251">
        <v>256</v>
      </c>
      <c r="O251">
        <v>234</v>
      </c>
      <c r="P251">
        <v>2.4</v>
      </c>
      <c r="Q251">
        <v>91.4</v>
      </c>
      <c r="R251" t="s">
        <v>128</v>
      </c>
      <c r="S251">
        <v>0</v>
      </c>
      <c r="T251">
        <v>91.4</v>
      </c>
      <c r="U251" t="s">
        <v>128</v>
      </c>
      <c r="V251" s="18"/>
      <c r="W251" s="20" t="str">
        <f t="shared" si="12"/>
        <v>Pearl, Howard(R)</v>
      </c>
      <c r="X251" s="20">
        <f t="shared" si="13"/>
        <v>91.4</v>
      </c>
      <c r="Y251" s="22">
        <f t="shared" si="14"/>
        <v>0</v>
      </c>
      <c r="Z251" s="20" t="str">
        <f t="shared" si="15"/>
        <v>A-</v>
      </c>
    </row>
    <row r="252" spans="1:26" x14ac:dyDescent="0.25">
      <c r="A252" t="s">
        <v>629</v>
      </c>
      <c r="B252" t="s">
        <v>1593</v>
      </c>
      <c r="C252" t="s">
        <v>645</v>
      </c>
      <c r="D252" t="s">
        <v>67</v>
      </c>
      <c r="E252">
        <v>27</v>
      </c>
      <c r="F252" t="s">
        <v>1594</v>
      </c>
      <c r="G252">
        <v>376123</v>
      </c>
      <c r="H252">
        <v>85</v>
      </c>
      <c r="I252">
        <v>85</v>
      </c>
      <c r="J252">
        <v>10</v>
      </c>
      <c r="K252">
        <v>68</v>
      </c>
      <c r="L252">
        <v>7</v>
      </c>
      <c r="M252">
        <v>0</v>
      </c>
      <c r="N252">
        <v>256</v>
      </c>
      <c r="O252">
        <v>47.5</v>
      </c>
      <c r="P252">
        <v>8.1999999999999993</v>
      </c>
      <c r="Q252">
        <v>18.600000000000001</v>
      </c>
      <c r="R252" t="s">
        <v>1370</v>
      </c>
      <c r="S252">
        <v>-42</v>
      </c>
      <c r="T252">
        <v>2.2000000000000002</v>
      </c>
      <c r="U252" t="s">
        <v>1536</v>
      </c>
      <c r="V252" s="18"/>
      <c r="W252" s="20" t="str">
        <f t="shared" si="12"/>
        <v>Gile, Mary(D)</v>
      </c>
      <c r="X252" s="20">
        <f t="shared" si="13"/>
        <v>18.600000000000001</v>
      </c>
      <c r="Y252" s="22">
        <f t="shared" si="14"/>
        <v>-42</v>
      </c>
      <c r="Z252" s="20" t="str">
        <f t="shared" si="15"/>
        <v>CT</v>
      </c>
    </row>
    <row r="253" spans="1:26" x14ac:dyDescent="0.25">
      <c r="A253" t="s">
        <v>1519</v>
      </c>
      <c r="B253" t="s">
        <v>1520</v>
      </c>
      <c r="C253" t="s">
        <v>645</v>
      </c>
      <c r="D253" t="s">
        <v>67</v>
      </c>
      <c r="E253">
        <v>28</v>
      </c>
      <c r="F253" t="s">
        <v>1521</v>
      </c>
      <c r="G253">
        <v>375919</v>
      </c>
      <c r="H253">
        <v>85</v>
      </c>
      <c r="I253">
        <v>85</v>
      </c>
      <c r="J253">
        <v>12</v>
      </c>
      <c r="K253">
        <v>73</v>
      </c>
      <c r="L253">
        <v>0</v>
      </c>
      <c r="M253">
        <v>0</v>
      </c>
      <c r="N253">
        <v>256</v>
      </c>
      <c r="O253">
        <v>41</v>
      </c>
      <c r="P253">
        <v>0</v>
      </c>
      <c r="Q253">
        <v>16</v>
      </c>
      <c r="R253" t="s">
        <v>1370</v>
      </c>
      <c r="S253">
        <v>-1</v>
      </c>
      <c r="T253">
        <v>15.6</v>
      </c>
      <c r="U253" t="s">
        <v>1370</v>
      </c>
      <c r="V253" s="18"/>
      <c r="W253" s="20" t="str">
        <f t="shared" si="12"/>
        <v>Rogers, Katherine(D)</v>
      </c>
      <c r="X253" s="20">
        <f t="shared" si="13"/>
        <v>16</v>
      </c>
      <c r="Y253" s="22">
        <f t="shared" si="14"/>
        <v>-1</v>
      </c>
      <c r="Z253" s="20" t="str">
        <f t="shared" si="15"/>
        <v>F</v>
      </c>
    </row>
    <row r="254" spans="1:26" x14ac:dyDescent="0.25">
      <c r="A254" t="s">
        <v>91</v>
      </c>
      <c r="B254" t="s">
        <v>92</v>
      </c>
      <c r="C254" t="s">
        <v>27</v>
      </c>
      <c r="D254" t="s">
        <v>67</v>
      </c>
      <c r="E254">
        <v>29</v>
      </c>
      <c r="F254" t="s">
        <v>93</v>
      </c>
      <c r="G254">
        <v>376841</v>
      </c>
      <c r="H254">
        <v>85</v>
      </c>
      <c r="I254">
        <v>85</v>
      </c>
      <c r="J254">
        <v>75</v>
      </c>
      <c r="K254">
        <v>4</v>
      </c>
      <c r="L254">
        <v>6</v>
      </c>
      <c r="M254">
        <v>0</v>
      </c>
      <c r="N254">
        <v>256</v>
      </c>
      <c r="O254">
        <v>239</v>
      </c>
      <c r="P254">
        <v>7.1</v>
      </c>
      <c r="Q254">
        <v>93.4</v>
      </c>
      <c r="R254" t="s">
        <v>58</v>
      </c>
      <c r="S254">
        <v>6.1666667163372004</v>
      </c>
      <c r="T254">
        <v>95.8</v>
      </c>
      <c r="U254" t="s">
        <v>58</v>
      </c>
      <c r="V254" s="18"/>
      <c r="W254" s="20" t="str">
        <f t="shared" si="12"/>
        <v>McGuire, Carol(R)</v>
      </c>
      <c r="X254" s="20">
        <f t="shared" si="13"/>
        <v>93.4</v>
      </c>
      <c r="Y254" s="22">
        <f t="shared" si="14"/>
        <v>6.1666667163372004</v>
      </c>
      <c r="Z254" s="20" t="str">
        <f t="shared" si="15"/>
        <v>A</v>
      </c>
    </row>
    <row r="255" spans="1:26" x14ac:dyDescent="0.25">
      <c r="A255" t="s">
        <v>65</v>
      </c>
      <c r="B255" t="s">
        <v>489</v>
      </c>
      <c r="C255" t="s">
        <v>27</v>
      </c>
      <c r="D255" t="s">
        <v>56</v>
      </c>
      <c r="E255">
        <v>1</v>
      </c>
      <c r="F255" t="s">
        <v>490</v>
      </c>
      <c r="G255">
        <v>408385</v>
      </c>
      <c r="H255">
        <v>85</v>
      </c>
      <c r="I255">
        <v>85</v>
      </c>
      <c r="J255">
        <v>47</v>
      </c>
      <c r="K255">
        <v>19</v>
      </c>
      <c r="L255">
        <v>19</v>
      </c>
      <c r="M255">
        <v>0</v>
      </c>
      <c r="N255">
        <v>256</v>
      </c>
      <c r="O255">
        <v>171</v>
      </c>
      <c r="P255">
        <v>22.4</v>
      </c>
      <c r="Q255">
        <v>66.8</v>
      </c>
      <c r="R255" t="s">
        <v>469</v>
      </c>
      <c r="S255">
        <v>9.6666665971279109</v>
      </c>
      <c r="T255">
        <v>70.599999999999994</v>
      </c>
      <c r="U255" t="s">
        <v>389</v>
      </c>
      <c r="V255" s="18"/>
      <c r="W255" s="20" t="str">
        <f t="shared" si="12"/>
        <v>Stone, Brian(R)</v>
      </c>
      <c r="X255" s="20">
        <f t="shared" si="13"/>
        <v>66.8</v>
      </c>
      <c r="Y255" s="22">
        <f t="shared" si="14"/>
        <v>9.6666665971279109</v>
      </c>
      <c r="Z255" s="20" t="str">
        <f t="shared" si="15"/>
        <v>B-</v>
      </c>
    </row>
    <row r="256" spans="1:26" x14ac:dyDescent="0.25">
      <c r="A256" t="s">
        <v>542</v>
      </c>
      <c r="B256" t="s">
        <v>775</v>
      </c>
      <c r="C256" t="s">
        <v>27</v>
      </c>
      <c r="D256" t="s">
        <v>56</v>
      </c>
      <c r="E256">
        <v>2</v>
      </c>
      <c r="F256" t="s">
        <v>344</v>
      </c>
      <c r="G256">
        <v>408387</v>
      </c>
      <c r="H256">
        <v>85</v>
      </c>
      <c r="I256">
        <v>85</v>
      </c>
      <c r="J256">
        <v>26</v>
      </c>
      <c r="K256">
        <v>15</v>
      </c>
      <c r="L256">
        <v>44</v>
      </c>
      <c r="M256">
        <v>0</v>
      </c>
      <c r="N256">
        <v>256</v>
      </c>
      <c r="O256">
        <v>147.5</v>
      </c>
      <c r="P256">
        <v>51.8</v>
      </c>
      <c r="Q256">
        <v>57.6</v>
      </c>
      <c r="R256" t="s">
        <v>434</v>
      </c>
      <c r="S256">
        <v>0</v>
      </c>
      <c r="T256">
        <v>57.6</v>
      </c>
      <c r="U256" t="s">
        <v>434</v>
      </c>
      <c r="V256" s="18"/>
      <c r="W256" s="20" t="str">
        <f t="shared" si="12"/>
        <v>Nasser, Jim(R)</v>
      </c>
      <c r="X256" s="20">
        <f t="shared" si="13"/>
        <v>57.6</v>
      </c>
      <c r="Y256" s="22">
        <f t="shared" si="14"/>
        <v>0</v>
      </c>
      <c r="Z256" s="20" t="str">
        <f t="shared" si="15"/>
        <v>Inc</v>
      </c>
    </row>
    <row r="257" spans="1:26" x14ac:dyDescent="0.25">
      <c r="A257" t="s">
        <v>249</v>
      </c>
      <c r="B257" t="s">
        <v>343</v>
      </c>
      <c r="C257" t="s">
        <v>27</v>
      </c>
      <c r="D257" t="s">
        <v>56</v>
      </c>
      <c r="E257">
        <v>2</v>
      </c>
      <c r="F257" t="s">
        <v>344</v>
      </c>
      <c r="G257">
        <v>377264</v>
      </c>
      <c r="H257">
        <v>85</v>
      </c>
      <c r="I257">
        <v>85</v>
      </c>
      <c r="J257">
        <v>50</v>
      </c>
      <c r="K257">
        <v>4</v>
      </c>
      <c r="L257">
        <v>31</v>
      </c>
      <c r="M257">
        <v>0</v>
      </c>
      <c r="N257">
        <v>256</v>
      </c>
      <c r="O257">
        <v>199</v>
      </c>
      <c r="P257">
        <v>36.5</v>
      </c>
      <c r="Q257">
        <v>77.7</v>
      </c>
      <c r="R257" t="s">
        <v>345</v>
      </c>
      <c r="S257">
        <v>5.1666667908430099</v>
      </c>
      <c r="T257">
        <v>79.7</v>
      </c>
      <c r="U257" t="s">
        <v>345</v>
      </c>
      <c r="V257" s="18"/>
      <c r="W257" s="20" t="str">
        <f t="shared" si="12"/>
        <v>Spillane, James(R)</v>
      </c>
      <c r="X257" s="20">
        <f t="shared" si="13"/>
        <v>77.7</v>
      </c>
      <c r="Y257" s="22">
        <f t="shared" si="14"/>
        <v>5.1666667908430099</v>
      </c>
      <c r="Z257" s="20" t="str">
        <f t="shared" si="15"/>
        <v>B</v>
      </c>
    </row>
    <row r="258" spans="1:26" x14ac:dyDescent="0.25">
      <c r="A258" t="s">
        <v>187</v>
      </c>
      <c r="B258" t="s">
        <v>371</v>
      </c>
      <c r="C258" t="s">
        <v>27</v>
      </c>
      <c r="D258" t="s">
        <v>56</v>
      </c>
      <c r="E258">
        <v>2</v>
      </c>
      <c r="F258" t="s">
        <v>344</v>
      </c>
      <c r="G258">
        <v>408388</v>
      </c>
      <c r="H258">
        <v>85</v>
      </c>
      <c r="I258">
        <v>85</v>
      </c>
      <c r="J258">
        <v>50</v>
      </c>
      <c r="K258">
        <v>5</v>
      </c>
      <c r="L258">
        <v>30</v>
      </c>
      <c r="M258">
        <v>0</v>
      </c>
      <c r="N258">
        <v>256</v>
      </c>
      <c r="O258">
        <v>195</v>
      </c>
      <c r="P258">
        <v>35.299999999999997</v>
      </c>
      <c r="Q258">
        <v>76.2</v>
      </c>
      <c r="R258" t="s">
        <v>345</v>
      </c>
      <c r="S258">
        <v>2.83333331346511</v>
      </c>
      <c r="T258">
        <v>77.3</v>
      </c>
      <c r="U258" t="s">
        <v>345</v>
      </c>
      <c r="V258" s="18"/>
      <c r="W258" s="20" t="str">
        <f t="shared" ref="W258:W321" si="16">_xlfn.CONCAT(B258,", ", A258,"(",C258,")")</f>
        <v>Verville, Kevin(R)</v>
      </c>
      <c r="X258" s="20">
        <f t="shared" ref="X258:X321" si="17">Q258</f>
        <v>76.2</v>
      </c>
      <c r="Y258" s="22">
        <f t="shared" ref="Y258:Y321" si="18">S258</f>
        <v>2.83333331346511</v>
      </c>
      <c r="Z258" s="20" t="str">
        <f t="shared" ref="Z258:Z321" si="19">U258</f>
        <v>B</v>
      </c>
    </row>
    <row r="259" spans="1:26" x14ac:dyDescent="0.25">
      <c r="A259" t="s">
        <v>25</v>
      </c>
      <c r="B259" t="s">
        <v>177</v>
      </c>
      <c r="C259" t="s">
        <v>27</v>
      </c>
      <c r="D259" t="s">
        <v>56</v>
      </c>
      <c r="E259">
        <v>3</v>
      </c>
      <c r="F259" t="s">
        <v>178</v>
      </c>
      <c r="G259">
        <v>408389</v>
      </c>
      <c r="H259">
        <v>85</v>
      </c>
      <c r="I259">
        <v>85</v>
      </c>
      <c r="J259">
        <v>68</v>
      </c>
      <c r="K259">
        <v>1</v>
      </c>
      <c r="L259">
        <v>16</v>
      </c>
      <c r="M259">
        <v>0</v>
      </c>
      <c r="N259">
        <v>256</v>
      </c>
      <c r="O259">
        <v>228.5</v>
      </c>
      <c r="P259">
        <v>18.8</v>
      </c>
      <c r="Q259">
        <v>89.3</v>
      </c>
      <c r="R259" t="s">
        <v>128</v>
      </c>
      <c r="S259">
        <v>1.6666666269302299</v>
      </c>
      <c r="T259">
        <v>90</v>
      </c>
      <c r="U259" t="s">
        <v>128</v>
      </c>
      <c r="V259" s="18"/>
      <c r="W259" s="20" t="str">
        <f t="shared" si="16"/>
        <v>Costable, Michael(R)</v>
      </c>
      <c r="X259" s="20">
        <f t="shared" si="17"/>
        <v>89.3</v>
      </c>
      <c r="Y259" s="22">
        <f t="shared" si="18"/>
        <v>1.6666666269302299</v>
      </c>
      <c r="Z259" s="20" t="str">
        <f t="shared" si="19"/>
        <v>A-</v>
      </c>
    </row>
    <row r="260" spans="1:26" x14ac:dyDescent="0.25">
      <c r="A260" t="s">
        <v>442</v>
      </c>
      <c r="B260" t="s">
        <v>618</v>
      </c>
      <c r="C260" t="s">
        <v>27</v>
      </c>
      <c r="D260" t="s">
        <v>56</v>
      </c>
      <c r="E260">
        <v>3</v>
      </c>
      <c r="F260" t="s">
        <v>178</v>
      </c>
      <c r="G260">
        <v>373860</v>
      </c>
      <c r="H260">
        <v>85</v>
      </c>
      <c r="I260">
        <v>85</v>
      </c>
      <c r="J260">
        <v>54</v>
      </c>
      <c r="K260">
        <v>31</v>
      </c>
      <c r="L260">
        <v>0</v>
      </c>
      <c r="M260">
        <v>0</v>
      </c>
      <c r="N260">
        <v>256</v>
      </c>
      <c r="O260">
        <v>166</v>
      </c>
      <c r="P260">
        <v>0</v>
      </c>
      <c r="Q260">
        <v>64.8</v>
      </c>
      <c r="R260" t="s">
        <v>469</v>
      </c>
      <c r="S260">
        <v>0</v>
      </c>
      <c r="T260">
        <v>64.8</v>
      </c>
      <c r="U260" t="s">
        <v>469</v>
      </c>
      <c r="V260" s="18"/>
      <c r="W260" s="20" t="str">
        <f t="shared" si="16"/>
        <v>Hoelzel, Kathleen(R)</v>
      </c>
      <c r="X260" s="20">
        <f t="shared" si="17"/>
        <v>64.8</v>
      </c>
      <c r="Y260" s="22">
        <f t="shared" si="18"/>
        <v>0</v>
      </c>
      <c r="Z260" s="20" t="str">
        <f t="shared" si="19"/>
        <v>C+</v>
      </c>
    </row>
    <row r="261" spans="1:26" x14ac:dyDescent="0.25">
      <c r="A261" t="s">
        <v>282</v>
      </c>
      <c r="B261" t="s">
        <v>535</v>
      </c>
      <c r="C261" t="s">
        <v>27</v>
      </c>
      <c r="D261" t="s">
        <v>56</v>
      </c>
      <c r="E261">
        <v>3</v>
      </c>
      <c r="F261" t="s">
        <v>178</v>
      </c>
      <c r="G261">
        <v>377249</v>
      </c>
      <c r="H261">
        <v>85</v>
      </c>
      <c r="I261">
        <v>85</v>
      </c>
      <c r="J261">
        <v>55</v>
      </c>
      <c r="K261">
        <v>30</v>
      </c>
      <c r="L261">
        <v>0</v>
      </c>
      <c r="M261">
        <v>0</v>
      </c>
      <c r="N261">
        <v>256</v>
      </c>
      <c r="O261">
        <v>175</v>
      </c>
      <c r="P261">
        <v>0</v>
      </c>
      <c r="Q261">
        <v>68.400000000000006</v>
      </c>
      <c r="R261" t="s">
        <v>389</v>
      </c>
      <c r="S261">
        <v>0</v>
      </c>
      <c r="T261">
        <v>68.400000000000006</v>
      </c>
      <c r="U261" t="s">
        <v>389</v>
      </c>
      <c r="V261" s="18"/>
      <c r="W261" s="20" t="str">
        <f t="shared" si="16"/>
        <v>Matthews, Carolyn(R)</v>
      </c>
      <c r="X261" s="20">
        <f t="shared" si="17"/>
        <v>68.400000000000006</v>
      </c>
      <c r="Y261" s="22">
        <f t="shared" si="18"/>
        <v>0</v>
      </c>
      <c r="Z261" s="20" t="str">
        <f t="shared" si="19"/>
        <v>B-</v>
      </c>
    </row>
    <row r="262" spans="1:26" x14ac:dyDescent="0.25">
      <c r="A262" t="s">
        <v>160</v>
      </c>
      <c r="B262" t="s">
        <v>161</v>
      </c>
      <c r="C262" t="s">
        <v>27</v>
      </c>
      <c r="D262" t="s">
        <v>56</v>
      </c>
      <c r="E262">
        <v>4</v>
      </c>
      <c r="F262" t="s">
        <v>88</v>
      </c>
      <c r="G262">
        <v>408392</v>
      </c>
      <c r="H262">
        <v>85</v>
      </c>
      <c r="I262">
        <v>85</v>
      </c>
      <c r="J262">
        <v>75</v>
      </c>
      <c r="K262">
        <v>10</v>
      </c>
      <c r="L262">
        <v>0</v>
      </c>
      <c r="M262">
        <v>0</v>
      </c>
      <c r="N262">
        <v>256</v>
      </c>
      <c r="O262">
        <v>233</v>
      </c>
      <c r="P262">
        <v>0</v>
      </c>
      <c r="Q262">
        <v>91</v>
      </c>
      <c r="R262" t="s">
        <v>128</v>
      </c>
      <c r="S262">
        <v>0.66666668653488104</v>
      </c>
      <c r="T262">
        <v>91.3</v>
      </c>
      <c r="U262" t="s">
        <v>128</v>
      </c>
      <c r="V262" s="18"/>
      <c r="W262" s="20" t="str">
        <f t="shared" si="16"/>
        <v>Edwards, Jess(R)</v>
      </c>
      <c r="X262" s="20">
        <f t="shared" si="17"/>
        <v>91</v>
      </c>
      <c r="Y262" s="22">
        <f t="shared" si="18"/>
        <v>0.66666668653488104</v>
      </c>
      <c r="Z262" s="20" t="str">
        <f t="shared" si="19"/>
        <v>A-</v>
      </c>
    </row>
    <row r="263" spans="1:26" x14ac:dyDescent="0.25">
      <c r="A263" t="s">
        <v>259</v>
      </c>
      <c r="B263" t="s">
        <v>468</v>
      </c>
      <c r="C263" t="s">
        <v>27</v>
      </c>
      <c r="D263" t="s">
        <v>56</v>
      </c>
      <c r="E263">
        <v>4</v>
      </c>
      <c r="F263" t="s">
        <v>88</v>
      </c>
      <c r="G263">
        <v>376819</v>
      </c>
      <c r="H263">
        <v>85</v>
      </c>
      <c r="I263">
        <v>85</v>
      </c>
      <c r="J263">
        <v>53</v>
      </c>
      <c r="K263">
        <v>29</v>
      </c>
      <c r="L263">
        <v>3</v>
      </c>
      <c r="M263">
        <v>0</v>
      </c>
      <c r="N263">
        <v>256</v>
      </c>
      <c r="O263">
        <v>167</v>
      </c>
      <c r="P263">
        <v>3.5</v>
      </c>
      <c r="Q263">
        <v>65.2</v>
      </c>
      <c r="R263" t="s">
        <v>469</v>
      </c>
      <c r="S263">
        <v>16</v>
      </c>
      <c r="T263">
        <v>71.400000000000006</v>
      </c>
      <c r="U263" t="s">
        <v>389</v>
      </c>
      <c r="V263" s="18"/>
      <c r="W263" s="20" t="str">
        <f t="shared" si="16"/>
        <v>Hagan, Joseph(R)</v>
      </c>
      <c r="X263" s="20">
        <f t="shared" si="17"/>
        <v>65.2</v>
      </c>
      <c r="Y263" s="22">
        <f t="shared" si="18"/>
        <v>16</v>
      </c>
      <c r="Z263" s="20" t="str">
        <f t="shared" si="19"/>
        <v>B-</v>
      </c>
    </row>
    <row r="264" spans="1:26" x14ac:dyDescent="0.25">
      <c r="A264" t="s">
        <v>1064</v>
      </c>
      <c r="B264" t="s">
        <v>1065</v>
      </c>
      <c r="C264" t="s">
        <v>645</v>
      </c>
      <c r="D264" t="s">
        <v>56</v>
      </c>
      <c r="E264">
        <v>4</v>
      </c>
      <c r="F264" t="s">
        <v>88</v>
      </c>
      <c r="G264">
        <v>408810</v>
      </c>
      <c r="H264">
        <v>85</v>
      </c>
      <c r="I264">
        <v>85</v>
      </c>
      <c r="J264">
        <v>16</v>
      </c>
      <c r="K264">
        <v>54</v>
      </c>
      <c r="L264">
        <v>15</v>
      </c>
      <c r="M264">
        <v>0</v>
      </c>
      <c r="N264">
        <v>256</v>
      </c>
      <c r="O264">
        <v>76.5</v>
      </c>
      <c r="P264">
        <v>17.600000000000001</v>
      </c>
      <c r="Q264">
        <v>29.9</v>
      </c>
      <c r="R264" t="s">
        <v>645</v>
      </c>
      <c r="S264">
        <v>0</v>
      </c>
      <c r="T264">
        <v>29.9</v>
      </c>
      <c r="U264" t="s">
        <v>645</v>
      </c>
      <c r="V264" s="18"/>
      <c r="W264" s="20" t="str">
        <f t="shared" si="16"/>
        <v>Lerner, Kari(D)</v>
      </c>
      <c r="X264" s="20">
        <f t="shared" si="17"/>
        <v>29.9</v>
      </c>
      <c r="Y264" s="22">
        <f t="shared" si="18"/>
        <v>0</v>
      </c>
      <c r="Z264" s="20" t="str">
        <f t="shared" si="19"/>
        <v>D</v>
      </c>
    </row>
    <row r="265" spans="1:26" x14ac:dyDescent="0.25">
      <c r="A265" t="s">
        <v>269</v>
      </c>
      <c r="B265" t="s">
        <v>270</v>
      </c>
      <c r="C265" t="s">
        <v>27</v>
      </c>
      <c r="D265" t="s">
        <v>56</v>
      </c>
      <c r="E265">
        <v>4</v>
      </c>
      <c r="F265" t="s">
        <v>88</v>
      </c>
      <c r="G265">
        <v>377253</v>
      </c>
      <c r="H265">
        <v>85</v>
      </c>
      <c r="I265">
        <v>85</v>
      </c>
      <c r="J265">
        <v>61</v>
      </c>
      <c r="K265">
        <v>1</v>
      </c>
      <c r="L265">
        <v>23</v>
      </c>
      <c r="M265">
        <v>0</v>
      </c>
      <c r="N265">
        <v>256</v>
      </c>
      <c r="O265">
        <v>217</v>
      </c>
      <c r="P265">
        <v>27.1</v>
      </c>
      <c r="Q265">
        <v>84.8</v>
      </c>
      <c r="R265" t="s">
        <v>190</v>
      </c>
      <c r="S265">
        <v>0</v>
      </c>
      <c r="T265">
        <v>84.8</v>
      </c>
      <c r="U265" t="s">
        <v>190</v>
      </c>
      <c r="V265" s="18"/>
      <c r="W265" s="20" t="str">
        <f t="shared" si="16"/>
        <v>Osborne, Jason(R)</v>
      </c>
      <c r="X265" s="20">
        <f t="shared" si="17"/>
        <v>84.8</v>
      </c>
      <c r="Y265" s="22">
        <f t="shared" si="18"/>
        <v>0</v>
      </c>
      <c r="Z265" s="20" t="str">
        <f t="shared" si="19"/>
        <v>B+</v>
      </c>
    </row>
    <row r="266" spans="1:26" x14ac:dyDescent="0.25">
      <c r="A266" t="s">
        <v>87</v>
      </c>
      <c r="B266" s="23" t="s">
        <v>2406</v>
      </c>
      <c r="C266" t="s">
        <v>27</v>
      </c>
      <c r="D266" t="s">
        <v>56</v>
      </c>
      <c r="E266">
        <v>4</v>
      </c>
      <c r="F266" t="s">
        <v>88</v>
      </c>
      <c r="G266">
        <v>377268</v>
      </c>
      <c r="H266">
        <v>85</v>
      </c>
      <c r="I266">
        <v>85</v>
      </c>
      <c r="J266">
        <v>78</v>
      </c>
      <c r="K266">
        <v>7</v>
      </c>
      <c r="L266">
        <v>0</v>
      </c>
      <c r="M266">
        <v>0</v>
      </c>
      <c r="N266">
        <v>256</v>
      </c>
      <c r="O266">
        <v>237</v>
      </c>
      <c r="P266">
        <v>0</v>
      </c>
      <c r="Q266">
        <v>92.6</v>
      </c>
      <c r="R266" t="s">
        <v>58</v>
      </c>
      <c r="S266">
        <v>8.3333334624767303</v>
      </c>
      <c r="T266">
        <v>95.9</v>
      </c>
      <c r="U266" t="s">
        <v>58</v>
      </c>
      <c r="V266" s="18"/>
      <c r="W266" s="20" t="str">
        <f t="shared" si="16"/>
        <v>True, Chris(R)</v>
      </c>
      <c r="X266" s="20">
        <f t="shared" si="17"/>
        <v>92.6</v>
      </c>
      <c r="Y266" s="22">
        <f t="shared" si="18"/>
        <v>8.3333334624767303</v>
      </c>
      <c r="Z266" s="20" t="str">
        <f t="shared" si="19"/>
        <v>A</v>
      </c>
    </row>
    <row r="267" spans="1:26" x14ac:dyDescent="0.25">
      <c r="A267" t="s">
        <v>296</v>
      </c>
      <c r="B267" t="s">
        <v>297</v>
      </c>
      <c r="C267" t="s">
        <v>27</v>
      </c>
      <c r="D267" t="s">
        <v>56</v>
      </c>
      <c r="E267">
        <v>5</v>
      </c>
      <c r="F267" t="s">
        <v>298</v>
      </c>
      <c r="G267">
        <v>376740</v>
      </c>
      <c r="H267">
        <v>85</v>
      </c>
      <c r="I267">
        <v>85</v>
      </c>
      <c r="J267">
        <v>66</v>
      </c>
      <c r="K267">
        <v>7</v>
      </c>
      <c r="L267">
        <v>12</v>
      </c>
      <c r="M267">
        <v>0</v>
      </c>
      <c r="N267">
        <v>256</v>
      </c>
      <c r="O267">
        <v>218.5</v>
      </c>
      <c r="P267">
        <v>14.1</v>
      </c>
      <c r="Q267">
        <v>85.4</v>
      </c>
      <c r="R267" t="s">
        <v>190</v>
      </c>
      <c r="S267">
        <v>-5.3333332687616304</v>
      </c>
      <c r="T267">
        <v>83.3</v>
      </c>
      <c r="U267" t="s">
        <v>190</v>
      </c>
      <c r="V267" s="18"/>
      <c r="W267" s="20" t="str">
        <f t="shared" si="16"/>
        <v>Baldasaro, Alfred(R)</v>
      </c>
      <c r="X267" s="20">
        <f t="shared" si="17"/>
        <v>85.4</v>
      </c>
      <c r="Y267" s="22">
        <f t="shared" si="18"/>
        <v>-5.3333332687616304</v>
      </c>
      <c r="Z267" s="20" t="str">
        <f t="shared" si="19"/>
        <v>B+</v>
      </c>
    </row>
    <row r="268" spans="1:26" x14ac:dyDescent="0.25">
      <c r="A268" t="s">
        <v>884</v>
      </c>
      <c r="B268" t="s">
        <v>885</v>
      </c>
      <c r="C268" t="s">
        <v>27</v>
      </c>
      <c r="D268" t="s">
        <v>56</v>
      </c>
      <c r="E268">
        <v>5</v>
      </c>
      <c r="F268" t="s">
        <v>298</v>
      </c>
      <c r="G268">
        <v>375816</v>
      </c>
      <c r="H268">
        <v>85</v>
      </c>
      <c r="I268">
        <v>85</v>
      </c>
      <c r="J268">
        <v>38</v>
      </c>
      <c r="K268">
        <v>41</v>
      </c>
      <c r="L268">
        <v>6</v>
      </c>
      <c r="M268">
        <v>0</v>
      </c>
      <c r="N268">
        <v>256</v>
      </c>
      <c r="O268">
        <v>125</v>
      </c>
      <c r="P268">
        <v>7.1</v>
      </c>
      <c r="Q268">
        <v>48.8</v>
      </c>
      <c r="R268" t="s">
        <v>871</v>
      </c>
      <c r="S268">
        <v>-1</v>
      </c>
      <c r="T268">
        <v>48.4</v>
      </c>
      <c r="U268" t="s">
        <v>871</v>
      </c>
      <c r="V268" s="18"/>
      <c r="W268" s="20" t="str">
        <f t="shared" si="16"/>
        <v>Bove, Martin(R)</v>
      </c>
      <c r="X268" s="20">
        <f t="shared" si="17"/>
        <v>48.8</v>
      </c>
      <c r="Y268" s="22">
        <f t="shared" si="18"/>
        <v>-1</v>
      </c>
      <c r="Z268" s="20" t="str">
        <f t="shared" si="19"/>
        <v>C-</v>
      </c>
    </row>
    <row r="269" spans="1:26" x14ac:dyDescent="0.25">
      <c r="A269" t="s">
        <v>223</v>
      </c>
      <c r="B269" t="s">
        <v>703</v>
      </c>
      <c r="C269" t="s">
        <v>27</v>
      </c>
      <c r="D269" t="s">
        <v>56</v>
      </c>
      <c r="E269">
        <v>5</v>
      </c>
      <c r="F269" t="s">
        <v>298</v>
      </c>
      <c r="G269">
        <v>376972</v>
      </c>
      <c r="H269">
        <v>85</v>
      </c>
      <c r="I269">
        <v>85</v>
      </c>
      <c r="J269">
        <v>32</v>
      </c>
      <c r="K269">
        <v>14</v>
      </c>
      <c r="L269">
        <v>39</v>
      </c>
      <c r="M269">
        <v>0</v>
      </c>
      <c r="N269">
        <v>256</v>
      </c>
      <c r="O269">
        <v>154.5</v>
      </c>
      <c r="P269">
        <v>45.9</v>
      </c>
      <c r="Q269">
        <v>60.4</v>
      </c>
      <c r="R269" t="s">
        <v>469</v>
      </c>
      <c r="S269">
        <v>0</v>
      </c>
      <c r="T269">
        <v>60.4</v>
      </c>
      <c r="U269" t="s">
        <v>469</v>
      </c>
      <c r="V269" s="18"/>
      <c r="W269" s="20" t="str">
        <f t="shared" si="16"/>
        <v>Lundgren, David(R)</v>
      </c>
      <c r="X269" s="20">
        <f t="shared" si="17"/>
        <v>60.4</v>
      </c>
      <c r="Y269" s="22">
        <f t="shared" si="18"/>
        <v>0</v>
      </c>
      <c r="Z269" s="20" t="str">
        <f t="shared" si="19"/>
        <v>C+</v>
      </c>
    </row>
    <row r="270" spans="1:26" x14ac:dyDescent="0.25">
      <c r="A270" t="s">
        <v>538</v>
      </c>
      <c r="B270" t="s">
        <v>539</v>
      </c>
      <c r="C270" t="s">
        <v>27</v>
      </c>
      <c r="D270" t="s">
        <v>56</v>
      </c>
      <c r="E270">
        <v>5</v>
      </c>
      <c r="F270" t="s">
        <v>298</v>
      </c>
      <c r="G270">
        <v>331314</v>
      </c>
      <c r="H270">
        <v>85</v>
      </c>
      <c r="I270">
        <v>85</v>
      </c>
      <c r="J270">
        <v>48</v>
      </c>
      <c r="K270">
        <v>20</v>
      </c>
      <c r="L270">
        <v>17</v>
      </c>
      <c r="M270">
        <v>0</v>
      </c>
      <c r="N270">
        <v>256</v>
      </c>
      <c r="O270">
        <v>174.5</v>
      </c>
      <c r="P270">
        <v>20</v>
      </c>
      <c r="Q270">
        <v>68.2</v>
      </c>
      <c r="R270" t="s">
        <v>389</v>
      </c>
      <c r="S270">
        <v>0</v>
      </c>
      <c r="T270">
        <v>68.2</v>
      </c>
      <c r="U270" t="s">
        <v>389</v>
      </c>
      <c r="V270" s="18"/>
      <c r="W270" s="20" t="str">
        <f t="shared" si="16"/>
        <v>McKinney, Betsy(R)</v>
      </c>
      <c r="X270" s="20">
        <f t="shared" si="17"/>
        <v>68.2</v>
      </c>
      <c r="Y270" s="22">
        <f t="shared" si="18"/>
        <v>0</v>
      </c>
      <c r="Z270" s="20" t="str">
        <f t="shared" si="19"/>
        <v>B-</v>
      </c>
    </row>
    <row r="271" spans="1:26" x14ac:dyDescent="0.25">
      <c r="A271" t="s">
        <v>523</v>
      </c>
      <c r="B271" t="s">
        <v>524</v>
      </c>
      <c r="C271" t="s">
        <v>27</v>
      </c>
      <c r="D271" t="s">
        <v>56</v>
      </c>
      <c r="E271">
        <v>5</v>
      </c>
      <c r="F271" t="s">
        <v>298</v>
      </c>
      <c r="G271">
        <v>375453</v>
      </c>
      <c r="H271">
        <v>85</v>
      </c>
      <c r="I271">
        <v>85</v>
      </c>
      <c r="J271">
        <v>54</v>
      </c>
      <c r="K271">
        <v>26</v>
      </c>
      <c r="L271">
        <v>2</v>
      </c>
      <c r="M271">
        <v>3</v>
      </c>
      <c r="N271">
        <v>256</v>
      </c>
      <c r="O271">
        <v>173</v>
      </c>
      <c r="P271">
        <v>2.4</v>
      </c>
      <c r="Q271">
        <v>67.599999999999994</v>
      </c>
      <c r="R271" t="s">
        <v>389</v>
      </c>
      <c r="S271">
        <v>3.3333333730697601</v>
      </c>
      <c r="T271">
        <v>68.900000000000006</v>
      </c>
      <c r="U271" t="s">
        <v>389</v>
      </c>
      <c r="V271" s="18"/>
      <c r="W271" s="20" t="str">
        <f t="shared" si="16"/>
        <v>Packard, Sherman(R)</v>
      </c>
      <c r="X271" s="20">
        <f t="shared" si="17"/>
        <v>67.599999999999994</v>
      </c>
      <c r="Y271" s="22">
        <f t="shared" si="18"/>
        <v>3.3333333730697601</v>
      </c>
      <c r="Z271" s="20" t="str">
        <f t="shared" si="19"/>
        <v>B-</v>
      </c>
    </row>
    <row r="272" spans="1:26" x14ac:dyDescent="0.25">
      <c r="A272" t="s">
        <v>856</v>
      </c>
      <c r="B272" t="s">
        <v>857</v>
      </c>
      <c r="C272" t="s">
        <v>27</v>
      </c>
      <c r="D272" t="s">
        <v>56</v>
      </c>
      <c r="E272">
        <v>5</v>
      </c>
      <c r="F272" t="s">
        <v>298</v>
      </c>
      <c r="G272">
        <v>408403</v>
      </c>
      <c r="H272">
        <v>85</v>
      </c>
      <c r="I272">
        <v>85</v>
      </c>
      <c r="J272">
        <v>7</v>
      </c>
      <c r="K272">
        <v>7</v>
      </c>
      <c r="L272">
        <v>71</v>
      </c>
      <c r="M272">
        <v>0</v>
      </c>
      <c r="N272">
        <v>256</v>
      </c>
      <c r="O272">
        <v>128.5</v>
      </c>
      <c r="P272">
        <v>83.5</v>
      </c>
      <c r="Q272">
        <v>50.2</v>
      </c>
      <c r="R272" t="s">
        <v>434</v>
      </c>
      <c r="S272">
        <v>0</v>
      </c>
      <c r="T272">
        <v>50.2</v>
      </c>
      <c r="U272" t="s">
        <v>434</v>
      </c>
      <c r="V272" s="18"/>
      <c r="W272" s="20" t="str">
        <f t="shared" si="16"/>
        <v>Rimol, Bob(R)</v>
      </c>
      <c r="X272" s="20">
        <f t="shared" si="17"/>
        <v>50.2</v>
      </c>
      <c r="Y272" s="22">
        <f t="shared" si="18"/>
        <v>0</v>
      </c>
      <c r="Z272" s="20" t="str">
        <f t="shared" si="19"/>
        <v>Inc</v>
      </c>
    </row>
    <row r="273" spans="1:26" x14ac:dyDescent="0.25">
      <c r="A273" t="s">
        <v>323</v>
      </c>
      <c r="B273" t="s">
        <v>254</v>
      </c>
      <c r="C273" t="s">
        <v>27</v>
      </c>
      <c r="D273" t="s">
        <v>56</v>
      </c>
      <c r="E273">
        <v>5</v>
      </c>
      <c r="F273" t="s">
        <v>298</v>
      </c>
      <c r="G273">
        <v>377267</v>
      </c>
      <c r="H273">
        <v>85</v>
      </c>
      <c r="I273">
        <v>85</v>
      </c>
      <c r="J273">
        <v>68</v>
      </c>
      <c r="K273">
        <v>16</v>
      </c>
      <c r="L273">
        <v>1</v>
      </c>
      <c r="M273">
        <v>0</v>
      </c>
      <c r="N273">
        <v>256</v>
      </c>
      <c r="O273">
        <v>207</v>
      </c>
      <c r="P273">
        <v>1.2</v>
      </c>
      <c r="Q273">
        <v>80.900000000000006</v>
      </c>
      <c r="R273" t="s">
        <v>190</v>
      </c>
      <c r="S273">
        <v>2.3333333432674399</v>
      </c>
      <c r="T273">
        <v>81.8</v>
      </c>
      <c r="U273" t="s">
        <v>190</v>
      </c>
      <c r="V273" s="18"/>
      <c r="W273" s="20" t="str">
        <f t="shared" si="16"/>
        <v>Thomas, Douglas(R)</v>
      </c>
      <c r="X273" s="20">
        <f t="shared" si="17"/>
        <v>80.900000000000006</v>
      </c>
      <c r="Y273" s="22">
        <f t="shared" si="18"/>
        <v>2.3333333432674399</v>
      </c>
      <c r="Z273" s="20" t="str">
        <f t="shared" si="19"/>
        <v>B+</v>
      </c>
    </row>
    <row r="274" spans="1:26" x14ac:dyDescent="0.25">
      <c r="A274" t="s">
        <v>65</v>
      </c>
      <c r="B274" t="s">
        <v>706</v>
      </c>
      <c r="C274" t="s">
        <v>27</v>
      </c>
      <c r="D274" t="s">
        <v>56</v>
      </c>
      <c r="E274">
        <v>6</v>
      </c>
      <c r="F274" t="s">
        <v>363</v>
      </c>
      <c r="G274">
        <v>376917</v>
      </c>
      <c r="H274">
        <v>85</v>
      </c>
      <c r="I274">
        <v>85</v>
      </c>
      <c r="J274">
        <v>31</v>
      </c>
      <c r="K274">
        <v>18</v>
      </c>
      <c r="L274">
        <v>36</v>
      </c>
      <c r="M274">
        <v>0</v>
      </c>
      <c r="N274">
        <v>256</v>
      </c>
      <c r="O274">
        <v>154</v>
      </c>
      <c r="P274">
        <v>42.4</v>
      </c>
      <c r="Q274">
        <v>60.2</v>
      </c>
      <c r="R274" t="s">
        <v>469</v>
      </c>
      <c r="S274">
        <v>0</v>
      </c>
      <c r="T274">
        <v>60.2</v>
      </c>
      <c r="U274" t="s">
        <v>469</v>
      </c>
      <c r="V274" s="18"/>
      <c r="W274" s="20" t="str">
        <f t="shared" si="16"/>
        <v>Chirichiello, Brian(R)</v>
      </c>
      <c r="X274" s="20">
        <f t="shared" si="17"/>
        <v>60.2</v>
      </c>
      <c r="Y274" s="22">
        <f t="shared" si="18"/>
        <v>0</v>
      </c>
      <c r="Z274" s="20" t="str">
        <f t="shared" si="19"/>
        <v>C+</v>
      </c>
    </row>
    <row r="275" spans="1:26" x14ac:dyDescent="0.25">
      <c r="A275" t="s">
        <v>877</v>
      </c>
      <c r="B275" t="s">
        <v>878</v>
      </c>
      <c r="C275" t="s">
        <v>27</v>
      </c>
      <c r="D275" t="s">
        <v>56</v>
      </c>
      <c r="E275">
        <v>6</v>
      </c>
      <c r="F275" t="s">
        <v>363</v>
      </c>
      <c r="G275">
        <v>375063</v>
      </c>
      <c r="H275">
        <v>85</v>
      </c>
      <c r="I275">
        <v>85</v>
      </c>
      <c r="J275">
        <v>26</v>
      </c>
      <c r="K275">
        <v>24</v>
      </c>
      <c r="L275">
        <v>35</v>
      </c>
      <c r="M275">
        <v>0</v>
      </c>
      <c r="N275">
        <v>256</v>
      </c>
      <c r="O275">
        <v>127</v>
      </c>
      <c r="P275">
        <v>41.2</v>
      </c>
      <c r="Q275">
        <v>49.6</v>
      </c>
      <c r="R275" t="s">
        <v>871</v>
      </c>
      <c r="S275">
        <v>0</v>
      </c>
      <c r="T275">
        <v>49.6</v>
      </c>
      <c r="U275" t="s">
        <v>871</v>
      </c>
      <c r="V275" s="18"/>
      <c r="W275" s="20" t="str">
        <f t="shared" si="16"/>
        <v>Dowling, Patricia(R)</v>
      </c>
      <c r="X275" s="20">
        <f t="shared" si="17"/>
        <v>49.6</v>
      </c>
      <c r="Y275" s="22">
        <f t="shared" si="18"/>
        <v>0</v>
      </c>
      <c r="Z275" s="20" t="str">
        <f t="shared" si="19"/>
        <v>C-</v>
      </c>
    </row>
    <row r="276" spans="1:26" x14ac:dyDescent="0.25">
      <c r="A276" t="s">
        <v>429</v>
      </c>
      <c r="B276" t="s">
        <v>430</v>
      </c>
      <c r="C276" t="s">
        <v>27</v>
      </c>
      <c r="D276" t="s">
        <v>56</v>
      </c>
      <c r="E276">
        <v>6</v>
      </c>
      <c r="F276" t="s">
        <v>363</v>
      </c>
      <c r="G276">
        <v>375842</v>
      </c>
      <c r="H276">
        <v>85</v>
      </c>
      <c r="I276">
        <v>85</v>
      </c>
      <c r="J276">
        <v>55</v>
      </c>
      <c r="K276">
        <v>18</v>
      </c>
      <c r="L276">
        <v>12</v>
      </c>
      <c r="M276">
        <v>0</v>
      </c>
      <c r="N276">
        <v>256</v>
      </c>
      <c r="O276">
        <v>185.5</v>
      </c>
      <c r="P276">
        <v>14.1</v>
      </c>
      <c r="Q276">
        <v>72.5</v>
      </c>
      <c r="R276" t="s">
        <v>389</v>
      </c>
      <c r="S276">
        <v>0</v>
      </c>
      <c r="T276">
        <v>72.5</v>
      </c>
      <c r="U276" t="s">
        <v>389</v>
      </c>
      <c r="V276" s="18"/>
      <c r="W276" s="20" t="str">
        <f t="shared" si="16"/>
        <v>Fesh, Robert(R)</v>
      </c>
      <c r="X276" s="20">
        <f t="shared" si="17"/>
        <v>72.5</v>
      </c>
      <c r="Y276" s="22">
        <f t="shared" si="18"/>
        <v>0</v>
      </c>
      <c r="Z276" s="20" t="str">
        <f t="shared" si="19"/>
        <v>B-</v>
      </c>
    </row>
    <row r="277" spans="1:26" x14ac:dyDescent="0.25">
      <c r="A277" t="s">
        <v>699</v>
      </c>
      <c r="B277" t="s">
        <v>700</v>
      </c>
      <c r="C277" t="s">
        <v>27</v>
      </c>
      <c r="D277" t="s">
        <v>56</v>
      </c>
      <c r="E277">
        <v>6</v>
      </c>
      <c r="F277" t="s">
        <v>363</v>
      </c>
      <c r="G277">
        <v>332247</v>
      </c>
      <c r="H277">
        <v>85</v>
      </c>
      <c r="I277">
        <v>85</v>
      </c>
      <c r="J277">
        <v>48</v>
      </c>
      <c r="K277">
        <v>31</v>
      </c>
      <c r="L277">
        <v>6</v>
      </c>
      <c r="M277">
        <v>0</v>
      </c>
      <c r="N277">
        <v>256</v>
      </c>
      <c r="O277">
        <v>154.5</v>
      </c>
      <c r="P277">
        <v>7.1</v>
      </c>
      <c r="Q277">
        <v>60.4</v>
      </c>
      <c r="R277" t="s">
        <v>469</v>
      </c>
      <c r="S277">
        <v>0</v>
      </c>
      <c r="T277">
        <v>60.4</v>
      </c>
      <c r="U277" t="s">
        <v>469</v>
      </c>
      <c r="V277" s="18"/>
      <c r="W277" s="20" t="str">
        <f t="shared" si="16"/>
        <v>Katsakiores, Phyllis(R)</v>
      </c>
      <c r="X277" s="20">
        <f t="shared" si="17"/>
        <v>60.4</v>
      </c>
      <c r="Y277" s="22">
        <f t="shared" si="18"/>
        <v>0</v>
      </c>
      <c r="Z277" s="20" t="str">
        <f t="shared" si="19"/>
        <v>C+</v>
      </c>
    </row>
    <row r="278" spans="1:26" x14ac:dyDescent="0.25">
      <c r="A278" t="s">
        <v>223</v>
      </c>
      <c r="B278" t="s">
        <v>632</v>
      </c>
      <c r="C278" t="s">
        <v>27</v>
      </c>
      <c r="D278" t="s">
        <v>56</v>
      </c>
      <c r="E278">
        <v>6</v>
      </c>
      <c r="F278" t="s">
        <v>363</v>
      </c>
      <c r="G278">
        <v>377147</v>
      </c>
      <c r="H278">
        <v>85</v>
      </c>
      <c r="I278">
        <v>85</v>
      </c>
      <c r="J278">
        <v>51</v>
      </c>
      <c r="K278">
        <v>34</v>
      </c>
      <c r="L278">
        <v>0</v>
      </c>
      <c r="M278">
        <v>0</v>
      </c>
      <c r="N278">
        <v>256</v>
      </c>
      <c r="O278">
        <v>164</v>
      </c>
      <c r="P278">
        <v>0</v>
      </c>
      <c r="Q278">
        <v>64.099999999999994</v>
      </c>
      <c r="R278" t="s">
        <v>469</v>
      </c>
      <c r="S278">
        <v>0</v>
      </c>
      <c r="T278">
        <v>64.099999999999994</v>
      </c>
      <c r="U278" t="s">
        <v>469</v>
      </c>
      <c r="V278" s="18"/>
      <c r="W278" s="20" t="str">
        <f t="shared" si="16"/>
        <v>Milz, David(R)</v>
      </c>
      <c r="X278" s="20">
        <f t="shared" si="17"/>
        <v>64.099999999999994</v>
      </c>
      <c r="Y278" s="22">
        <f t="shared" si="18"/>
        <v>0</v>
      </c>
      <c r="Z278" s="20" t="str">
        <f t="shared" si="19"/>
        <v>C+</v>
      </c>
    </row>
    <row r="279" spans="1:26" x14ac:dyDescent="0.25">
      <c r="A279" t="s">
        <v>44</v>
      </c>
      <c r="B279" t="s">
        <v>591</v>
      </c>
      <c r="C279" t="s">
        <v>27</v>
      </c>
      <c r="D279" t="s">
        <v>56</v>
      </c>
      <c r="E279">
        <v>6</v>
      </c>
      <c r="F279" t="s">
        <v>363</v>
      </c>
      <c r="G279">
        <v>376993</v>
      </c>
      <c r="H279">
        <v>85</v>
      </c>
      <c r="I279">
        <v>85</v>
      </c>
      <c r="J279">
        <v>52</v>
      </c>
      <c r="K279">
        <v>32</v>
      </c>
      <c r="L279">
        <v>1</v>
      </c>
      <c r="M279">
        <v>0</v>
      </c>
      <c r="N279">
        <v>256</v>
      </c>
      <c r="O279">
        <v>170</v>
      </c>
      <c r="P279">
        <v>1.2</v>
      </c>
      <c r="Q279">
        <v>66.400000000000006</v>
      </c>
      <c r="R279" t="s">
        <v>469</v>
      </c>
      <c r="S279">
        <v>0</v>
      </c>
      <c r="T279">
        <v>66.400000000000006</v>
      </c>
      <c r="U279" t="s">
        <v>469</v>
      </c>
      <c r="V279" s="18"/>
      <c r="W279" s="20" t="str">
        <f t="shared" si="16"/>
        <v>O'Connor, John(R)</v>
      </c>
      <c r="X279" s="20">
        <f t="shared" si="17"/>
        <v>66.400000000000006</v>
      </c>
      <c r="Y279" s="22">
        <f t="shared" si="18"/>
        <v>0</v>
      </c>
      <c r="Z279" s="20" t="str">
        <f t="shared" si="19"/>
        <v>C+</v>
      </c>
    </row>
    <row r="280" spans="1:26" x14ac:dyDescent="0.25">
      <c r="A280" t="s">
        <v>361</v>
      </c>
      <c r="B280" t="s">
        <v>362</v>
      </c>
      <c r="C280" t="s">
        <v>27</v>
      </c>
      <c r="D280" t="s">
        <v>56</v>
      </c>
      <c r="E280">
        <v>6</v>
      </c>
      <c r="F280" t="s">
        <v>363</v>
      </c>
      <c r="G280">
        <v>376188</v>
      </c>
      <c r="H280">
        <v>85</v>
      </c>
      <c r="I280">
        <v>85</v>
      </c>
      <c r="J280">
        <v>57</v>
      </c>
      <c r="K280">
        <v>14</v>
      </c>
      <c r="L280">
        <v>14</v>
      </c>
      <c r="M280">
        <v>0</v>
      </c>
      <c r="N280">
        <v>256</v>
      </c>
      <c r="O280">
        <v>199</v>
      </c>
      <c r="P280">
        <v>16.5</v>
      </c>
      <c r="Q280">
        <v>77.7</v>
      </c>
      <c r="R280" t="s">
        <v>345</v>
      </c>
      <c r="S280">
        <v>2.6666667461395201</v>
      </c>
      <c r="T280">
        <v>78.7</v>
      </c>
      <c r="U280" t="s">
        <v>345</v>
      </c>
      <c r="V280" s="18"/>
      <c r="W280" s="20" t="str">
        <f t="shared" si="16"/>
        <v>Sapareto, Frank(R)</v>
      </c>
      <c r="X280" s="20">
        <f t="shared" si="17"/>
        <v>77.7</v>
      </c>
      <c r="Y280" s="22">
        <f t="shared" si="18"/>
        <v>2.6666667461395201</v>
      </c>
      <c r="Z280" s="20" t="str">
        <f t="shared" si="19"/>
        <v>B</v>
      </c>
    </row>
    <row r="281" spans="1:26" x14ac:dyDescent="0.25">
      <c r="A281" t="s">
        <v>120</v>
      </c>
      <c r="B281" t="s">
        <v>716</v>
      </c>
      <c r="C281" t="s">
        <v>27</v>
      </c>
      <c r="D281" t="s">
        <v>56</v>
      </c>
      <c r="E281">
        <v>6</v>
      </c>
      <c r="F281" t="s">
        <v>363</v>
      </c>
      <c r="G281">
        <v>408408</v>
      </c>
      <c r="H281">
        <v>85</v>
      </c>
      <c r="I281">
        <v>85</v>
      </c>
      <c r="J281">
        <v>40</v>
      </c>
      <c r="K281">
        <v>21</v>
      </c>
      <c r="L281">
        <v>24</v>
      </c>
      <c r="M281">
        <v>0</v>
      </c>
      <c r="N281">
        <v>256</v>
      </c>
      <c r="O281">
        <v>153.5</v>
      </c>
      <c r="P281">
        <v>28.2</v>
      </c>
      <c r="Q281">
        <v>60</v>
      </c>
      <c r="R281" t="s">
        <v>469</v>
      </c>
      <c r="S281">
        <v>0</v>
      </c>
      <c r="T281">
        <v>60</v>
      </c>
      <c r="U281" t="s">
        <v>469</v>
      </c>
      <c r="V281" s="18"/>
      <c r="W281" s="20" t="str">
        <f t="shared" si="16"/>
        <v>Tripp, Richard(R)</v>
      </c>
      <c r="X281" s="20">
        <f t="shared" si="17"/>
        <v>60</v>
      </c>
      <c r="Y281" s="22">
        <f t="shared" si="18"/>
        <v>0</v>
      </c>
      <c r="Z281" s="20" t="str">
        <f t="shared" si="19"/>
        <v>C+</v>
      </c>
    </row>
    <row r="282" spans="1:26" x14ac:dyDescent="0.25">
      <c r="A282" t="s">
        <v>249</v>
      </c>
      <c r="B282" t="s">
        <v>527</v>
      </c>
      <c r="C282" t="s">
        <v>27</v>
      </c>
      <c r="D282" t="s">
        <v>56</v>
      </c>
      <c r="E282">
        <v>6</v>
      </c>
      <c r="F282" t="s">
        <v>363</v>
      </c>
      <c r="G282">
        <v>377050</v>
      </c>
      <c r="H282">
        <v>85</v>
      </c>
      <c r="I282">
        <v>85</v>
      </c>
      <c r="J282">
        <v>54</v>
      </c>
      <c r="K282">
        <v>29</v>
      </c>
      <c r="L282">
        <v>2</v>
      </c>
      <c r="M282">
        <v>0</v>
      </c>
      <c r="N282">
        <v>256</v>
      </c>
      <c r="O282">
        <v>175.5</v>
      </c>
      <c r="P282">
        <v>2.4</v>
      </c>
      <c r="Q282">
        <v>68.599999999999994</v>
      </c>
      <c r="R282" t="s">
        <v>389</v>
      </c>
      <c r="S282">
        <v>0</v>
      </c>
      <c r="T282">
        <v>68.599999999999994</v>
      </c>
      <c r="U282" t="s">
        <v>389</v>
      </c>
      <c r="V282" s="18"/>
      <c r="W282" s="20" t="str">
        <f t="shared" si="16"/>
        <v>Webb, James(R)</v>
      </c>
      <c r="X282" s="20">
        <f t="shared" si="17"/>
        <v>68.599999999999994</v>
      </c>
      <c r="Y282" s="22">
        <f t="shared" si="18"/>
        <v>0</v>
      </c>
      <c r="Z282" s="20" t="str">
        <f t="shared" si="19"/>
        <v>B-</v>
      </c>
    </row>
    <row r="283" spans="1:26" x14ac:dyDescent="0.25">
      <c r="A283" t="s">
        <v>941</v>
      </c>
      <c r="B283" t="s">
        <v>942</v>
      </c>
      <c r="C283" t="s">
        <v>27</v>
      </c>
      <c r="D283" t="s">
        <v>56</v>
      </c>
      <c r="E283">
        <v>6</v>
      </c>
      <c r="F283" t="s">
        <v>363</v>
      </c>
      <c r="G283">
        <v>408409</v>
      </c>
      <c r="H283">
        <v>85</v>
      </c>
      <c r="I283">
        <v>85</v>
      </c>
      <c r="J283">
        <v>33</v>
      </c>
      <c r="K283">
        <v>41</v>
      </c>
      <c r="L283">
        <v>11</v>
      </c>
      <c r="M283">
        <v>0</v>
      </c>
      <c r="N283">
        <v>256</v>
      </c>
      <c r="O283">
        <v>108</v>
      </c>
      <c r="P283">
        <v>12.9</v>
      </c>
      <c r="Q283">
        <v>42.2</v>
      </c>
      <c r="R283" t="s">
        <v>871</v>
      </c>
      <c r="S283">
        <v>0</v>
      </c>
      <c r="T283">
        <v>42.2</v>
      </c>
      <c r="U283" t="s">
        <v>871</v>
      </c>
      <c r="V283" s="18"/>
      <c r="W283" s="20" t="str">
        <f t="shared" si="16"/>
        <v>Willis, Brenda(R)</v>
      </c>
      <c r="X283" s="20">
        <f t="shared" si="17"/>
        <v>42.2</v>
      </c>
      <c r="Y283" s="22">
        <f t="shared" si="18"/>
        <v>0</v>
      </c>
      <c r="Z283" s="20" t="str">
        <f t="shared" si="19"/>
        <v>C-</v>
      </c>
    </row>
    <row r="284" spans="1:26" x14ac:dyDescent="0.25">
      <c r="A284" t="s">
        <v>223</v>
      </c>
      <c r="B284" t="s">
        <v>224</v>
      </c>
      <c r="C284" t="s">
        <v>27</v>
      </c>
      <c r="D284" t="s">
        <v>56</v>
      </c>
      <c r="E284">
        <v>7</v>
      </c>
      <c r="F284" t="s">
        <v>225</v>
      </c>
      <c r="G284">
        <v>376794</v>
      </c>
      <c r="H284">
        <v>85</v>
      </c>
      <c r="I284">
        <v>85</v>
      </c>
      <c r="J284">
        <v>69</v>
      </c>
      <c r="K284">
        <v>8</v>
      </c>
      <c r="L284">
        <v>8</v>
      </c>
      <c r="M284">
        <v>0</v>
      </c>
      <c r="N284">
        <v>256</v>
      </c>
      <c r="O284">
        <v>223</v>
      </c>
      <c r="P284">
        <v>9.4</v>
      </c>
      <c r="Q284">
        <v>87.1</v>
      </c>
      <c r="R284" t="s">
        <v>128</v>
      </c>
      <c r="S284">
        <v>2</v>
      </c>
      <c r="T284">
        <v>87.9</v>
      </c>
      <c r="U284" t="s">
        <v>128</v>
      </c>
      <c r="V284" s="18"/>
      <c r="W284" s="20" t="str">
        <f t="shared" si="16"/>
        <v>Bates, David(R)</v>
      </c>
      <c r="X284" s="20">
        <f t="shared" si="17"/>
        <v>87.1</v>
      </c>
      <c r="Y284" s="22">
        <f t="shared" si="18"/>
        <v>2</v>
      </c>
      <c r="Z284" s="20" t="str">
        <f t="shared" si="19"/>
        <v>A-</v>
      </c>
    </row>
    <row r="285" spans="1:26" x14ac:dyDescent="0.25">
      <c r="A285" t="s">
        <v>629</v>
      </c>
      <c r="B285" t="s">
        <v>147</v>
      </c>
      <c r="C285" t="s">
        <v>27</v>
      </c>
      <c r="D285" t="s">
        <v>56</v>
      </c>
      <c r="E285">
        <v>7</v>
      </c>
      <c r="F285" t="s">
        <v>225</v>
      </c>
      <c r="G285">
        <v>376126</v>
      </c>
      <c r="H285">
        <v>85</v>
      </c>
      <c r="I285">
        <v>85</v>
      </c>
      <c r="J285">
        <v>53</v>
      </c>
      <c r="K285">
        <v>32</v>
      </c>
      <c r="L285">
        <v>0</v>
      </c>
      <c r="M285">
        <v>0</v>
      </c>
      <c r="N285">
        <v>256</v>
      </c>
      <c r="O285">
        <v>164</v>
      </c>
      <c r="P285">
        <v>0</v>
      </c>
      <c r="Q285">
        <v>64.099999999999994</v>
      </c>
      <c r="R285" t="s">
        <v>469</v>
      </c>
      <c r="S285">
        <v>0</v>
      </c>
      <c r="T285">
        <v>64.099999999999994</v>
      </c>
      <c r="U285" t="s">
        <v>469</v>
      </c>
      <c r="V285" s="18"/>
      <c r="W285" s="20" t="str">
        <f t="shared" si="16"/>
        <v>Griffin, Mary(R)</v>
      </c>
      <c r="X285" s="20">
        <f t="shared" si="17"/>
        <v>64.099999999999994</v>
      </c>
      <c r="Y285" s="22">
        <f t="shared" si="18"/>
        <v>0</v>
      </c>
      <c r="Z285" s="20" t="str">
        <f t="shared" si="19"/>
        <v>C+</v>
      </c>
    </row>
    <row r="286" spans="1:26" x14ac:dyDescent="0.25">
      <c r="A286" t="s">
        <v>353</v>
      </c>
      <c r="B286" t="s">
        <v>354</v>
      </c>
      <c r="C286" t="s">
        <v>27</v>
      </c>
      <c r="D286" t="s">
        <v>56</v>
      </c>
      <c r="E286">
        <v>7</v>
      </c>
      <c r="F286" t="s">
        <v>225</v>
      </c>
      <c r="G286">
        <v>376829</v>
      </c>
      <c r="H286">
        <v>85</v>
      </c>
      <c r="I286">
        <v>85</v>
      </c>
      <c r="J286">
        <v>62</v>
      </c>
      <c r="K286">
        <v>12</v>
      </c>
      <c r="L286">
        <v>11</v>
      </c>
      <c r="M286">
        <v>0</v>
      </c>
      <c r="N286">
        <v>256</v>
      </c>
      <c r="O286">
        <v>202.5</v>
      </c>
      <c r="P286">
        <v>12.9</v>
      </c>
      <c r="Q286">
        <v>79.099999999999994</v>
      </c>
      <c r="R286" t="s">
        <v>345</v>
      </c>
      <c r="S286">
        <v>0</v>
      </c>
      <c r="T286">
        <v>79.099999999999994</v>
      </c>
      <c r="U286" t="s">
        <v>345</v>
      </c>
      <c r="V286" s="18"/>
      <c r="W286" s="20" t="str">
        <f t="shared" si="16"/>
        <v>Kolodziej, Walter(R)</v>
      </c>
      <c r="X286" s="20">
        <f t="shared" si="17"/>
        <v>79.099999999999994</v>
      </c>
      <c r="Y286" s="22">
        <f t="shared" si="18"/>
        <v>0</v>
      </c>
      <c r="Z286" s="20" t="str">
        <f t="shared" si="19"/>
        <v>B</v>
      </c>
    </row>
    <row r="287" spans="1:26" x14ac:dyDescent="0.25">
      <c r="A287" t="s">
        <v>932</v>
      </c>
      <c r="B287" t="s">
        <v>933</v>
      </c>
      <c r="C287" t="s">
        <v>27</v>
      </c>
      <c r="D287" t="s">
        <v>56</v>
      </c>
      <c r="E287">
        <v>7</v>
      </c>
      <c r="F287" t="s">
        <v>225</v>
      </c>
      <c r="G287">
        <v>376498</v>
      </c>
      <c r="H287">
        <v>85</v>
      </c>
      <c r="I287">
        <v>85</v>
      </c>
      <c r="J287">
        <v>40</v>
      </c>
      <c r="K287">
        <v>44</v>
      </c>
      <c r="L287">
        <v>1</v>
      </c>
      <c r="M287">
        <v>0</v>
      </c>
      <c r="N287">
        <v>256</v>
      </c>
      <c r="O287">
        <v>124.5</v>
      </c>
      <c r="P287">
        <v>1.2</v>
      </c>
      <c r="Q287">
        <v>48.6</v>
      </c>
      <c r="R287" t="s">
        <v>871</v>
      </c>
      <c r="S287">
        <v>-14.5</v>
      </c>
      <c r="T287">
        <v>42.9</v>
      </c>
      <c r="U287" t="s">
        <v>871</v>
      </c>
      <c r="V287" s="18"/>
      <c r="W287" s="20" t="str">
        <f t="shared" si="16"/>
        <v>McMahon, Charles(R)</v>
      </c>
      <c r="X287" s="20">
        <f t="shared" si="17"/>
        <v>48.6</v>
      </c>
      <c r="Y287" s="22">
        <f t="shared" si="18"/>
        <v>-14.5</v>
      </c>
      <c r="Z287" s="20" t="str">
        <f t="shared" si="19"/>
        <v>C-</v>
      </c>
    </row>
    <row r="288" spans="1:26" x14ac:dyDescent="0.25">
      <c r="A288" t="s">
        <v>287</v>
      </c>
      <c r="B288" t="s">
        <v>860</v>
      </c>
      <c r="C288" t="s">
        <v>27</v>
      </c>
      <c r="D288" t="s">
        <v>56</v>
      </c>
      <c r="E288">
        <v>8</v>
      </c>
      <c r="F288" t="s">
        <v>579</v>
      </c>
      <c r="G288">
        <v>376901</v>
      </c>
      <c r="H288">
        <v>13</v>
      </c>
      <c r="I288">
        <v>85</v>
      </c>
      <c r="J288">
        <v>0</v>
      </c>
      <c r="K288">
        <v>0</v>
      </c>
      <c r="L288">
        <v>13</v>
      </c>
      <c r="M288">
        <v>0</v>
      </c>
      <c r="N288">
        <v>34</v>
      </c>
      <c r="O288">
        <v>17</v>
      </c>
      <c r="P288">
        <v>100</v>
      </c>
      <c r="Q288">
        <v>50</v>
      </c>
      <c r="R288" t="s">
        <v>434</v>
      </c>
      <c r="S288">
        <v>0</v>
      </c>
      <c r="T288">
        <v>50</v>
      </c>
      <c r="U288" t="s">
        <v>434</v>
      </c>
      <c r="V288" s="18"/>
      <c r="W288" s="20" t="str">
        <f t="shared" si="16"/>
        <v>Azarian, Gary(R)</v>
      </c>
      <c r="X288" s="20">
        <f t="shared" si="17"/>
        <v>50</v>
      </c>
      <c r="Y288" s="22">
        <f t="shared" si="18"/>
        <v>0</v>
      </c>
      <c r="Z288" s="20" t="str">
        <f t="shared" si="19"/>
        <v>Inc</v>
      </c>
    </row>
    <row r="289" spans="1:26" x14ac:dyDescent="0.25">
      <c r="A289" t="s">
        <v>599</v>
      </c>
      <c r="B289" t="s">
        <v>600</v>
      </c>
      <c r="C289" t="s">
        <v>27</v>
      </c>
      <c r="D289" t="s">
        <v>56</v>
      </c>
      <c r="E289">
        <v>8</v>
      </c>
      <c r="F289" t="s">
        <v>579</v>
      </c>
      <c r="G289">
        <v>377206</v>
      </c>
      <c r="H289">
        <v>85</v>
      </c>
      <c r="I289">
        <v>85</v>
      </c>
      <c r="J289">
        <v>48</v>
      </c>
      <c r="K289">
        <v>22</v>
      </c>
      <c r="L289">
        <v>15</v>
      </c>
      <c r="M289">
        <v>0</v>
      </c>
      <c r="N289">
        <v>256</v>
      </c>
      <c r="O289">
        <v>169</v>
      </c>
      <c r="P289">
        <v>17.600000000000001</v>
      </c>
      <c r="Q289">
        <v>66</v>
      </c>
      <c r="R289" t="s">
        <v>469</v>
      </c>
      <c r="S289">
        <v>0</v>
      </c>
      <c r="T289">
        <v>66</v>
      </c>
      <c r="U289" t="s">
        <v>469</v>
      </c>
      <c r="V289" s="18"/>
      <c r="W289" s="20" t="str">
        <f t="shared" si="16"/>
        <v>Barnes, Arthur(R)</v>
      </c>
      <c r="X289" s="20">
        <f t="shared" si="17"/>
        <v>66</v>
      </c>
      <c r="Y289" s="22">
        <f t="shared" si="18"/>
        <v>0</v>
      </c>
      <c r="Z289" s="20" t="str">
        <f t="shared" si="19"/>
        <v>C+</v>
      </c>
    </row>
    <row r="290" spans="1:26" x14ac:dyDescent="0.25">
      <c r="A290" t="s">
        <v>429</v>
      </c>
      <c r="B290" t="s">
        <v>881</v>
      </c>
      <c r="C290" t="s">
        <v>27</v>
      </c>
      <c r="D290" t="s">
        <v>56</v>
      </c>
      <c r="E290">
        <v>8</v>
      </c>
      <c r="F290" t="s">
        <v>579</v>
      </c>
      <c r="G290">
        <v>376744</v>
      </c>
      <c r="H290">
        <v>85</v>
      </c>
      <c r="I290">
        <v>85</v>
      </c>
      <c r="J290">
        <v>39</v>
      </c>
      <c r="K290">
        <v>38</v>
      </c>
      <c r="L290">
        <v>8</v>
      </c>
      <c r="M290">
        <v>0</v>
      </c>
      <c r="N290">
        <v>256</v>
      </c>
      <c r="O290">
        <v>131</v>
      </c>
      <c r="P290">
        <v>9.4</v>
      </c>
      <c r="Q290">
        <v>51.2</v>
      </c>
      <c r="R290" t="s">
        <v>721</v>
      </c>
      <c r="S290">
        <v>-5</v>
      </c>
      <c r="T290">
        <v>49.2</v>
      </c>
      <c r="U290" t="s">
        <v>871</v>
      </c>
      <c r="V290" s="18"/>
      <c r="W290" s="20" t="str">
        <f t="shared" si="16"/>
        <v>Elliott, Robert(R)</v>
      </c>
      <c r="X290" s="20">
        <f t="shared" si="17"/>
        <v>51.2</v>
      </c>
      <c r="Y290" s="22">
        <f t="shared" si="18"/>
        <v>-5</v>
      </c>
      <c r="Z290" s="20" t="str">
        <f t="shared" si="19"/>
        <v>C-</v>
      </c>
    </row>
    <row r="291" spans="1:26" x14ac:dyDescent="0.25">
      <c r="A291" t="s">
        <v>738</v>
      </c>
      <c r="B291" t="s">
        <v>739</v>
      </c>
      <c r="C291" t="s">
        <v>27</v>
      </c>
      <c r="D291" t="s">
        <v>56</v>
      </c>
      <c r="E291">
        <v>8</v>
      </c>
      <c r="F291" t="s">
        <v>579</v>
      </c>
      <c r="G291">
        <v>408411</v>
      </c>
      <c r="H291">
        <v>85</v>
      </c>
      <c r="I291">
        <v>85</v>
      </c>
      <c r="J291">
        <v>47</v>
      </c>
      <c r="K291">
        <v>38</v>
      </c>
      <c r="L291">
        <v>0</v>
      </c>
      <c r="M291">
        <v>0</v>
      </c>
      <c r="N291">
        <v>256</v>
      </c>
      <c r="O291">
        <v>150</v>
      </c>
      <c r="P291">
        <v>0</v>
      </c>
      <c r="Q291">
        <v>58.6</v>
      </c>
      <c r="R291" t="s">
        <v>721</v>
      </c>
      <c r="S291">
        <v>0</v>
      </c>
      <c r="T291">
        <v>58.6</v>
      </c>
      <c r="U291" t="s">
        <v>721</v>
      </c>
      <c r="V291" s="18"/>
      <c r="W291" s="20" t="str">
        <f t="shared" si="16"/>
        <v>Gay, Betty(R)</v>
      </c>
      <c r="X291" s="20">
        <f t="shared" si="17"/>
        <v>58.6</v>
      </c>
      <c r="Y291" s="22">
        <f t="shared" si="18"/>
        <v>0</v>
      </c>
      <c r="Z291" s="20" t="str">
        <f t="shared" si="19"/>
        <v>C</v>
      </c>
    </row>
    <row r="292" spans="1:26" x14ac:dyDescent="0.25">
      <c r="A292" t="s">
        <v>44</v>
      </c>
      <c r="B292" t="s">
        <v>660</v>
      </c>
      <c r="C292" t="s">
        <v>27</v>
      </c>
      <c r="D292" t="s">
        <v>56</v>
      </c>
      <c r="E292">
        <v>8</v>
      </c>
      <c r="F292" t="s">
        <v>579</v>
      </c>
      <c r="G292">
        <v>408412</v>
      </c>
      <c r="H292">
        <v>85</v>
      </c>
      <c r="I292">
        <v>85</v>
      </c>
      <c r="J292">
        <v>47</v>
      </c>
      <c r="K292">
        <v>26</v>
      </c>
      <c r="L292">
        <v>12</v>
      </c>
      <c r="M292">
        <v>0</v>
      </c>
      <c r="N292">
        <v>256</v>
      </c>
      <c r="O292">
        <v>162</v>
      </c>
      <c r="P292">
        <v>14.1</v>
      </c>
      <c r="Q292">
        <v>63.3</v>
      </c>
      <c r="R292" t="s">
        <v>469</v>
      </c>
      <c r="S292">
        <v>0</v>
      </c>
      <c r="T292">
        <v>63.3</v>
      </c>
      <c r="U292" t="s">
        <v>469</v>
      </c>
      <c r="V292" s="18"/>
      <c r="W292" s="20" t="str">
        <f t="shared" si="16"/>
        <v>Janigian, John(R)</v>
      </c>
      <c r="X292" s="20">
        <f t="shared" si="17"/>
        <v>63.3</v>
      </c>
      <c r="Y292" s="22">
        <f t="shared" si="18"/>
        <v>0</v>
      </c>
      <c r="Z292" s="20" t="str">
        <f t="shared" si="19"/>
        <v>C+</v>
      </c>
    </row>
    <row r="293" spans="1:26" x14ac:dyDescent="0.25">
      <c r="A293" t="s">
        <v>44</v>
      </c>
      <c r="B293" t="s">
        <v>769</v>
      </c>
      <c r="C293" t="s">
        <v>27</v>
      </c>
      <c r="D293" t="s">
        <v>56</v>
      </c>
      <c r="E293">
        <v>8</v>
      </c>
      <c r="F293" t="s">
        <v>579</v>
      </c>
      <c r="G293">
        <v>376492</v>
      </c>
      <c r="H293">
        <v>85</v>
      </c>
      <c r="I293">
        <v>85</v>
      </c>
      <c r="J293">
        <v>28</v>
      </c>
      <c r="K293">
        <v>20</v>
      </c>
      <c r="L293">
        <v>37</v>
      </c>
      <c r="M293">
        <v>0</v>
      </c>
      <c r="N293">
        <v>256</v>
      </c>
      <c r="O293">
        <v>148</v>
      </c>
      <c r="P293">
        <v>43.5</v>
      </c>
      <c r="Q293">
        <v>57.8</v>
      </c>
      <c r="R293" t="s">
        <v>721</v>
      </c>
      <c r="S293">
        <v>0</v>
      </c>
      <c r="T293">
        <v>57.8</v>
      </c>
      <c r="U293" t="s">
        <v>721</v>
      </c>
      <c r="V293" s="18"/>
      <c r="W293" s="20" t="str">
        <f t="shared" si="16"/>
        <v>Manning, John(R)</v>
      </c>
      <c r="X293" s="20">
        <f t="shared" si="17"/>
        <v>57.8</v>
      </c>
      <c r="Y293" s="22">
        <f t="shared" si="18"/>
        <v>0</v>
      </c>
      <c r="Z293" s="20" t="str">
        <f t="shared" si="19"/>
        <v>C</v>
      </c>
    </row>
    <row r="294" spans="1:26" x14ac:dyDescent="0.25">
      <c r="A294" t="s">
        <v>44</v>
      </c>
      <c r="B294" t="s">
        <v>578</v>
      </c>
      <c r="C294" t="s">
        <v>27</v>
      </c>
      <c r="D294" t="s">
        <v>56</v>
      </c>
      <c r="E294">
        <v>8</v>
      </c>
      <c r="F294" t="s">
        <v>579</v>
      </c>
      <c r="G294">
        <v>375692</v>
      </c>
      <c r="H294">
        <v>85</v>
      </c>
      <c r="I294">
        <v>85</v>
      </c>
      <c r="J294">
        <v>53</v>
      </c>
      <c r="K294">
        <v>27</v>
      </c>
      <c r="L294">
        <v>5</v>
      </c>
      <c r="M294">
        <v>0</v>
      </c>
      <c r="N294">
        <v>256</v>
      </c>
      <c r="O294">
        <v>173</v>
      </c>
      <c r="P294">
        <v>5.9</v>
      </c>
      <c r="Q294">
        <v>67.599999999999994</v>
      </c>
      <c r="R294" t="s">
        <v>389</v>
      </c>
      <c r="S294">
        <v>-1</v>
      </c>
      <c r="T294">
        <v>67.2</v>
      </c>
      <c r="U294" t="s">
        <v>389</v>
      </c>
      <c r="V294" s="18"/>
      <c r="W294" s="20" t="str">
        <f t="shared" si="16"/>
        <v>Sytek, John(R)</v>
      </c>
      <c r="X294" s="20">
        <f t="shared" si="17"/>
        <v>67.599999999999994</v>
      </c>
      <c r="Y294" s="22">
        <f t="shared" si="18"/>
        <v>-1</v>
      </c>
      <c r="Z294" s="20" t="str">
        <f t="shared" si="19"/>
        <v>B-</v>
      </c>
    </row>
    <row r="295" spans="1:26" x14ac:dyDescent="0.25">
      <c r="A295" t="s">
        <v>712</v>
      </c>
      <c r="B295" t="s">
        <v>713</v>
      </c>
      <c r="C295" t="s">
        <v>27</v>
      </c>
      <c r="D295" t="s">
        <v>56</v>
      </c>
      <c r="E295">
        <v>9</v>
      </c>
      <c r="F295" t="s">
        <v>246</v>
      </c>
      <c r="G295">
        <v>408415</v>
      </c>
      <c r="H295">
        <v>85</v>
      </c>
      <c r="I295">
        <v>85</v>
      </c>
      <c r="J295">
        <v>46</v>
      </c>
      <c r="K295">
        <v>27</v>
      </c>
      <c r="L295">
        <v>12</v>
      </c>
      <c r="M295">
        <v>0</v>
      </c>
      <c r="N295">
        <v>256</v>
      </c>
      <c r="O295">
        <v>154</v>
      </c>
      <c r="P295">
        <v>14.1</v>
      </c>
      <c r="Q295">
        <v>60.2</v>
      </c>
      <c r="R295" t="s">
        <v>469</v>
      </c>
      <c r="S295">
        <v>2.9802322387695299E-8</v>
      </c>
      <c r="T295">
        <v>60.2</v>
      </c>
      <c r="U295" t="s">
        <v>469</v>
      </c>
      <c r="V295" s="18"/>
      <c r="W295" s="20" t="str">
        <f t="shared" si="16"/>
        <v>Morrison, Sean(R)</v>
      </c>
      <c r="X295" s="20">
        <f t="shared" si="17"/>
        <v>60.2</v>
      </c>
      <c r="Y295" s="22">
        <f t="shared" si="18"/>
        <v>2.9802322387695299E-8</v>
      </c>
      <c r="Z295" s="20" t="str">
        <f t="shared" si="19"/>
        <v>C+</v>
      </c>
    </row>
    <row r="296" spans="1:26" x14ac:dyDescent="0.25">
      <c r="A296" t="s">
        <v>25</v>
      </c>
      <c r="B296" t="s">
        <v>245</v>
      </c>
      <c r="C296" t="s">
        <v>27</v>
      </c>
      <c r="D296" t="s">
        <v>56</v>
      </c>
      <c r="E296">
        <v>9</v>
      </c>
      <c r="F296" t="s">
        <v>246</v>
      </c>
      <c r="G296">
        <v>377272</v>
      </c>
      <c r="H296">
        <v>85</v>
      </c>
      <c r="I296">
        <v>85</v>
      </c>
      <c r="J296">
        <v>67</v>
      </c>
      <c r="K296">
        <v>17</v>
      </c>
      <c r="L296">
        <v>1</v>
      </c>
      <c r="M296">
        <v>0</v>
      </c>
      <c r="N296">
        <v>256</v>
      </c>
      <c r="O296">
        <v>212</v>
      </c>
      <c r="P296">
        <v>1.2</v>
      </c>
      <c r="Q296">
        <v>82.8</v>
      </c>
      <c r="R296" t="s">
        <v>190</v>
      </c>
      <c r="S296">
        <v>8</v>
      </c>
      <c r="T296">
        <v>85.9</v>
      </c>
      <c r="U296" t="s">
        <v>190</v>
      </c>
      <c r="V296" s="18"/>
      <c r="W296" s="20" t="str">
        <f t="shared" si="16"/>
        <v>Vose, Michael(R)</v>
      </c>
      <c r="X296" s="20">
        <f t="shared" si="17"/>
        <v>82.8</v>
      </c>
      <c r="Y296" s="22">
        <f t="shared" si="18"/>
        <v>8</v>
      </c>
      <c r="Z296" s="20" t="str">
        <f t="shared" si="19"/>
        <v>B+</v>
      </c>
    </row>
    <row r="297" spans="1:26" x14ac:dyDescent="0.25">
      <c r="A297" t="s">
        <v>54</v>
      </c>
      <c r="B297" t="s">
        <v>55</v>
      </c>
      <c r="C297" t="s">
        <v>27</v>
      </c>
      <c r="D297" t="s">
        <v>56</v>
      </c>
      <c r="E297">
        <v>10</v>
      </c>
      <c r="F297" t="s">
        <v>57</v>
      </c>
      <c r="G297">
        <v>376357</v>
      </c>
      <c r="H297">
        <v>85</v>
      </c>
      <c r="I297">
        <v>85</v>
      </c>
      <c r="J297">
        <v>77</v>
      </c>
      <c r="K297">
        <v>1</v>
      </c>
      <c r="L297">
        <v>7</v>
      </c>
      <c r="M297">
        <v>0</v>
      </c>
      <c r="N297">
        <v>256</v>
      </c>
      <c r="O297">
        <v>241.5</v>
      </c>
      <c r="P297">
        <v>8.1999999999999993</v>
      </c>
      <c r="Q297">
        <v>94.3</v>
      </c>
      <c r="R297" t="s">
        <v>58</v>
      </c>
      <c r="S297">
        <v>9.1666669398546201</v>
      </c>
      <c r="T297">
        <v>97.9</v>
      </c>
      <c r="U297" t="s">
        <v>30</v>
      </c>
      <c r="V297" s="18"/>
      <c r="W297" s="20" t="str">
        <f t="shared" si="16"/>
        <v>Itse, Daniel(R)</v>
      </c>
      <c r="X297" s="20">
        <f t="shared" si="17"/>
        <v>94.3</v>
      </c>
      <c r="Y297" s="22">
        <f t="shared" si="18"/>
        <v>9.1666669398546201</v>
      </c>
      <c r="Z297" s="20" t="str">
        <f t="shared" si="19"/>
        <v>A+</v>
      </c>
    </row>
    <row r="298" spans="1:26" x14ac:dyDescent="0.25">
      <c r="A298" t="s">
        <v>396</v>
      </c>
      <c r="B298" t="s">
        <v>397</v>
      </c>
      <c r="C298" t="s">
        <v>27</v>
      </c>
      <c r="D298" t="s">
        <v>56</v>
      </c>
      <c r="E298">
        <v>11</v>
      </c>
      <c r="F298" t="s">
        <v>398</v>
      </c>
      <c r="G298">
        <v>377216</v>
      </c>
      <c r="H298">
        <v>85</v>
      </c>
      <c r="I298">
        <v>85</v>
      </c>
      <c r="J298">
        <v>52</v>
      </c>
      <c r="K298">
        <v>14</v>
      </c>
      <c r="L298">
        <v>19</v>
      </c>
      <c r="M298">
        <v>0</v>
      </c>
      <c r="N298">
        <v>256</v>
      </c>
      <c r="O298">
        <v>188.5</v>
      </c>
      <c r="P298">
        <v>22.4</v>
      </c>
      <c r="Q298">
        <v>73.599999999999994</v>
      </c>
      <c r="R298" t="s">
        <v>345</v>
      </c>
      <c r="S298">
        <v>0</v>
      </c>
      <c r="T298">
        <v>73.599999999999994</v>
      </c>
      <c r="U298" t="s">
        <v>345</v>
      </c>
      <c r="V298" s="18"/>
      <c r="W298" s="20" t="str">
        <f t="shared" si="16"/>
        <v>Cook, Allen(R)</v>
      </c>
      <c r="X298" s="20">
        <f t="shared" si="17"/>
        <v>73.599999999999994</v>
      </c>
      <c r="Y298" s="22">
        <f t="shared" si="18"/>
        <v>0</v>
      </c>
      <c r="Z298" s="20" t="str">
        <f t="shared" si="19"/>
        <v>B</v>
      </c>
    </row>
    <row r="299" spans="1:26" x14ac:dyDescent="0.25">
      <c r="A299" t="s">
        <v>348</v>
      </c>
      <c r="B299" t="s">
        <v>792</v>
      </c>
      <c r="C299" t="s">
        <v>27</v>
      </c>
      <c r="D299" t="s">
        <v>56</v>
      </c>
      <c r="E299">
        <v>12</v>
      </c>
      <c r="F299" t="s">
        <v>793</v>
      </c>
      <c r="G299">
        <v>377274</v>
      </c>
      <c r="H299">
        <v>85</v>
      </c>
      <c r="I299">
        <v>85</v>
      </c>
      <c r="J299">
        <v>19</v>
      </c>
      <c r="K299">
        <v>12</v>
      </c>
      <c r="L299">
        <v>54</v>
      </c>
      <c r="M299">
        <v>0</v>
      </c>
      <c r="N299">
        <v>256</v>
      </c>
      <c r="O299">
        <v>143</v>
      </c>
      <c r="P299">
        <v>63.5</v>
      </c>
      <c r="Q299">
        <v>55.9</v>
      </c>
      <c r="R299" t="s">
        <v>434</v>
      </c>
      <c r="S299">
        <v>0</v>
      </c>
      <c r="T299">
        <v>55.9</v>
      </c>
      <c r="U299" t="s">
        <v>434</v>
      </c>
      <c r="V299" s="18"/>
      <c r="W299" s="20" t="str">
        <f t="shared" si="16"/>
        <v>Woitkun, Steven(R)</v>
      </c>
      <c r="X299" s="20">
        <f t="shared" si="17"/>
        <v>55.9</v>
      </c>
      <c r="Y299" s="22">
        <f t="shared" si="18"/>
        <v>0</v>
      </c>
      <c r="Z299" s="20" t="str">
        <f t="shared" si="19"/>
        <v>Inc</v>
      </c>
    </row>
    <row r="300" spans="1:26" x14ac:dyDescent="0.25">
      <c r="A300" t="s">
        <v>301</v>
      </c>
      <c r="B300" t="s">
        <v>302</v>
      </c>
      <c r="C300" t="s">
        <v>27</v>
      </c>
      <c r="D300" t="s">
        <v>56</v>
      </c>
      <c r="E300">
        <v>13</v>
      </c>
      <c r="F300" t="s">
        <v>303</v>
      </c>
      <c r="G300">
        <v>377777</v>
      </c>
      <c r="H300">
        <v>85</v>
      </c>
      <c r="I300">
        <v>85</v>
      </c>
      <c r="J300">
        <v>71</v>
      </c>
      <c r="K300">
        <v>13</v>
      </c>
      <c r="L300">
        <v>1</v>
      </c>
      <c r="M300">
        <v>0</v>
      </c>
      <c r="N300">
        <v>256</v>
      </c>
      <c r="O300">
        <v>212</v>
      </c>
      <c r="P300">
        <v>1.2</v>
      </c>
      <c r="Q300">
        <v>82.8</v>
      </c>
      <c r="R300" t="s">
        <v>190</v>
      </c>
      <c r="S300">
        <v>1.3333333730697601</v>
      </c>
      <c r="T300">
        <v>83.3</v>
      </c>
      <c r="U300" t="s">
        <v>190</v>
      </c>
      <c r="V300" s="18"/>
      <c r="W300" s="20" t="str">
        <f t="shared" si="16"/>
        <v>Green, Dennis(R)</v>
      </c>
      <c r="X300" s="20">
        <f t="shared" si="17"/>
        <v>82.8</v>
      </c>
      <c r="Y300" s="22">
        <f t="shared" si="18"/>
        <v>1.3333333730697601</v>
      </c>
      <c r="Z300" s="20" t="str">
        <f t="shared" si="19"/>
        <v>B+</v>
      </c>
    </row>
    <row r="301" spans="1:26" x14ac:dyDescent="0.25">
      <c r="A301" t="s">
        <v>259</v>
      </c>
      <c r="B301" t="s">
        <v>840</v>
      </c>
      <c r="C301" t="s">
        <v>27</v>
      </c>
      <c r="D301" t="s">
        <v>56</v>
      </c>
      <c r="E301">
        <v>13</v>
      </c>
      <c r="F301" t="s">
        <v>303</v>
      </c>
      <c r="G301">
        <v>376127</v>
      </c>
      <c r="H301">
        <v>85</v>
      </c>
      <c r="I301">
        <v>85</v>
      </c>
      <c r="J301">
        <v>39</v>
      </c>
      <c r="K301">
        <v>38</v>
      </c>
      <c r="L301">
        <v>8</v>
      </c>
      <c r="M301">
        <v>0</v>
      </c>
      <c r="N301">
        <v>256</v>
      </c>
      <c r="O301">
        <v>133</v>
      </c>
      <c r="P301">
        <v>9.4</v>
      </c>
      <c r="Q301">
        <v>52</v>
      </c>
      <c r="R301" t="s">
        <v>721</v>
      </c>
      <c r="S301">
        <v>0</v>
      </c>
      <c r="T301">
        <v>52</v>
      </c>
      <c r="U301" t="s">
        <v>721</v>
      </c>
      <c r="V301" s="18"/>
      <c r="W301" s="20" t="str">
        <f t="shared" si="16"/>
        <v>Guthrie, Joseph(R)</v>
      </c>
      <c r="X301" s="20">
        <f t="shared" si="17"/>
        <v>52</v>
      </c>
      <c r="Y301" s="22">
        <f t="shared" si="18"/>
        <v>0</v>
      </c>
      <c r="Z301" s="20" t="str">
        <f t="shared" si="19"/>
        <v>C</v>
      </c>
    </row>
    <row r="302" spans="1:26" x14ac:dyDescent="0.25">
      <c r="A302" t="s">
        <v>223</v>
      </c>
      <c r="B302" t="s">
        <v>693</v>
      </c>
      <c r="C302" t="s">
        <v>27</v>
      </c>
      <c r="D302" t="s">
        <v>56</v>
      </c>
      <c r="E302">
        <v>13</v>
      </c>
      <c r="F302" t="s">
        <v>303</v>
      </c>
      <c r="G302">
        <v>330795</v>
      </c>
      <c r="H302">
        <v>85</v>
      </c>
      <c r="I302">
        <v>85</v>
      </c>
      <c r="J302">
        <v>49</v>
      </c>
      <c r="K302">
        <v>34</v>
      </c>
      <c r="L302">
        <v>2</v>
      </c>
      <c r="M302">
        <v>0</v>
      </c>
      <c r="N302">
        <v>256</v>
      </c>
      <c r="O302">
        <v>156.5</v>
      </c>
      <c r="P302">
        <v>2.4</v>
      </c>
      <c r="Q302">
        <v>61.1</v>
      </c>
      <c r="R302" t="s">
        <v>469</v>
      </c>
      <c r="S302">
        <v>0</v>
      </c>
      <c r="T302">
        <v>61.1</v>
      </c>
      <c r="U302" t="s">
        <v>469</v>
      </c>
      <c r="V302" s="18"/>
      <c r="W302" s="20" t="str">
        <f t="shared" si="16"/>
        <v>Welch, David(R)</v>
      </c>
      <c r="X302" s="20">
        <f t="shared" si="17"/>
        <v>61.1</v>
      </c>
      <c r="Y302" s="22">
        <f t="shared" si="18"/>
        <v>0</v>
      </c>
      <c r="Z302" s="20" t="str">
        <f t="shared" si="19"/>
        <v>C+</v>
      </c>
    </row>
    <row r="303" spans="1:26" x14ac:dyDescent="0.25">
      <c r="A303" t="s">
        <v>514</v>
      </c>
      <c r="B303" t="s">
        <v>515</v>
      </c>
      <c r="C303" t="s">
        <v>27</v>
      </c>
      <c r="D303" t="s">
        <v>56</v>
      </c>
      <c r="E303">
        <v>13</v>
      </c>
      <c r="F303" t="s">
        <v>303</v>
      </c>
      <c r="G303">
        <v>374470</v>
      </c>
      <c r="H303">
        <v>85</v>
      </c>
      <c r="I303">
        <v>85</v>
      </c>
      <c r="J303">
        <v>55</v>
      </c>
      <c r="K303">
        <v>26</v>
      </c>
      <c r="L303">
        <v>4</v>
      </c>
      <c r="M303">
        <v>0</v>
      </c>
      <c r="N303">
        <v>256</v>
      </c>
      <c r="O303">
        <v>176</v>
      </c>
      <c r="P303">
        <v>4.7</v>
      </c>
      <c r="Q303">
        <v>68.8</v>
      </c>
      <c r="R303" t="s">
        <v>389</v>
      </c>
      <c r="S303">
        <v>1.6666667461395199</v>
      </c>
      <c r="T303">
        <v>69.5</v>
      </c>
      <c r="U303" t="s">
        <v>389</v>
      </c>
      <c r="V303" s="18"/>
      <c r="W303" s="20" t="str">
        <f t="shared" si="16"/>
        <v>Weyler, Kenneth(R)</v>
      </c>
      <c r="X303" s="20">
        <f t="shared" si="17"/>
        <v>68.8</v>
      </c>
      <c r="Y303" s="22">
        <f t="shared" si="18"/>
        <v>1.6666667461395199</v>
      </c>
      <c r="Z303" s="20" t="str">
        <f t="shared" si="19"/>
        <v>B-</v>
      </c>
    </row>
    <row r="304" spans="1:26" x14ac:dyDescent="0.25">
      <c r="A304" t="s">
        <v>823</v>
      </c>
      <c r="B304" t="s">
        <v>824</v>
      </c>
      <c r="C304" t="s">
        <v>27</v>
      </c>
      <c r="D304" t="s">
        <v>56</v>
      </c>
      <c r="E304">
        <v>14</v>
      </c>
      <c r="F304" t="s">
        <v>152</v>
      </c>
      <c r="G304">
        <v>376807</v>
      </c>
      <c r="H304">
        <v>85</v>
      </c>
      <c r="I304">
        <v>85</v>
      </c>
      <c r="J304">
        <v>26</v>
      </c>
      <c r="K304">
        <v>24</v>
      </c>
      <c r="L304">
        <v>35</v>
      </c>
      <c r="M304">
        <v>0</v>
      </c>
      <c r="N304">
        <v>256</v>
      </c>
      <c r="O304">
        <v>137</v>
      </c>
      <c r="P304">
        <v>41.2</v>
      </c>
      <c r="Q304">
        <v>53.5</v>
      </c>
      <c r="R304" t="s">
        <v>721</v>
      </c>
      <c r="S304">
        <v>0</v>
      </c>
      <c r="T304">
        <v>53.5</v>
      </c>
      <c r="U304" t="s">
        <v>721</v>
      </c>
      <c r="V304" s="18"/>
      <c r="W304" s="20" t="str">
        <f t="shared" si="16"/>
        <v>DeSimone, Debra(R)</v>
      </c>
      <c r="X304" s="20">
        <f t="shared" si="17"/>
        <v>53.5</v>
      </c>
      <c r="Y304" s="22">
        <f t="shared" si="18"/>
        <v>0</v>
      </c>
      <c r="Z304" s="20" t="str">
        <f t="shared" si="19"/>
        <v>C</v>
      </c>
    </row>
    <row r="305" spans="1:26" x14ac:dyDescent="0.25">
      <c r="A305" t="s">
        <v>724</v>
      </c>
      <c r="B305" t="s">
        <v>728</v>
      </c>
      <c r="C305" t="s">
        <v>27</v>
      </c>
      <c r="D305" t="s">
        <v>56</v>
      </c>
      <c r="E305">
        <v>14</v>
      </c>
      <c r="F305" t="s">
        <v>152</v>
      </c>
      <c r="G305">
        <v>377099</v>
      </c>
      <c r="H305">
        <v>85</v>
      </c>
      <c r="I305">
        <v>85</v>
      </c>
      <c r="J305">
        <v>32</v>
      </c>
      <c r="K305">
        <v>22</v>
      </c>
      <c r="L305">
        <v>31</v>
      </c>
      <c r="M305">
        <v>0</v>
      </c>
      <c r="N305">
        <v>256</v>
      </c>
      <c r="O305">
        <v>150.5</v>
      </c>
      <c r="P305">
        <v>36.5</v>
      </c>
      <c r="Q305">
        <v>58.8</v>
      </c>
      <c r="R305" t="s">
        <v>721</v>
      </c>
      <c r="S305">
        <v>0</v>
      </c>
      <c r="T305">
        <v>58.8</v>
      </c>
      <c r="U305" t="s">
        <v>721</v>
      </c>
      <c r="V305" s="18"/>
      <c r="W305" s="20" t="str">
        <f t="shared" si="16"/>
        <v>Friel, William(R)</v>
      </c>
      <c r="X305" s="20">
        <f t="shared" si="17"/>
        <v>58.8</v>
      </c>
      <c r="Y305" s="22">
        <f t="shared" si="18"/>
        <v>0</v>
      </c>
      <c r="Z305" s="20" t="str">
        <f t="shared" si="19"/>
        <v>C</v>
      </c>
    </row>
    <row r="306" spans="1:26" x14ac:dyDescent="0.25">
      <c r="A306" t="s">
        <v>201</v>
      </c>
      <c r="B306" t="s">
        <v>612</v>
      </c>
      <c r="C306" t="s">
        <v>27</v>
      </c>
      <c r="D306" t="s">
        <v>56</v>
      </c>
      <c r="E306">
        <v>14</v>
      </c>
      <c r="F306" t="s">
        <v>152</v>
      </c>
      <c r="G306">
        <v>376087</v>
      </c>
      <c r="H306">
        <v>85</v>
      </c>
      <c r="I306">
        <v>85</v>
      </c>
      <c r="J306">
        <v>47</v>
      </c>
      <c r="K306">
        <v>27</v>
      </c>
      <c r="L306">
        <v>11</v>
      </c>
      <c r="M306">
        <v>0</v>
      </c>
      <c r="N306">
        <v>256</v>
      </c>
      <c r="O306">
        <v>165.5</v>
      </c>
      <c r="P306">
        <v>12.9</v>
      </c>
      <c r="Q306">
        <v>64.599999999999994</v>
      </c>
      <c r="R306" t="s">
        <v>469</v>
      </c>
      <c r="S306">
        <v>2</v>
      </c>
      <c r="T306">
        <v>65.400000000000006</v>
      </c>
      <c r="U306" t="s">
        <v>469</v>
      </c>
      <c r="V306" s="18"/>
      <c r="W306" s="20" t="str">
        <f t="shared" si="16"/>
        <v>Major, Norman(R)</v>
      </c>
      <c r="X306" s="20">
        <f t="shared" si="17"/>
        <v>64.599999999999994</v>
      </c>
      <c r="Y306" s="22">
        <f t="shared" si="18"/>
        <v>2</v>
      </c>
      <c r="Z306" s="20" t="str">
        <f t="shared" si="19"/>
        <v>C+</v>
      </c>
    </row>
    <row r="307" spans="1:26" x14ac:dyDescent="0.25">
      <c r="A307" t="s">
        <v>150</v>
      </c>
      <c r="B307" t="s">
        <v>151</v>
      </c>
      <c r="C307" t="s">
        <v>27</v>
      </c>
      <c r="D307" t="s">
        <v>56</v>
      </c>
      <c r="E307">
        <v>14</v>
      </c>
      <c r="F307" t="s">
        <v>152</v>
      </c>
      <c r="G307">
        <v>408418</v>
      </c>
      <c r="H307">
        <v>85</v>
      </c>
      <c r="I307">
        <v>85</v>
      </c>
      <c r="J307">
        <v>79</v>
      </c>
      <c r="K307">
        <v>6</v>
      </c>
      <c r="L307">
        <v>0</v>
      </c>
      <c r="M307">
        <v>0</v>
      </c>
      <c r="N307">
        <v>256</v>
      </c>
      <c r="O307">
        <v>235</v>
      </c>
      <c r="P307">
        <v>0</v>
      </c>
      <c r="Q307">
        <v>91.8</v>
      </c>
      <c r="R307" t="s">
        <v>128</v>
      </c>
      <c r="S307">
        <v>0</v>
      </c>
      <c r="T307">
        <v>91.8</v>
      </c>
      <c r="U307" t="s">
        <v>128</v>
      </c>
      <c r="V307" s="18"/>
      <c r="W307" s="20" t="str">
        <f t="shared" si="16"/>
        <v>Torosian, Peter(R)</v>
      </c>
      <c r="X307" s="20">
        <f t="shared" si="17"/>
        <v>91.8</v>
      </c>
      <c r="Y307" s="22">
        <f t="shared" si="18"/>
        <v>0</v>
      </c>
      <c r="Z307" s="20" t="str">
        <f t="shared" si="19"/>
        <v>A-</v>
      </c>
    </row>
    <row r="308" spans="1:26" x14ac:dyDescent="0.25">
      <c r="A308" t="s">
        <v>629</v>
      </c>
      <c r="B308" t="s">
        <v>396</v>
      </c>
      <c r="C308" t="s">
        <v>27</v>
      </c>
      <c r="D308" t="s">
        <v>56</v>
      </c>
      <c r="E308">
        <v>15</v>
      </c>
      <c r="F308" t="s">
        <v>696</v>
      </c>
      <c r="G308">
        <v>376426</v>
      </c>
      <c r="H308">
        <v>85</v>
      </c>
      <c r="I308">
        <v>85</v>
      </c>
      <c r="J308">
        <v>47</v>
      </c>
      <c r="K308">
        <v>33</v>
      </c>
      <c r="L308">
        <v>5</v>
      </c>
      <c r="M308">
        <v>0</v>
      </c>
      <c r="N308">
        <v>256</v>
      </c>
      <c r="O308">
        <v>155.5</v>
      </c>
      <c r="P308">
        <v>5.9</v>
      </c>
      <c r="Q308">
        <v>60.7</v>
      </c>
      <c r="R308" t="s">
        <v>469</v>
      </c>
      <c r="S308">
        <v>0</v>
      </c>
      <c r="T308">
        <v>60.7</v>
      </c>
      <c r="U308" t="s">
        <v>469</v>
      </c>
      <c r="V308" s="18"/>
      <c r="W308" s="20" t="str">
        <f t="shared" si="16"/>
        <v>Allen, Mary(R)</v>
      </c>
      <c r="X308" s="20">
        <f t="shared" si="17"/>
        <v>60.7</v>
      </c>
      <c r="Y308" s="22">
        <f t="shared" si="18"/>
        <v>0</v>
      </c>
      <c r="Z308" s="20" t="str">
        <f t="shared" si="19"/>
        <v>C+</v>
      </c>
    </row>
    <row r="309" spans="1:26" x14ac:dyDescent="0.25">
      <c r="A309" t="s">
        <v>429</v>
      </c>
      <c r="B309" t="s">
        <v>760</v>
      </c>
      <c r="C309" t="s">
        <v>27</v>
      </c>
      <c r="D309" t="s">
        <v>56</v>
      </c>
      <c r="E309">
        <v>16</v>
      </c>
      <c r="F309" t="s">
        <v>761</v>
      </c>
      <c r="G309">
        <v>377155</v>
      </c>
      <c r="H309">
        <v>85</v>
      </c>
      <c r="I309">
        <v>85</v>
      </c>
      <c r="J309">
        <v>41</v>
      </c>
      <c r="K309">
        <v>33</v>
      </c>
      <c r="L309">
        <v>11</v>
      </c>
      <c r="M309">
        <v>0</v>
      </c>
      <c r="N309">
        <v>256</v>
      </c>
      <c r="O309">
        <v>148.5</v>
      </c>
      <c r="P309">
        <v>12.9</v>
      </c>
      <c r="Q309">
        <v>58</v>
      </c>
      <c r="R309" t="s">
        <v>721</v>
      </c>
      <c r="S309">
        <v>0</v>
      </c>
      <c r="T309">
        <v>58</v>
      </c>
      <c r="U309" t="s">
        <v>721</v>
      </c>
      <c r="V309" s="18"/>
      <c r="W309" s="20" t="str">
        <f t="shared" si="16"/>
        <v>Nigrello, Robert(R)</v>
      </c>
      <c r="X309" s="20">
        <f t="shared" si="17"/>
        <v>58</v>
      </c>
      <c r="Y309" s="22">
        <f t="shared" si="18"/>
        <v>0</v>
      </c>
      <c r="Z309" s="20" t="str">
        <f t="shared" si="19"/>
        <v>C</v>
      </c>
    </row>
    <row r="310" spans="1:26" x14ac:dyDescent="0.25">
      <c r="A310" t="s">
        <v>25</v>
      </c>
      <c r="B310" t="s">
        <v>1503</v>
      </c>
      <c r="C310" t="s">
        <v>645</v>
      </c>
      <c r="D310" t="s">
        <v>56</v>
      </c>
      <c r="E310">
        <v>17</v>
      </c>
      <c r="F310" t="s">
        <v>1202</v>
      </c>
      <c r="G310">
        <v>377079</v>
      </c>
      <c r="H310">
        <v>85</v>
      </c>
      <c r="I310">
        <v>85</v>
      </c>
      <c r="J310">
        <v>16</v>
      </c>
      <c r="K310">
        <v>69</v>
      </c>
      <c r="L310">
        <v>0</v>
      </c>
      <c r="M310">
        <v>0</v>
      </c>
      <c r="N310">
        <v>256</v>
      </c>
      <c r="O310">
        <v>55</v>
      </c>
      <c r="P310">
        <v>0</v>
      </c>
      <c r="Q310">
        <v>21.5</v>
      </c>
      <c r="R310" t="s">
        <v>1136</v>
      </c>
      <c r="S310">
        <v>-13</v>
      </c>
      <c r="T310">
        <v>16.399999999999999</v>
      </c>
      <c r="U310" t="s">
        <v>1370</v>
      </c>
      <c r="V310" s="18"/>
      <c r="W310" s="20" t="str">
        <f t="shared" si="16"/>
        <v>Cahill, Michael(D)</v>
      </c>
      <c r="X310" s="20">
        <f t="shared" si="17"/>
        <v>21.5</v>
      </c>
      <c r="Y310" s="22">
        <f t="shared" si="18"/>
        <v>-13</v>
      </c>
      <c r="Z310" s="20" t="str">
        <f t="shared" si="19"/>
        <v>F</v>
      </c>
    </row>
    <row r="311" spans="1:26" x14ac:dyDescent="0.25">
      <c r="A311" t="s">
        <v>1200</v>
      </c>
      <c r="B311" t="s">
        <v>1201</v>
      </c>
      <c r="C311" t="s">
        <v>645</v>
      </c>
      <c r="D311" t="s">
        <v>56</v>
      </c>
      <c r="E311">
        <v>17</v>
      </c>
      <c r="F311" t="s">
        <v>1202</v>
      </c>
      <c r="G311">
        <v>408612</v>
      </c>
      <c r="H311">
        <v>85</v>
      </c>
      <c r="I311">
        <v>85</v>
      </c>
      <c r="J311">
        <v>18</v>
      </c>
      <c r="K311">
        <v>64</v>
      </c>
      <c r="L311">
        <v>3</v>
      </c>
      <c r="M311">
        <v>0</v>
      </c>
      <c r="N311">
        <v>256</v>
      </c>
      <c r="O311">
        <v>70</v>
      </c>
      <c r="P311">
        <v>3.5</v>
      </c>
      <c r="Q311">
        <v>27.3</v>
      </c>
      <c r="R311" t="s">
        <v>645</v>
      </c>
      <c r="S311">
        <v>-6</v>
      </c>
      <c r="T311">
        <v>25</v>
      </c>
      <c r="U311" t="s">
        <v>1136</v>
      </c>
      <c r="V311" s="18"/>
      <c r="W311" s="20" t="str">
        <f t="shared" si="16"/>
        <v>DiLorenzo, Charlotte(D)</v>
      </c>
      <c r="X311" s="20">
        <f t="shared" si="17"/>
        <v>27.3</v>
      </c>
      <c r="Y311" s="22">
        <f t="shared" si="18"/>
        <v>-6</v>
      </c>
      <c r="Z311" s="20" t="str">
        <f t="shared" si="19"/>
        <v>D-</v>
      </c>
    </row>
    <row r="312" spans="1:26" x14ac:dyDescent="0.25">
      <c r="A312" t="s">
        <v>1426</v>
      </c>
      <c r="B312" t="s">
        <v>1427</v>
      </c>
      <c r="C312" t="s">
        <v>645</v>
      </c>
      <c r="D312" t="s">
        <v>56</v>
      </c>
      <c r="E312">
        <v>17</v>
      </c>
      <c r="F312" t="s">
        <v>1202</v>
      </c>
      <c r="G312">
        <v>408613</v>
      </c>
      <c r="H312">
        <v>85</v>
      </c>
      <c r="I312">
        <v>85</v>
      </c>
      <c r="J312">
        <v>13</v>
      </c>
      <c r="K312">
        <v>64</v>
      </c>
      <c r="L312">
        <v>8</v>
      </c>
      <c r="M312">
        <v>0</v>
      </c>
      <c r="N312">
        <v>256</v>
      </c>
      <c r="O312">
        <v>63</v>
      </c>
      <c r="P312">
        <v>9.4</v>
      </c>
      <c r="Q312">
        <v>24.6</v>
      </c>
      <c r="R312" t="s">
        <v>1136</v>
      </c>
      <c r="S312">
        <v>-14.5</v>
      </c>
      <c r="T312">
        <v>18.899999999999999</v>
      </c>
      <c r="U312" t="s">
        <v>1370</v>
      </c>
      <c r="V312" s="18"/>
      <c r="W312" s="20" t="str">
        <f t="shared" si="16"/>
        <v>Read, Ellen(D)</v>
      </c>
      <c r="X312" s="20">
        <f t="shared" si="17"/>
        <v>24.6</v>
      </c>
      <c r="Y312" s="22">
        <f t="shared" si="18"/>
        <v>-14.5</v>
      </c>
      <c r="Z312" s="20" t="str">
        <f t="shared" si="19"/>
        <v>F</v>
      </c>
    </row>
    <row r="313" spans="1:26" x14ac:dyDescent="0.25">
      <c r="A313" t="s">
        <v>405</v>
      </c>
      <c r="B313" t="s">
        <v>1524</v>
      </c>
      <c r="C313" t="s">
        <v>645</v>
      </c>
      <c r="D313" t="s">
        <v>56</v>
      </c>
      <c r="E313">
        <v>18</v>
      </c>
      <c r="F313" t="s">
        <v>1097</v>
      </c>
      <c r="G313">
        <v>377281</v>
      </c>
      <c r="H313">
        <v>85</v>
      </c>
      <c r="I313">
        <v>85</v>
      </c>
      <c r="J313">
        <v>9</v>
      </c>
      <c r="K313">
        <v>72</v>
      </c>
      <c r="L313">
        <v>4</v>
      </c>
      <c r="M313">
        <v>0</v>
      </c>
      <c r="N313">
        <v>256</v>
      </c>
      <c r="O313">
        <v>39.5</v>
      </c>
      <c r="P313">
        <v>4.7</v>
      </c>
      <c r="Q313">
        <v>15.4</v>
      </c>
      <c r="R313" t="s">
        <v>1370</v>
      </c>
      <c r="S313">
        <v>0</v>
      </c>
      <c r="T313">
        <v>15.4</v>
      </c>
      <c r="U313" t="s">
        <v>1370</v>
      </c>
      <c r="V313" s="18"/>
      <c r="W313" s="20" t="str">
        <f t="shared" si="16"/>
        <v>Berrien, Skip(D)</v>
      </c>
      <c r="X313" s="20">
        <f t="shared" si="17"/>
        <v>15.4</v>
      </c>
      <c r="Y313" s="22">
        <f t="shared" si="18"/>
        <v>0</v>
      </c>
      <c r="Z313" s="20" t="str">
        <f t="shared" si="19"/>
        <v>F</v>
      </c>
    </row>
    <row r="314" spans="1:26" x14ac:dyDescent="0.25">
      <c r="A314" t="s">
        <v>1495</v>
      </c>
      <c r="B314" t="s">
        <v>1496</v>
      </c>
      <c r="C314" t="s">
        <v>645</v>
      </c>
      <c r="D314" t="s">
        <v>56</v>
      </c>
      <c r="E314">
        <v>18</v>
      </c>
      <c r="F314" t="s">
        <v>1097</v>
      </c>
      <c r="G314">
        <v>408614</v>
      </c>
      <c r="H314">
        <v>85</v>
      </c>
      <c r="I314">
        <v>85</v>
      </c>
      <c r="J314">
        <v>8</v>
      </c>
      <c r="K314">
        <v>70</v>
      </c>
      <c r="L314">
        <v>7</v>
      </c>
      <c r="M314">
        <v>0</v>
      </c>
      <c r="N314">
        <v>256</v>
      </c>
      <c r="O314">
        <v>42.5</v>
      </c>
      <c r="P314">
        <v>8.1999999999999993</v>
      </c>
      <c r="Q314">
        <v>16.600000000000001</v>
      </c>
      <c r="R314" t="s">
        <v>1370</v>
      </c>
      <c r="S314">
        <v>0</v>
      </c>
      <c r="T314">
        <v>16.600000000000001</v>
      </c>
      <c r="U314" t="s">
        <v>1370</v>
      </c>
      <c r="V314" s="18"/>
      <c r="W314" s="20" t="str">
        <f t="shared" si="16"/>
        <v>Farnham, Betsey(D)</v>
      </c>
      <c r="X314" s="20">
        <f t="shared" si="17"/>
        <v>16.600000000000001</v>
      </c>
      <c r="Y314" s="22">
        <f t="shared" si="18"/>
        <v>0</v>
      </c>
      <c r="Z314" s="20" t="str">
        <f t="shared" si="19"/>
        <v>F</v>
      </c>
    </row>
    <row r="315" spans="1:26" x14ac:dyDescent="0.25">
      <c r="A315" t="s">
        <v>1100</v>
      </c>
      <c r="B315" t="s">
        <v>1101</v>
      </c>
      <c r="C315" t="s">
        <v>645</v>
      </c>
      <c r="D315" t="s">
        <v>56</v>
      </c>
      <c r="E315">
        <v>18</v>
      </c>
      <c r="F315" t="s">
        <v>1097</v>
      </c>
      <c r="G315">
        <v>377295</v>
      </c>
      <c r="H315">
        <v>85</v>
      </c>
      <c r="I315">
        <v>85</v>
      </c>
      <c r="J315">
        <v>6</v>
      </c>
      <c r="K315">
        <v>49</v>
      </c>
      <c r="L315">
        <v>30</v>
      </c>
      <c r="M315">
        <v>0</v>
      </c>
      <c r="N315">
        <v>256</v>
      </c>
      <c r="O315">
        <v>74.5</v>
      </c>
      <c r="P315">
        <v>35.299999999999997</v>
      </c>
      <c r="Q315">
        <v>29.1</v>
      </c>
      <c r="R315" t="s">
        <v>645</v>
      </c>
      <c r="S315">
        <v>-2</v>
      </c>
      <c r="T315">
        <v>28.3</v>
      </c>
      <c r="U315" t="s">
        <v>645</v>
      </c>
      <c r="V315" s="18"/>
      <c r="W315" s="20" t="str">
        <f t="shared" si="16"/>
        <v>Francese, Paula(D)</v>
      </c>
      <c r="X315" s="20">
        <f t="shared" si="17"/>
        <v>29.1</v>
      </c>
      <c r="Y315" s="22">
        <f t="shared" si="18"/>
        <v>-2</v>
      </c>
      <c r="Z315" s="20" t="str">
        <f t="shared" si="19"/>
        <v>D</v>
      </c>
    </row>
    <row r="316" spans="1:26" x14ac:dyDescent="0.25">
      <c r="A316" t="s">
        <v>1095</v>
      </c>
      <c r="B316" t="s">
        <v>1096</v>
      </c>
      <c r="C316" t="s">
        <v>645</v>
      </c>
      <c r="D316" t="s">
        <v>56</v>
      </c>
      <c r="E316">
        <v>18</v>
      </c>
      <c r="F316" t="s">
        <v>1097</v>
      </c>
      <c r="G316">
        <v>408615</v>
      </c>
      <c r="H316">
        <v>85</v>
      </c>
      <c r="I316">
        <v>85</v>
      </c>
      <c r="J316">
        <v>20</v>
      </c>
      <c r="K316">
        <v>59</v>
      </c>
      <c r="L316">
        <v>6</v>
      </c>
      <c r="M316">
        <v>0</v>
      </c>
      <c r="N316">
        <v>256</v>
      </c>
      <c r="O316">
        <v>73</v>
      </c>
      <c r="P316">
        <v>7.1</v>
      </c>
      <c r="Q316">
        <v>28.5</v>
      </c>
      <c r="R316" t="s">
        <v>645</v>
      </c>
      <c r="S316">
        <v>0</v>
      </c>
      <c r="T316">
        <v>28.5</v>
      </c>
      <c r="U316" t="s">
        <v>645</v>
      </c>
      <c r="V316" s="18"/>
      <c r="W316" s="20" t="str">
        <f t="shared" si="16"/>
        <v>Gilman, Julie(D)</v>
      </c>
      <c r="X316" s="20">
        <f t="shared" si="17"/>
        <v>28.5</v>
      </c>
      <c r="Y316" s="22">
        <f t="shared" si="18"/>
        <v>0</v>
      </c>
      <c r="Z316" s="20" t="str">
        <f t="shared" si="19"/>
        <v>D</v>
      </c>
    </row>
    <row r="317" spans="1:26" x14ac:dyDescent="0.25">
      <c r="A317" t="s">
        <v>586</v>
      </c>
      <c r="B317" t="s">
        <v>587</v>
      </c>
      <c r="C317" t="s">
        <v>27</v>
      </c>
      <c r="D317" t="s">
        <v>56</v>
      </c>
      <c r="E317">
        <v>19</v>
      </c>
      <c r="F317" t="s">
        <v>588</v>
      </c>
      <c r="G317">
        <v>376897</v>
      </c>
      <c r="H317">
        <v>85</v>
      </c>
      <c r="I317">
        <v>85</v>
      </c>
      <c r="J317">
        <v>53</v>
      </c>
      <c r="K317">
        <v>32</v>
      </c>
      <c r="L317">
        <v>0</v>
      </c>
      <c r="M317">
        <v>0</v>
      </c>
      <c r="N317">
        <v>256</v>
      </c>
      <c r="O317">
        <v>169</v>
      </c>
      <c r="P317">
        <v>0</v>
      </c>
      <c r="Q317">
        <v>66</v>
      </c>
      <c r="R317" t="s">
        <v>469</v>
      </c>
      <c r="S317">
        <v>1.3333333730697601</v>
      </c>
      <c r="T317">
        <v>66.5</v>
      </c>
      <c r="U317" t="s">
        <v>469</v>
      </c>
      <c r="V317" s="18"/>
      <c r="W317" s="20" t="str">
        <f t="shared" si="16"/>
        <v>Abrami, Patrick(R)</v>
      </c>
      <c r="X317" s="20">
        <f t="shared" si="17"/>
        <v>66</v>
      </c>
      <c r="Y317" s="22">
        <f t="shared" si="18"/>
        <v>1.3333333730697601</v>
      </c>
      <c r="Z317" s="20" t="str">
        <f t="shared" si="19"/>
        <v>C+</v>
      </c>
    </row>
    <row r="318" spans="1:26" x14ac:dyDescent="0.25">
      <c r="A318" t="s">
        <v>823</v>
      </c>
      <c r="B318" t="s">
        <v>1492</v>
      </c>
      <c r="C318" t="s">
        <v>645</v>
      </c>
      <c r="D318" t="s">
        <v>56</v>
      </c>
      <c r="E318">
        <v>19</v>
      </c>
      <c r="F318" t="s">
        <v>588</v>
      </c>
      <c r="G318">
        <v>408616</v>
      </c>
      <c r="H318">
        <v>85</v>
      </c>
      <c r="I318">
        <v>85</v>
      </c>
      <c r="J318">
        <v>12</v>
      </c>
      <c r="K318">
        <v>72</v>
      </c>
      <c r="L318">
        <v>1</v>
      </c>
      <c r="M318">
        <v>0</v>
      </c>
      <c r="N318">
        <v>256</v>
      </c>
      <c r="O318">
        <v>43</v>
      </c>
      <c r="P318">
        <v>1.2</v>
      </c>
      <c r="Q318">
        <v>16.8</v>
      </c>
      <c r="R318" t="s">
        <v>1370</v>
      </c>
      <c r="S318">
        <v>0</v>
      </c>
      <c r="T318">
        <v>16.8</v>
      </c>
      <c r="U318" t="s">
        <v>1370</v>
      </c>
      <c r="V318" s="18"/>
      <c r="W318" s="20" t="str">
        <f t="shared" si="16"/>
        <v>Altschiller, Debra(D)</v>
      </c>
      <c r="X318" s="20">
        <f t="shared" si="17"/>
        <v>16.8</v>
      </c>
      <c r="Y318" s="22">
        <f t="shared" si="18"/>
        <v>0</v>
      </c>
      <c r="Z318" s="20" t="str">
        <f t="shared" si="19"/>
        <v>F</v>
      </c>
    </row>
    <row r="319" spans="1:26" x14ac:dyDescent="0.25">
      <c r="A319" t="s">
        <v>764</v>
      </c>
      <c r="B319" t="s">
        <v>765</v>
      </c>
      <c r="C319" t="s">
        <v>27</v>
      </c>
      <c r="D319" t="s">
        <v>56</v>
      </c>
      <c r="E319">
        <v>20</v>
      </c>
      <c r="F319" t="s">
        <v>766</v>
      </c>
      <c r="G319">
        <v>377212</v>
      </c>
      <c r="H319">
        <v>85</v>
      </c>
      <c r="I319">
        <v>85</v>
      </c>
      <c r="J319">
        <v>26</v>
      </c>
      <c r="K319">
        <v>17</v>
      </c>
      <c r="L319">
        <v>42</v>
      </c>
      <c r="M319">
        <v>0</v>
      </c>
      <c r="N319">
        <v>256</v>
      </c>
      <c r="O319">
        <v>148</v>
      </c>
      <c r="P319">
        <v>49.4</v>
      </c>
      <c r="Q319">
        <v>57.8</v>
      </c>
      <c r="R319" t="s">
        <v>721</v>
      </c>
      <c r="S319">
        <v>0</v>
      </c>
      <c r="T319">
        <v>57.8</v>
      </c>
      <c r="U319" t="s">
        <v>721</v>
      </c>
      <c r="V319" s="18"/>
      <c r="W319" s="20" t="str">
        <f t="shared" si="16"/>
        <v>Chase, Francis(R)</v>
      </c>
      <c r="X319" s="20">
        <f t="shared" si="17"/>
        <v>57.8</v>
      </c>
      <c r="Y319" s="22">
        <f t="shared" si="18"/>
        <v>0</v>
      </c>
      <c r="Z319" s="20" t="str">
        <f t="shared" si="19"/>
        <v>C</v>
      </c>
    </row>
    <row r="320" spans="1:26" x14ac:dyDescent="0.25">
      <c r="A320" t="s">
        <v>269</v>
      </c>
      <c r="B320" t="s">
        <v>874</v>
      </c>
      <c r="C320" t="s">
        <v>27</v>
      </c>
      <c r="D320" t="s">
        <v>56</v>
      </c>
      <c r="E320">
        <v>20</v>
      </c>
      <c r="F320" t="s">
        <v>766</v>
      </c>
      <c r="G320">
        <v>408422</v>
      </c>
      <c r="H320">
        <v>85</v>
      </c>
      <c r="I320">
        <v>85</v>
      </c>
      <c r="J320">
        <v>32</v>
      </c>
      <c r="K320">
        <v>38</v>
      </c>
      <c r="L320">
        <v>15</v>
      </c>
      <c r="M320">
        <v>0</v>
      </c>
      <c r="N320">
        <v>256</v>
      </c>
      <c r="O320">
        <v>127.5</v>
      </c>
      <c r="P320">
        <v>17.600000000000001</v>
      </c>
      <c r="Q320">
        <v>49.8</v>
      </c>
      <c r="R320" t="s">
        <v>871</v>
      </c>
      <c r="S320">
        <v>0</v>
      </c>
      <c r="T320">
        <v>49.8</v>
      </c>
      <c r="U320" t="s">
        <v>871</v>
      </c>
      <c r="V320" s="18"/>
      <c r="W320" s="20" t="str">
        <f t="shared" si="16"/>
        <v>Janvrin, Jason(R)</v>
      </c>
      <c r="X320" s="20">
        <f t="shared" si="17"/>
        <v>49.8</v>
      </c>
      <c r="Y320" s="22">
        <f t="shared" si="18"/>
        <v>0</v>
      </c>
      <c r="Z320" s="20" t="str">
        <f t="shared" si="19"/>
        <v>C-</v>
      </c>
    </row>
    <row r="321" spans="1:26" x14ac:dyDescent="0.25">
      <c r="A321" t="s">
        <v>799</v>
      </c>
      <c r="B321" t="s">
        <v>800</v>
      </c>
      <c r="C321" t="s">
        <v>27</v>
      </c>
      <c r="D321" t="s">
        <v>56</v>
      </c>
      <c r="E321">
        <v>20</v>
      </c>
      <c r="F321" t="s">
        <v>766</v>
      </c>
      <c r="G321">
        <v>377130</v>
      </c>
      <c r="H321">
        <v>85</v>
      </c>
      <c r="I321">
        <v>85</v>
      </c>
      <c r="J321">
        <v>39</v>
      </c>
      <c r="K321">
        <v>37</v>
      </c>
      <c r="L321">
        <v>9</v>
      </c>
      <c r="M321">
        <v>0</v>
      </c>
      <c r="N321">
        <v>256</v>
      </c>
      <c r="O321">
        <v>142.5</v>
      </c>
      <c r="P321">
        <v>10.6</v>
      </c>
      <c r="Q321">
        <v>55.7</v>
      </c>
      <c r="R321" t="s">
        <v>721</v>
      </c>
      <c r="S321">
        <v>0</v>
      </c>
      <c r="T321">
        <v>55.7</v>
      </c>
      <c r="U321" t="s">
        <v>721</v>
      </c>
      <c r="V321" s="18"/>
      <c r="W321" s="20" t="str">
        <f t="shared" si="16"/>
        <v>Khan, Aboul(R)</v>
      </c>
      <c r="X321" s="20">
        <f t="shared" si="17"/>
        <v>55.7</v>
      </c>
      <c r="Y321" s="22">
        <f t="shared" si="18"/>
        <v>0</v>
      </c>
      <c r="Z321" s="20" t="str">
        <f t="shared" si="19"/>
        <v>C</v>
      </c>
    </row>
    <row r="322" spans="1:26" x14ac:dyDescent="0.25">
      <c r="A322" t="s">
        <v>819</v>
      </c>
      <c r="B322" t="s">
        <v>820</v>
      </c>
      <c r="C322" t="s">
        <v>27</v>
      </c>
      <c r="D322" t="s">
        <v>56</v>
      </c>
      <c r="E322">
        <v>21</v>
      </c>
      <c r="F322" t="s">
        <v>412</v>
      </c>
      <c r="G322">
        <v>408423</v>
      </c>
      <c r="H322">
        <v>85</v>
      </c>
      <c r="I322">
        <v>85</v>
      </c>
      <c r="J322">
        <v>40</v>
      </c>
      <c r="K322">
        <v>35</v>
      </c>
      <c r="L322">
        <v>10</v>
      </c>
      <c r="M322">
        <v>0</v>
      </c>
      <c r="N322">
        <v>256</v>
      </c>
      <c r="O322">
        <v>140</v>
      </c>
      <c r="P322">
        <v>11.8</v>
      </c>
      <c r="Q322">
        <v>54.7</v>
      </c>
      <c r="R322" t="s">
        <v>721</v>
      </c>
      <c r="S322">
        <v>-1</v>
      </c>
      <c r="T322">
        <v>54.3</v>
      </c>
      <c r="U322" t="s">
        <v>721</v>
      </c>
      <c r="V322" s="18"/>
      <c r="W322" s="20" t="str">
        <f t="shared" ref="W322:W385" si="20">_xlfn.CONCAT(B322,", ", A322,"(",C322,")")</f>
        <v>Bean, Philip(R)</v>
      </c>
      <c r="X322" s="20">
        <f t="shared" ref="X322:X385" si="21">Q322</f>
        <v>54.7</v>
      </c>
      <c r="Y322" s="22">
        <f t="shared" ref="Y322:Y385" si="22">S322</f>
        <v>-1</v>
      </c>
      <c r="Z322" s="20" t="str">
        <f t="shared" ref="Z322:Z385" si="23">U322</f>
        <v>C</v>
      </c>
    </row>
    <row r="323" spans="1:26" x14ac:dyDescent="0.25">
      <c r="A323" t="s">
        <v>1558</v>
      </c>
      <c r="B323" t="s">
        <v>1559</v>
      </c>
      <c r="C323" t="s">
        <v>645</v>
      </c>
      <c r="D323" t="s">
        <v>56</v>
      </c>
      <c r="E323">
        <v>21</v>
      </c>
      <c r="F323" t="s">
        <v>412</v>
      </c>
      <c r="G323">
        <v>376111</v>
      </c>
      <c r="H323">
        <v>85</v>
      </c>
      <c r="I323">
        <v>85</v>
      </c>
      <c r="J323">
        <v>18</v>
      </c>
      <c r="K323">
        <v>62</v>
      </c>
      <c r="L323">
        <v>5</v>
      </c>
      <c r="M323">
        <v>0</v>
      </c>
      <c r="N323">
        <v>256</v>
      </c>
      <c r="O323">
        <v>68</v>
      </c>
      <c r="P323">
        <v>5.9</v>
      </c>
      <c r="Q323">
        <v>26.6</v>
      </c>
      <c r="R323" t="s">
        <v>1136</v>
      </c>
      <c r="S323">
        <v>-33</v>
      </c>
      <c r="T323">
        <v>13.7</v>
      </c>
      <c r="U323" t="s">
        <v>1536</v>
      </c>
      <c r="V323" s="18"/>
      <c r="W323" s="20" t="str">
        <f t="shared" si="20"/>
        <v>Cushing, Robert Renny(D)</v>
      </c>
      <c r="X323" s="20">
        <f t="shared" si="21"/>
        <v>26.6</v>
      </c>
      <c r="Y323" s="22">
        <f t="shared" si="22"/>
        <v>-33</v>
      </c>
      <c r="Z323" s="20" t="str">
        <f t="shared" si="23"/>
        <v>CT</v>
      </c>
    </row>
    <row r="324" spans="1:26" x14ac:dyDescent="0.25">
      <c r="A324" t="s">
        <v>25</v>
      </c>
      <c r="B324" t="s">
        <v>1388</v>
      </c>
      <c r="C324" t="s">
        <v>645</v>
      </c>
      <c r="D324" t="s">
        <v>56</v>
      </c>
      <c r="E324">
        <v>21</v>
      </c>
      <c r="F324" t="s">
        <v>412</v>
      </c>
      <c r="G324">
        <v>377778</v>
      </c>
      <c r="H324">
        <v>85</v>
      </c>
      <c r="I324">
        <v>85</v>
      </c>
      <c r="J324">
        <v>16</v>
      </c>
      <c r="K324">
        <v>65</v>
      </c>
      <c r="L324">
        <v>4</v>
      </c>
      <c r="M324">
        <v>0</v>
      </c>
      <c r="N324">
        <v>256</v>
      </c>
      <c r="O324">
        <v>63</v>
      </c>
      <c r="P324">
        <v>4.7</v>
      </c>
      <c r="Q324">
        <v>24.6</v>
      </c>
      <c r="R324" t="s">
        <v>1136</v>
      </c>
      <c r="S324">
        <v>-11.5</v>
      </c>
      <c r="T324">
        <v>20.100000000000001</v>
      </c>
      <c r="U324" t="s">
        <v>1136</v>
      </c>
      <c r="V324" s="18"/>
      <c r="W324" s="20" t="str">
        <f t="shared" si="20"/>
        <v>Edgar, Michael(D)</v>
      </c>
      <c r="X324" s="20">
        <f t="shared" si="21"/>
        <v>24.6</v>
      </c>
      <c r="Y324" s="22">
        <f t="shared" si="22"/>
        <v>-11.5</v>
      </c>
      <c r="Z324" s="20" t="str">
        <f t="shared" si="23"/>
        <v>D-</v>
      </c>
    </row>
    <row r="325" spans="1:26" x14ac:dyDescent="0.25">
      <c r="A325" t="s">
        <v>410</v>
      </c>
      <c r="B325" t="s">
        <v>411</v>
      </c>
      <c r="C325" t="s">
        <v>27</v>
      </c>
      <c r="D325" t="s">
        <v>56</v>
      </c>
      <c r="E325">
        <v>21</v>
      </c>
      <c r="F325" t="s">
        <v>412</v>
      </c>
      <c r="G325">
        <v>377094</v>
      </c>
      <c r="H325">
        <v>85</v>
      </c>
      <c r="I325">
        <v>85</v>
      </c>
      <c r="J325">
        <v>62</v>
      </c>
      <c r="K325">
        <v>23</v>
      </c>
      <c r="L325">
        <v>0</v>
      </c>
      <c r="M325">
        <v>0</v>
      </c>
      <c r="N325">
        <v>256</v>
      </c>
      <c r="O325">
        <v>189</v>
      </c>
      <c r="P325">
        <v>0</v>
      </c>
      <c r="Q325">
        <v>73.8</v>
      </c>
      <c r="R325" t="s">
        <v>345</v>
      </c>
      <c r="S325">
        <v>-2</v>
      </c>
      <c r="T325">
        <v>73</v>
      </c>
      <c r="U325" t="s">
        <v>345</v>
      </c>
      <c r="V325" s="18"/>
      <c r="W325" s="20" t="str">
        <f t="shared" si="20"/>
        <v>Emerick, J. Tracy(R)</v>
      </c>
      <c r="X325" s="20">
        <f t="shared" si="21"/>
        <v>73.8</v>
      </c>
      <c r="Y325" s="22">
        <f t="shared" si="22"/>
        <v>-2</v>
      </c>
      <c r="Z325" s="20" t="str">
        <f t="shared" si="23"/>
        <v>B</v>
      </c>
    </row>
    <row r="326" spans="1:26" x14ac:dyDescent="0.25">
      <c r="A326" t="s">
        <v>518</v>
      </c>
      <c r="B326" t="s">
        <v>519</v>
      </c>
      <c r="C326" t="s">
        <v>27</v>
      </c>
      <c r="D326" t="s">
        <v>56</v>
      </c>
      <c r="E326">
        <v>22</v>
      </c>
      <c r="F326" t="s">
        <v>520</v>
      </c>
      <c r="G326">
        <v>408424</v>
      </c>
      <c r="H326">
        <v>85</v>
      </c>
      <c r="I326">
        <v>85</v>
      </c>
      <c r="J326">
        <v>53</v>
      </c>
      <c r="K326">
        <v>18</v>
      </c>
      <c r="L326">
        <v>14</v>
      </c>
      <c r="M326">
        <v>0</v>
      </c>
      <c r="N326">
        <v>256</v>
      </c>
      <c r="O326">
        <v>179</v>
      </c>
      <c r="P326">
        <v>16.5</v>
      </c>
      <c r="Q326">
        <v>69.900000000000006</v>
      </c>
      <c r="R326" t="s">
        <v>389</v>
      </c>
      <c r="S326">
        <v>-2</v>
      </c>
      <c r="T326">
        <v>69.099999999999994</v>
      </c>
      <c r="U326" t="s">
        <v>389</v>
      </c>
      <c r="V326" s="18"/>
      <c r="W326" s="20" t="str">
        <f t="shared" si="20"/>
        <v>Marsh, Henry(R)</v>
      </c>
      <c r="X326" s="20">
        <f t="shared" si="21"/>
        <v>69.900000000000006</v>
      </c>
      <c r="Y326" s="22">
        <f t="shared" si="22"/>
        <v>-2</v>
      </c>
      <c r="Z326" s="20" t="str">
        <f t="shared" si="23"/>
        <v>B-</v>
      </c>
    </row>
    <row r="327" spans="1:26" x14ac:dyDescent="0.25">
      <c r="A327" t="s">
        <v>301</v>
      </c>
      <c r="B327" t="s">
        <v>1571</v>
      </c>
      <c r="C327" t="s">
        <v>645</v>
      </c>
      <c r="D327" t="s">
        <v>56</v>
      </c>
      <c r="E327">
        <v>23</v>
      </c>
      <c r="F327" t="s">
        <v>1572</v>
      </c>
      <c r="G327">
        <v>377137</v>
      </c>
      <c r="H327">
        <v>85</v>
      </c>
      <c r="I327">
        <v>85</v>
      </c>
      <c r="J327">
        <v>10</v>
      </c>
      <c r="K327">
        <v>75</v>
      </c>
      <c r="L327">
        <v>0</v>
      </c>
      <c r="M327">
        <v>0</v>
      </c>
      <c r="N327">
        <v>256</v>
      </c>
      <c r="O327">
        <v>32</v>
      </c>
      <c r="P327">
        <v>0</v>
      </c>
      <c r="Q327">
        <v>12.5</v>
      </c>
      <c r="R327" t="s">
        <v>1536</v>
      </c>
      <c r="S327">
        <v>0</v>
      </c>
      <c r="T327">
        <v>12.5</v>
      </c>
      <c r="U327" t="s">
        <v>1536</v>
      </c>
      <c r="V327" s="18"/>
      <c r="W327" s="20" t="str">
        <f t="shared" si="20"/>
        <v>Malloy, Dennis(D)</v>
      </c>
      <c r="X327" s="20">
        <f t="shared" si="21"/>
        <v>12.5</v>
      </c>
      <c r="Y327" s="22">
        <f t="shared" si="22"/>
        <v>0</v>
      </c>
      <c r="Z327" s="20" t="str">
        <f t="shared" si="23"/>
        <v>CT</v>
      </c>
    </row>
    <row r="328" spans="1:26" x14ac:dyDescent="0.25">
      <c r="A328" t="s">
        <v>1499</v>
      </c>
      <c r="B328" t="s">
        <v>1500</v>
      </c>
      <c r="C328" t="s">
        <v>645</v>
      </c>
      <c r="D328" t="s">
        <v>56</v>
      </c>
      <c r="E328">
        <v>24</v>
      </c>
      <c r="F328" t="s">
        <v>1439</v>
      </c>
      <c r="G328">
        <v>408618</v>
      </c>
      <c r="H328">
        <v>85</v>
      </c>
      <c r="I328">
        <v>85</v>
      </c>
      <c r="J328">
        <v>15</v>
      </c>
      <c r="K328">
        <v>69</v>
      </c>
      <c r="L328">
        <v>1</v>
      </c>
      <c r="M328">
        <v>0</v>
      </c>
      <c r="N328">
        <v>256</v>
      </c>
      <c r="O328">
        <v>60.5</v>
      </c>
      <c r="P328">
        <v>1.2</v>
      </c>
      <c r="Q328">
        <v>23.6</v>
      </c>
      <c r="R328" t="s">
        <v>1136</v>
      </c>
      <c r="S328">
        <v>-18</v>
      </c>
      <c r="T328">
        <v>16.600000000000001</v>
      </c>
      <c r="U328" t="s">
        <v>1370</v>
      </c>
      <c r="V328" s="18"/>
      <c r="W328" s="20" t="str">
        <f t="shared" si="20"/>
        <v>Messmer, Mindi(D)</v>
      </c>
      <c r="X328" s="20">
        <f t="shared" si="21"/>
        <v>23.6</v>
      </c>
      <c r="Y328" s="22">
        <f t="shared" si="22"/>
        <v>-18</v>
      </c>
      <c r="Z328" s="20" t="str">
        <f t="shared" si="23"/>
        <v>F</v>
      </c>
    </row>
    <row r="329" spans="1:26" x14ac:dyDescent="0.25">
      <c r="A329" t="s">
        <v>1437</v>
      </c>
      <c r="B329" t="s">
        <v>1438</v>
      </c>
      <c r="C329" t="s">
        <v>645</v>
      </c>
      <c r="D329" t="s">
        <v>56</v>
      </c>
      <c r="E329">
        <v>24</v>
      </c>
      <c r="F329" t="s">
        <v>1439</v>
      </c>
      <c r="G329">
        <v>408619</v>
      </c>
      <c r="H329">
        <v>85</v>
      </c>
      <c r="I329">
        <v>85</v>
      </c>
      <c r="J329">
        <v>13</v>
      </c>
      <c r="K329">
        <v>65</v>
      </c>
      <c r="L329">
        <v>7</v>
      </c>
      <c r="M329">
        <v>0</v>
      </c>
      <c r="N329">
        <v>256</v>
      </c>
      <c r="O329">
        <v>55</v>
      </c>
      <c r="P329">
        <v>8.1999999999999993</v>
      </c>
      <c r="Q329">
        <v>21.5</v>
      </c>
      <c r="R329" t="s">
        <v>1136</v>
      </c>
      <c r="S329">
        <v>-7.1666666567325503</v>
      </c>
      <c r="T329">
        <v>18.7</v>
      </c>
      <c r="U329" t="s">
        <v>1370</v>
      </c>
      <c r="V329" s="18"/>
      <c r="W329" s="20" t="str">
        <f t="shared" si="20"/>
        <v>Murray, Kate(D)</v>
      </c>
      <c r="X329" s="20">
        <f t="shared" si="21"/>
        <v>21.5</v>
      </c>
      <c r="Y329" s="22">
        <f t="shared" si="22"/>
        <v>-7.1666666567325503</v>
      </c>
      <c r="Z329" s="20" t="str">
        <f t="shared" si="23"/>
        <v>F</v>
      </c>
    </row>
    <row r="330" spans="1:26" x14ac:dyDescent="0.25">
      <c r="A330" t="s">
        <v>1413</v>
      </c>
      <c r="B330" t="s">
        <v>1414</v>
      </c>
      <c r="C330" t="s">
        <v>645</v>
      </c>
      <c r="D330" t="s">
        <v>56</v>
      </c>
      <c r="E330">
        <v>25</v>
      </c>
      <c r="F330" t="s">
        <v>1415</v>
      </c>
      <c r="G330">
        <v>366385</v>
      </c>
      <c r="H330">
        <v>85</v>
      </c>
      <c r="I330">
        <v>85</v>
      </c>
      <c r="J330">
        <v>10</v>
      </c>
      <c r="K330">
        <v>62</v>
      </c>
      <c r="L330">
        <v>13</v>
      </c>
      <c r="M330">
        <v>0</v>
      </c>
      <c r="N330">
        <v>256</v>
      </c>
      <c r="O330">
        <v>53</v>
      </c>
      <c r="P330">
        <v>15.3</v>
      </c>
      <c r="Q330">
        <v>20.7</v>
      </c>
      <c r="R330" t="s">
        <v>1136</v>
      </c>
      <c r="S330">
        <v>-3</v>
      </c>
      <c r="T330">
        <v>19.5</v>
      </c>
      <c r="U330" t="s">
        <v>1370</v>
      </c>
      <c r="V330" s="18"/>
      <c r="W330" s="20" t="str">
        <f t="shared" si="20"/>
        <v>Pantelakos, Laura(D)</v>
      </c>
      <c r="X330" s="20">
        <f t="shared" si="21"/>
        <v>20.7</v>
      </c>
      <c r="Y330" s="22">
        <f t="shared" si="22"/>
        <v>-3</v>
      </c>
      <c r="Z330" s="20" t="str">
        <f t="shared" si="23"/>
        <v>F</v>
      </c>
    </row>
    <row r="331" spans="1:26" x14ac:dyDescent="0.25">
      <c r="A331" t="s">
        <v>948</v>
      </c>
      <c r="B331" t="s">
        <v>949</v>
      </c>
      <c r="C331" t="s">
        <v>645</v>
      </c>
      <c r="D331" t="s">
        <v>56</v>
      </c>
      <c r="E331">
        <v>26</v>
      </c>
      <c r="F331" t="s">
        <v>950</v>
      </c>
      <c r="G331">
        <v>377309</v>
      </c>
      <c r="H331">
        <v>85</v>
      </c>
      <c r="I331">
        <v>85</v>
      </c>
      <c r="J331">
        <v>6</v>
      </c>
      <c r="K331">
        <v>18</v>
      </c>
      <c r="L331">
        <v>61</v>
      </c>
      <c r="M331">
        <v>0</v>
      </c>
      <c r="N331">
        <v>256</v>
      </c>
      <c r="O331">
        <v>117.5</v>
      </c>
      <c r="P331">
        <v>71.8</v>
      </c>
      <c r="Q331">
        <v>45.9</v>
      </c>
      <c r="R331" t="s">
        <v>434</v>
      </c>
      <c r="S331">
        <v>-12</v>
      </c>
      <c r="T331">
        <v>41.2</v>
      </c>
      <c r="U331" t="s">
        <v>434</v>
      </c>
      <c r="V331" s="18"/>
      <c r="W331" s="20" t="str">
        <f t="shared" si="20"/>
        <v>McBeath, Rebecca(D)</v>
      </c>
      <c r="X331" s="20">
        <f t="shared" si="21"/>
        <v>45.9</v>
      </c>
      <c r="Y331" s="22">
        <f t="shared" si="22"/>
        <v>-12</v>
      </c>
      <c r="Z331" s="20" t="str">
        <f t="shared" si="23"/>
        <v>Inc</v>
      </c>
    </row>
    <row r="332" spans="1:26" x14ac:dyDescent="0.25">
      <c r="A332" t="s">
        <v>150</v>
      </c>
      <c r="B332" t="s">
        <v>1211</v>
      </c>
      <c r="C332" t="s">
        <v>645</v>
      </c>
      <c r="D332" t="s">
        <v>56</v>
      </c>
      <c r="E332">
        <v>27</v>
      </c>
      <c r="F332" t="s">
        <v>1212</v>
      </c>
      <c r="G332">
        <v>408620</v>
      </c>
      <c r="H332">
        <v>85</v>
      </c>
      <c r="I332">
        <v>85</v>
      </c>
      <c r="J332">
        <v>19</v>
      </c>
      <c r="K332">
        <v>61</v>
      </c>
      <c r="L332">
        <v>5</v>
      </c>
      <c r="M332">
        <v>0</v>
      </c>
      <c r="N332">
        <v>256</v>
      </c>
      <c r="O332">
        <v>71</v>
      </c>
      <c r="P332">
        <v>5.9</v>
      </c>
      <c r="Q332">
        <v>27.7</v>
      </c>
      <c r="R332" t="s">
        <v>645</v>
      </c>
      <c r="S332">
        <v>-7</v>
      </c>
      <c r="T332">
        <v>25</v>
      </c>
      <c r="U332" t="s">
        <v>1136</v>
      </c>
      <c r="V332" s="18"/>
      <c r="W332" s="20" t="str">
        <f t="shared" si="20"/>
        <v>Somssich, Peter(D)</v>
      </c>
      <c r="X332" s="20">
        <f t="shared" si="21"/>
        <v>27.7</v>
      </c>
      <c r="Y332" s="22">
        <f t="shared" si="22"/>
        <v>-7</v>
      </c>
      <c r="Z332" s="20" t="str">
        <f t="shared" si="23"/>
        <v>D-</v>
      </c>
    </row>
    <row r="333" spans="1:26" x14ac:dyDescent="0.25">
      <c r="A333" t="s">
        <v>146</v>
      </c>
      <c r="B333" t="s">
        <v>1379</v>
      </c>
      <c r="C333" t="s">
        <v>645</v>
      </c>
      <c r="D333" t="s">
        <v>56</v>
      </c>
      <c r="E333">
        <v>28</v>
      </c>
      <c r="F333" t="s">
        <v>1380</v>
      </c>
      <c r="G333">
        <v>377188</v>
      </c>
      <c r="H333">
        <v>85</v>
      </c>
      <c r="I333">
        <v>85</v>
      </c>
      <c r="J333">
        <v>13</v>
      </c>
      <c r="K333">
        <v>68</v>
      </c>
      <c r="L333">
        <v>4</v>
      </c>
      <c r="M333">
        <v>0</v>
      </c>
      <c r="N333">
        <v>256</v>
      </c>
      <c r="O333">
        <v>53</v>
      </c>
      <c r="P333">
        <v>4.7</v>
      </c>
      <c r="Q333">
        <v>20.7</v>
      </c>
      <c r="R333" t="s">
        <v>1136</v>
      </c>
      <c r="S333">
        <v>0</v>
      </c>
      <c r="T333">
        <v>20.7</v>
      </c>
      <c r="U333" t="s">
        <v>1136</v>
      </c>
      <c r="V333" s="18"/>
      <c r="W333" s="20" t="str">
        <f t="shared" si="20"/>
        <v>Ward, Gerald(D)</v>
      </c>
      <c r="X333" s="20">
        <f t="shared" si="21"/>
        <v>20.7</v>
      </c>
      <c r="Y333" s="22">
        <f t="shared" si="22"/>
        <v>0</v>
      </c>
      <c r="Z333" s="20" t="str">
        <f t="shared" si="23"/>
        <v>D-</v>
      </c>
    </row>
    <row r="334" spans="1:26" x14ac:dyDescent="0.25">
      <c r="A334" t="s">
        <v>1205</v>
      </c>
      <c r="B334" t="s">
        <v>319</v>
      </c>
      <c r="C334" t="s">
        <v>645</v>
      </c>
      <c r="D334" t="s">
        <v>56</v>
      </c>
      <c r="E334">
        <v>29</v>
      </c>
      <c r="F334" t="s">
        <v>1206</v>
      </c>
      <c r="G334">
        <v>377298</v>
      </c>
      <c r="H334">
        <v>85</v>
      </c>
      <c r="I334">
        <v>85</v>
      </c>
      <c r="J334">
        <v>15</v>
      </c>
      <c r="K334">
        <v>63</v>
      </c>
      <c r="L334">
        <v>7</v>
      </c>
      <c r="M334">
        <v>0</v>
      </c>
      <c r="N334">
        <v>256</v>
      </c>
      <c r="O334">
        <v>65</v>
      </c>
      <c r="P334">
        <v>8.1999999999999993</v>
      </c>
      <c r="Q334">
        <v>25.4</v>
      </c>
      <c r="R334" t="s">
        <v>1136</v>
      </c>
      <c r="S334">
        <v>-1</v>
      </c>
      <c r="T334">
        <v>25</v>
      </c>
      <c r="U334" t="s">
        <v>1136</v>
      </c>
      <c r="V334" s="18"/>
      <c r="W334" s="20" t="str">
        <f t="shared" si="20"/>
        <v>Gordon, Pamela(D)</v>
      </c>
      <c r="X334" s="20">
        <f t="shared" si="21"/>
        <v>25.4</v>
      </c>
      <c r="Y334" s="22">
        <f t="shared" si="22"/>
        <v>-1</v>
      </c>
      <c r="Z334" s="20" t="str">
        <f t="shared" si="23"/>
        <v>D-</v>
      </c>
    </row>
    <row r="335" spans="1:26" x14ac:dyDescent="0.25">
      <c r="A335" t="s">
        <v>1332</v>
      </c>
      <c r="B335" t="s">
        <v>1333</v>
      </c>
      <c r="C335" t="s">
        <v>645</v>
      </c>
      <c r="D335" t="s">
        <v>56</v>
      </c>
      <c r="E335">
        <v>30</v>
      </c>
      <c r="F335" t="s">
        <v>1334</v>
      </c>
      <c r="G335">
        <v>376191</v>
      </c>
      <c r="H335">
        <v>85</v>
      </c>
      <c r="I335">
        <v>85</v>
      </c>
      <c r="J335">
        <v>15</v>
      </c>
      <c r="K335">
        <v>70</v>
      </c>
      <c r="L335">
        <v>0</v>
      </c>
      <c r="M335">
        <v>0</v>
      </c>
      <c r="N335">
        <v>256</v>
      </c>
      <c r="O335">
        <v>58</v>
      </c>
      <c r="P335">
        <v>0</v>
      </c>
      <c r="Q335">
        <v>22.7</v>
      </c>
      <c r="R335" t="s">
        <v>1136</v>
      </c>
      <c r="S335">
        <v>-2</v>
      </c>
      <c r="T335">
        <v>21.9</v>
      </c>
      <c r="U335" t="s">
        <v>1136</v>
      </c>
      <c r="V335" s="18"/>
      <c r="W335" s="20" t="str">
        <f t="shared" si="20"/>
        <v>Cali-Pitts, Jacqueline(D)</v>
      </c>
      <c r="X335" s="20">
        <f t="shared" si="21"/>
        <v>22.7</v>
      </c>
      <c r="Y335" s="22">
        <f t="shared" si="22"/>
        <v>-2</v>
      </c>
      <c r="Z335" s="20" t="str">
        <f t="shared" si="23"/>
        <v>D-</v>
      </c>
    </row>
    <row r="336" spans="1:26" x14ac:dyDescent="0.25">
      <c r="A336" t="s">
        <v>1235</v>
      </c>
      <c r="B336" t="s">
        <v>1236</v>
      </c>
      <c r="C336" t="s">
        <v>645</v>
      </c>
      <c r="D336" t="s">
        <v>56</v>
      </c>
      <c r="E336">
        <v>31</v>
      </c>
      <c r="F336" t="s">
        <v>1237</v>
      </c>
      <c r="G336">
        <v>406804</v>
      </c>
      <c r="H336">
        <v>85</v>
      </c>
      <c r="I336">
        <v>85</v>
      </c>
      <c r="J336">
        <v>16</v>
      </c>
      <c r="K336">
        <v>62</v>
      </c>
      <c r="L336">
        <v>7</v>
      </c>
      <c r="M336">
        <v>0</v>
      </c>
      <c r="N336">
        <v>256</v>
      </c>
      <c r="O336">
        <v>64</v>
      </c>
      <c r="P336">
        <v>8.1999999999999993</v>
      </c>
      <c r="Q336">
        <v>25</v>
      </c>
      <c r="R336" t="s">
        <v>1136</v>
      </c>
      <c r="S336">
        <v>-2.5</v>
      </c>
      <c r="T336">
        <v>24</v>
      </c>
      <c r="U336" t="s">
        <v>1136</v>
      </c>
      <c r="V336" s="18"/>
      <c r="W336" s="20" t="str">
        <f t="shared" si="20"/>
        <v>Le, Tamara(D)</v>
      </c>
      <c r="X336" s="20">
        <f t="shared" si="21"/>
        <v>25</v>
      </c>
      <c r="Y336" s="22">
        <f t="shared" si="22"/>
        <v>-2.5</v>
      </c>
      <c r="Z336" s="20" t="str">
        <f t="shared" si="23"/>
        <v>D-</v>
      </c>
    </row>
    <row r="337" spans="1:26" x14ac:dyDescent="0.25">
      <c r="A337" t="s">
        <v>750</v>
      </c>
      <c r="B337" t="s">
        <v>751</v>
      </c>
      <c r="C337" t="s">
        <v>27</v>
      </c>
      <c r="D337" t="s">
        <v>56</v>
      </c>
      <c r="E337">
        <v>32</v>
      </c>
      <c r="F337" t="s">
        <v>752</v>
      </c>
      <c r="G337">
        <v>377284</v>
      </c>
      <c r="H337">
        <v>71</v>
      </c>
      <c r="I337">
        <v>85</v>
      </c>
      <c r="J337">
        <v>15</v>
      </c>
      <c r="K337">
        <v>3</v>
      </c>
      <c r="L337">
        <v>53</v>
      </c>
      <c r="M337">
        <v>0</v>
      </c>
      <c r="N337">
        <v>219</v>
      </c>
      <c r="O337">
        <v>127</v>
      </c>
      <c r="P337">
        <v>78.8</v>
      </c>
      <c r="Q337">
        <v>58</v>
      </c>
      <c r="R337" t="s">
        <v>434</v>
      </c>
      <c r="S337">
        <v>1.0000000298023199</v>
      </c>
      <c r="T337">
        <v>58.4</v>
      </c>
      <c r="U337" t="s">
        <v>434</v>
      </c>
      <c r="V337" s="18"/>
      <c r="W337" s="20" t="str">
        <f t="shared" si="20"/>
        <v>Dean-Bailey, Yvonne(R)</v>
      </c>
      <c r="X337" s="20">
        <f t="shared" si="21"/>
        <v>58</v>
      </c>
      <c r="Y337" s="22">
        <f t="shared" si="22"/>
        <v>1.0000000298023199</v>
      </c>
      <c r="Z337" s="20" t="str">
        <f t="shared" si="23"/>
        <v>Inc</v>
      </c>
    </row>
    <row r="338" spans="1:26" x14ac:dyDescent="0.25">
      <c r="A338" t="s">
        <v>141</v>
      </c>
      <c r="B338" t="s">
        <v>142</v>
      </c>
      <c r="C338" t="s">
        <v>27</v>
      </c>
      <c r="D338" t="s">
        <v>56</v>
      </c>
      <c r="E338">
        <v>33</v>
      </c>
      <c r="F338" t="s">
        <v>143</v>
      </c>
      <c r="G338">
        <v>408431</v>
      </c>
      <c r="H338">
        <v>85</v>
      </c>
      <c r="I338">
        <v>85</v>
      </c>
      <c r="J338">
        <v>76</v>
      </c>
      <c r="K338">
        <v>2</v>
      </c>
      <c r="L338">
        <v>7</v>
      </c>
      <c r="M338">
        <v>0</v>
      </c>
      <c r="N338">
        <v>256</v>
      </c>
      <c r="O338">
        <v>240.5</v>
      </c>
      <c r="P338">
        <v>8.1999999999999993</v>
      </c>
      <c r="Q338">
        <v>93.9</v>
      </c>
      <c r="R338" t="s">
        <v>58</v>
      </c>
      <c r="S338">
        <v>-3.5000000149011599</v>
      </c>
      <c r="T338">
        <v>92.5</v>
      </c>
      <c r="U338" t="s">
        <v>58</v>
      </c>
      <c r="V338" s="18"/>
      <c r="W338" s="20" t="str">
        <f t="shared" si="20"/>
        <v>Wallace, Scott(R)</v>
      </c>
      <c r="X338" s="20">
        <f t="shared" si="21"/>
        <v>93.9</v>
      </c>
      <c r="Y338" s="22">
        <f t="shared" si="22"/>
        <v>-3.5000000149011599</v>
      </c>
      <c r="Z338" s="20" t="str">
        <f t="shared" si="23"/>
        <v>A</v>
      </c>
    </row>
    <row r="339" spans="1:26" x14ac:dyDescent="0.25">
      <c r="A339" t="s">
        <v>168</v>
      </c>
      <c r="B339" t="s">
        <v>621</v>
      </c>
      <c r="C339" t="s">
        <v>27</v>
      </c>
      <c r="D339" t="s">
        <v>56</v>
      </c>
      <c r="E339">
        <v>34</v>
      </c>
      <c r="F339" t="s">
        <v>622</v>
      </c>
      <c r="G339">
        <v>408749</v>
      </c>
      <c r="H339">
        <v>85</v>
      </c>
      <c r="I339">
        <v>85</v>
      </c>
      <c r="J339">
        <v>52</v>
      </c>
      <c r="K339">
        <v>30</v>
      </c>
      <c r="L339">
        <v>3</v>
      </c>
      <c r="M339">
        <v>0</v>
      </c>
      <c r="N339">
        <v>256</v>
      </c>
      <c r="O339">
        <v>165</v>
      </c>
      <c r="P339">
        <v>3.5</v>
      </c>
      <c r="Q339">
        <v>64.5</v>
      </c>
      <c r="R339" t="s">
        <v>469</v>
      </c>
      <c r="S339">
        <v>0.66666668653488104</v>
      </c>
      <c r="T339">
        <v>64.8</v>
      </c>
      <c r="U339" t="s">
        <v>469</v>
      </c>
      <c r="V339" s="18"/>
      <c r="W339" s="20" t="str">
        <f t="shared" si="20"/>
        <v>Pearson, Mark(R)</v>
      </c>
      <c r="X339" s="20">
        <f t="shared" si="21"/>
        <v>64.5</v>
      </c>
      <c r="Y339" s="22">
        <f t="shared" si="22"/>
        <v>0.66666668653488104</v>
      </c>
      <c r="Z339" s="20" t="str">
        <f t="shared" si="23"/>
        <v>C+</v>
      </c>
    </row>
    <row r="340" spans="1:26" x14ac:dyDescent="0.25">
      <c r="A340" t="s">
        <v>120</v>
      </c>
      <c r="B340" t="s">
        <v>319</v>
      </c>
      <c r="C340" t="s">
        <v>27</v>
      </c>
      <c r="D340" t="s">
        <v>56</v>
      </c>
      <c r="E340">
        <v>35</v>
      </c>
      <c r="F340" t="s">
        <v>320</v>
      </c>
      <c r="G340">
        <v>377104</v>
      </c>
      <c r="H340">
        <v>85</v>
      </c>
      <c r="I340">
        <v>85</v>
      </c>
      <c r="J340">
        <v>65</v>
      </c>
      <c r="K340">
        <v>12</v>
      </c>
      <c r="L340">
        <v>8</v>
      </c>
      <c r="M340">
        <v>0</v>
      </c>
      <c r="N340">
        <v>256</v>
      </c>
      <c r="O340">
        <v>209.5</v>
      </c>
      <c r="P340">
        <v>9.4</v>
      </c>
      <c r="Q340">
        <v>81.8</v>
      </c>
      <c r="R340" t="s">
        <v>190</v>
      </c>
      <c r="S340">
        <v>0</v>
      </c>
      <c r="T340">
        <v>81.8</v>
      </c>
      <c r="U340" t="s">
        <v>190</v>
      </c>
      <c r="V340" s="18"/>
      <c r="W340" s="20" t="str">
        <f t="shared" si="20"/>
        <v>Gordon, Richard(R)</v>
      </c>
      <c r="X340" s="20">
        <f t="shared" si="21"/>
        <v>81.8</v>
      </c>
      <c r="Y340" s="22">
        <f t="shared" si="22"/>
        <v>0</v>
      </c>
      <c r="Z340" s="20" t="str">
        <f t="shared" si="23"/>
        <v>B+</v>
      </c>
    </row>
    <row r="341" spans="1:26" x14ac:dyDescent="0.25">
      <c r="A341" t="s">
        <v>877</v>
      </c>
      <c r="B341" t="s">
        <v>1119</v>
      </c>
      <c r="C341" t="s">
        <v>645</v>
      </c>
      <c r="D341" t="s">
        <v>56</v>
      </c>
      <c r="E341">
        <v>36</v>
      </c>
      <c r="F341" t="s">
        <v>1120</v>
      </c>
      <c r="G341">
        <v>376970</v>
      </c>
      <c r="H341">
        <v>85</v>
      </c>
      <c r="I341">
        <v>85</v>
      </c>
      <c r="J341">
        <v>15</v>
      </c>
      <c r="K341">
        <v>59</v>
      </c>
      <c r="L341">
        <v>11</v>
      </c>
      <c r="M341">
        <v>0</v>
      </c>
      <c r="N341">
        <v>256</v>
      </c>
      <c r="O341">
        <v>71.5</v>
      </c>
      <c r="P341">
        <v>12.9</v>
      </c>
      <c r="Q341">
        <v>27.9</v>
      </c>
      <c r="R341" t="s">
        <v>645</v>
      </c>
      <c r="S341">
        <v>0</v>
      </c>
      <c r="T341">
        <v>27.9</v>
      </c>
      <c r="U341" t="s">
        <v>645</v>
      </c>
      <c r="V341" s="18"/>
      <c r="W341" s="20" t="str">
        <f t="shared" si="20"/>
        <v>Lovejoy, Patricia(D)</v>
      </c>
      <c r="X341" s="20">
        <f t="shared" si="21"/>
        <v>27.9</v>
      </c>
      <c r="Y341" s="22">
        <f t="shared" si="22"/>
        <v>0</v>
      </c>
      <c r="Z341" s="20" t="str">
        <f t="shared" si="23"/>
        <v>D</v>
      </c>
    </row>
    <row r="342" spans="1:26" x14ac:dyDescent="0.25">
      <c r="A342" t="s">
        <v>901</v>
      </c>
      <c r="B342" t="s">
        <v>604</v>
      </c>
      <c r="C342" t="s">
        <v>27</v>
      </c>
      <c r="D342" t="s">
        <v>56</v>
      </c>
      <c r="E342">
        <v>37</v>
      </c>
      <c r="F342" t="s">
        <v>902</v>
      </c>
      <c r="G342">
        <v>377323</v>
      </c>
      <c r="H342">
        <v>85</v>
      </c>
      <c r="I342">
        <v>85</v>
      </c>
      <c r="J342">
        <v>5</v>
      </c>
      <c r="K342">
        <v>13</v>
      </c>
      <c r="L342">
        <v>67</v>
      </c>
      <c r="M342">
        <v>0</v>
      </c>
      <c r="N342">
        <v>256</v>
      </c>
      <c r="O342">
        <v>121</v>
      </c>
      <c r="P342">
        <v>78.8</v>
      </c>
      <c r="Q342">
        <v>47.3</v>
      </c>
      <c r="R342" t="s">
        <v>434</v>
      </c>
      <c r="S342">
        <v>0</v>
      </c>
      <c r="T342">
        <v>47.3</v>
      </c>
      <c r="U342" t="s">
        <v>434</v>
      </c>
      <c r="V342" s="18"/>
      <c r="W342" s="20" t="str">
        <f t="shared" si="20"/>
        <v>Tilton, Rio(R)</v>
      </c>
      <c r="X342" s="20">
        <f t="shared" si="21"/>
        <v>47.3</v>
      </c>
      <c r="Y342" s="22">
        <f t="shared" si="22"/>
        <v>0</v>
      </c>
      <c r="Z342" s="20" t="str">
        <f t="shared" si="23"/>
        <v>Inc</v>
      </c>
    </row>
    <row r="343" spans="1:26" x14ac:dyDescent="0.25">
      <c r="A343" t="s">
        <v>429</v>
      </c>
      <c r="B343" t="s">
        <v>615</v>
      </c>
      <c r="C343" t="s">
        <v>27</v>
      </c>
      <c r="D343" t="s">
        <v>104</v>
      </c>
      <c r="E343">
        <v>1</v>
      </c>
      <c r="F343" t="s">
        <v>583</v>
      </c>
      <c r="G343">
        <v>377324</v>
      </c>
      <c r="H343">
        <v>85</v>
      </c>
      <c r="I343">
        <v>85</v>
      </c>
      <c r="J343">
        <v>47</v>
      </c>
      <c r="K343">
        <v>26</v>
      </c>
      <c r="L343">
        <v>12</v>
      </c>
      <c r="M343">
        <v>0</v>
      </c>
      <c r="N343">
        <v>256</v>
      </c>
      <c r="O343">
        <v>166.5</v>
      </c>
      <c r="P343">
        <v>14.1</v>
      </c>
      <c r="Q343">
        <v>65</v>
      </c>
      <c r="R343" t="s">
        <v>469</v>
      </c>
      <c r="S343">
        <v>0</v>
      </c>
      <c r="T343">
        <v>65</v>
      </c>
      <c r="U343" t="s">
        <v>469</v>
      </c>
      <c r="V343" s="18"/>
      <c r="W343" s="20" t="str">
        <f t="shared" si="20"/>
        <v>Graham, Robert(R)</v>
      </c>
      <c r="X343" s="20">
        <f t="shared" si="21"/>
        <v>65</v>
      </c>
      <c r="Y343" s="22">
        <f t="shared" si="22"/>
        <v>0</v>
      </c>
      <c r="Z343" s="20" t="str">
        <f t="shared" si="23"/>
        <v>C+</v>
      </c>
    </row>
    <row r="344" spans="1:26" x14ac:dyDescent="0.25">
      <c r="A344" t="s">
        <v>44</v>
      </c>
      <c r="B344" t="s">
        <v>582</v>
      </c>
      <c r="C344" t="s">
        <v>27</v>
      </c>
      <c r="D344" t="s">
        <v>104</v>
      </c>
      <c r="E344">
        <v>1</v>
      </c>
      <c r="F344" t="s">
        <v>583</v>
      </c>
      <c r="G344">
        <v>377149</v>
      </c>
      <c r="H344">
        <v>85</v>
      </c>
      <c r="I344">
        <v>85</v>
      </c>
      <c r="J344">
        <v>54</v>
      </c>
      <c r="K344">
        <v>31</v>
      </c>
      <c r="L344">
        <v>0</v>
      </c>
      <c r="M344">
        <v>0</v>
      </c>
      <c r="N344">
        <v>256</v>
      </c>
      <c r="O344">
        <v>171</v>
      </c>
      <c r="P344">
        <v>0</v>
      </c>
      <c r="Q344">
        <v>66.8</v>
      </c>
      <c r="R344" t="s">
        <v>469</v>
      </c>
      <c r="S344">
        <v>0</v>
      </c>
      <c r="T344">
        <v>66.8</v>
      </c>
      <c r="U344" t="s">
        <v>469</v>
      </c>
      <c r="V344" s="18"/>
      <c r="W344" s="20" t="str">
        <f t="shared" si="20"/>
        <v>Mullen, John(R)</v>
      </c>
      <c r="X344" s="20">
        <f t="shared" si="21"/>
        <v>66.8</v>
      </c>
      <c r="Y344" s="22">
        <f t="shared" si="22"/>
        <v>0</v>
      </c>
      <c r="Z344" s="20" t="str">
        <f t="shared" si="23"/>
        <v>C+</v>
      </c>
    </row>
    <row r="345" spans="1:26" x14ac:dyDescent="0.25">
      <c r="A345" t="s">
        <v>249</v>
      </c>
      <c r="B345" t="s">
        <v>649</v>
      </c>
      <c r="C345" t="s">
        <v>27</v>
      </c>
      <c r="D345" t="s">
        <v>104</v>
      </c>
      <c r="E345">
        <v>2</v>
      </c>
      <c r="F345" t="s">
        <v>261</v>
      </c>
      <c r="G345">
        <v>408434</v>
      </c>
      <c r="H345">
        <v>85</v>
      </c>
      <c r="I345">
        <v>85</v>
      </c>
      <c r="J345">
        <v>41</v>
      </c>
      <c r="K345">
        <v>20</v>
      </c>
      <c r="L345">
        <v>24</v>
      </c>
      <c r="M345">
        <v>0</v>
      </c>
      <c r="N345">
        <v>256</v>
      </c>
      <c r="O345">
        <v>163</v>
      </c>
      <c r="P345">
        <v>28.2</v>
      </c>
      <c r="Q345">
        <v>63.7</v>
      </c>
      <c r="R345" t="s">
        <v>469</v>
      </c>
      <c r="S345">
        <v>0</v>
      </c>
      <c r="T345">
        <v>63.7</v>
      </c>
      <c r="U345" t="s">
        <v>469</v>
      </c>
      <c r="V345" s="18"/>
      <c r="W345" s="20" t="str">
        <f t="shared" si="20"/>
        <v>Horgan, James(R)</v>
      </c>
      <c r="X345" s="20">
        <f t="shared" si="21"/>
        <v>63.7</v>
      </c>
      <c r="Y345" s="22">
        <f t="shared" si="22"/>
        <v>0</v>
      </c>
      <c r="Z345" s="20" t="str">
        <f t="shared" si="23"/>
        <v>C+</v>
      </c>
    </row>
    <row r="346" spans="1:26" x14ac:dyDescent="0.25">
      <c r="A346" t="s">
        <v>259</v>
      </c>
      <c r="B346" t="s">
        <v>260</v>
      </c>
      <c r="C346" t="s">
        <v>27</v>
      </c>
      <c r="D346" t="s">
        <v>104</v>
      </c>
      <c r="E346">
        <v>2</v>
      </c>
      <c r="F346" t="s">
        <v>261</v>
      </c>
      <c r="G346">
        <v>377005</v>
      </c>
      <c r="H346">
        <v>85</v>
      </c>
      <c r="I346">
        <v>85</v>
      </c>
      <c r="J346">
        <v>70</v>
      </c>
      <c r="K346">
        <v>13</v>
      </c>
      <c r="L346">
        <v>2</v>
      </c>
      <c r="M346">
        <v>0</v>
      </c>
      <c r="N346">
        <v>256</v>
      </c>
      <c r="O346">
        <v>218</v>
      </c>
      <c r="P346">
        <v>2.4</v>
      </c>
      <c r="Q346">
        <v>85.2</v>
      </c>
      <c r="R346" t="s">
        <v>190</v>
      </c>
      <c r="S346">
        <v>0</v>
      </c>
      <c r="T346">
        <v>85.2</v>
      </c>
      <c r="U346" t="s">
        <v>190</v>
      </c>
      <c r="V346" s="18"/>
      <c r="W346" s="20" t="str">
        <f t="shared" si="20"/>
        <v>Pitre, Joseph(R)</v>
      </c>
      <c r="X346" s="20">
        <f t="shared" si="21"/>
        <v>85.2</v>
      </c>
      <c r="Y346" s="22">
        <f t="shared" si="22"/>
        <v>0</v>
      </c>
      <c r="Z346" s="20" t="str">
        <f t="shared" si="23"/>
        <v>B+</v>
      </c>
    </row>
    <row r="347" spans="1:26" x14ac:dyDescent="0.25">
      <c r="A347" t="s">
        <v>25</v>
      </c>
      <c r="B347" t="s">
        <v>116</v>
      </c>
      <c r="C347" t="s">
        <v>27</v>
      </c>
      <c r="D347" t="s">
        <v>104</v>
      </c>
      <c r="E347">
        <v>3</v>
      </c>
      <c r="F347" t="s">
        <v>117</v>
      </c>
      <c r="G347">
        <v>376347</v>
      </c>
      <c r="H347">
        <v>85</v>
      </c>
      <c r="I347">
        <v>85</v>
      </c>
      <c r="J347">
        <v>74</v>
      </c>
      <c r="K347">
        <v>0</v>
      </c>
      <c r="L347">
        <v>11</v>
      </c>
      <c r="M347">
        <v>0</v>
      </c>
      <c r="N347">
        <v>256</v>
      </c>
      <c r="O347">
        <v>239.5</v>
      </c>
      <c r="P347">
        <v>12.9</v>
      </c>
      <c r="Q347">
        <v>93.6</v>
      </c>
      <c r="R347" t="s">
        <v>58</v>
      </c>
      <c r="S347">
        <v>2.6666666865348798</v>
      </c>
      <c r="T347">
        <v>94.6</v>
      </c>
      <c r="U347" t="s">
        <v>58</v>
      </c>
      <c r="V347" s="18"/>
      <c r="W347" s="20" t="str">
        <f t="shared" si="20"/>
        <v>Harrington, Michael(R)</v>
      </c>
      <c r="X347" s="20">
        <f t="shared" si="21"/>
        <v>93.6</v>
      </c>
      <c r="Y347" s="22">
        <f t="shared" si="22"/>
        <v>2.6666666865348798</v>
      </c>
      <c r="Z347" s="20" t="str">
        <f t="shared" si="23"/>
        <v>A</v>
      </c>
    </row>
    <row r="348" spans="1:26" x14ac:dyDescent="0.25">
      <c r="A348" t="s">
        <v>215</v>
      </c>
      <c r="B348" t="s">
        <v>216</v>
      </c>
      <c r="C348" t="s">
        <v>27</v>
      </c>
      <c r="D348" t="s">
        <v>104</v>
      </c>
      <c r="E348">
        <v>3</v>
      </c>
      <c r="F348" t="s">
        <v>117</v>
      </c>
      <c r="G348">
        <v>377277</v>
      </c>
      <c r="H348">
        <v>85</v>
      </c>
      <c r="I348">
        <v>85</v>
      </c>
      <c r="J348">
        <v>72</v>
      </c>
      <c r="K348">
        <v>13</v>
      </c>
      <c r="L348">
        <v>0</v>
      </c>
      <c r="M348">
        <v>0</v>
      </c>
      <c r="N348">
        <v>256</v>
      </c>
      <c r="O348">
        <v>221</v>
      </c>
      <c r="P348">
        <v>0</v>
      </c>
      <c r="Q348">
        <v>86.3</v>
      </c>
      <c r="R348" t="s">
        <v>190</v>
      </c>
      <c r="S348">
        <v>5.3333334922790501</v>
      </c>
      <c r="T348">
        <v>88.4</v>
      </c>
      <c r="U348" t="s">
        <v>128</v>
      </c>
      <c r="V348" s="18"/>
      <c r="W348" s="20" t="str">
        <f t="shared" si="20"/>
        <v>Wuelper, Kurt(R)</v>
      </c>
      <c r="X348" s="20">
        <f t="shared" si="21"/>
        <v>86.3</v>
      </c>
      <c r="Y348" s="22">
        <f t="shared" si="22"/>
        <v>5.3333334922790501</v>
      </c>
      <c r="Z348" s="20" t="str">
        <f t="shared" si="23"/>
        <v>A-</v>
      </c>
    </row>
    <row r="349" spans="1:26" x14ac:dyDescent="0.25">
      <c r="A349" t="s">
        <v>1530</v>
      </c>
      <c r="B349" t="s">
        <v>1531</v>
      </c>
      <c r="C349" t="s">
        <v>645</v>
      </c>
      <c r="D349" t="s">
        <v>104</v>
      </c>
      <c r="E349">
        <v>4</v>
      </c>
      <c r="F349" t="s">
        <v>313</v>
      </c>
      <c r="G349">
        <v>376564</v>
      </c>
      <c r="H349">
        <v>85</v>
      </c>
      <c r="I349">
        <v>85</v>
      </c>
      <c r="J349">
        <v>14</v>
      </c>
      <c r="K349">
        <v>63</v>
      </c>
      <c r="L349">
        <v>8</v>
      </c>
      <c r="M349">
        <v>0</v>
      </c>
      <c r="N349">
        <v>256</v>
      </c>
      <c r="O349">
        <v>60</v>
      </c>
      <c r="P349">
        <v>9.4</v>
      </c>
      <c r="Q349">
        <v>23.4</v>
      </c>
      <c r="R349" t="s">
        <v>1136</v>
      </c>
      <c r="S349">
        <v>-21.5</v>
      </c>
      <c r="T349">
        <v>15</v>
      </c>
      <c r="U349" t="s">
        <v>1370</v>
      </c>
      <c r="V349" s="18"/>
      <c r="W349" s="20" t="str">
        <f t="shared" si="20"/>
        <v>Cilley, Jacalyn(D)</v>
      </c>
      <c r="X349" s="20">
        <f t="shared" si="21"/>
        <v>23.4</v>
      </c>
      <c r="Y349" s="22">
        <f t="shared" si="22"/>
        <v>-21.5</v>
      </c>
      <c r="Z349" s="20" t="str">
        <f t="shared" si="23"/>
        <v>F</v>
      </c>
    </row>
    <row r="350" spans="1:26" x14ac:dyDescent="0.25">
      <c r="A350" t="s">
        <v>311</v>
      </c>
      <c r="B350" t="s">
        <v>312</v>
      </c>
      <c r="C350" t="s">
        <v>27</v>
      </c>
      <c r="D350" t="s">
        <v>104</v>
      </c>
      <c r="E350">
        <v>4</v>
      </c>
      <c r="F350" t="s">
        <v>313</v>
      </c>
      <c r="G350">
        <v>377269</v>
      </c>
      <c r="H350">
        <v>85</v>
      </c>
      <c r="I350">
        <v>85</v>
      </c>
      <c r="J350">
        <v>62</v>
      </c>
      <c r="K350">
        <v>8</v>
      </c>
      <c r="L350">
        <v>15</v>
      </c>
      <c r="M350">
        <v>0</v>
      </c>
      <c r="N350">
        <v>256</v>
      </c>
      <c r="O350">
        <v>209</v>
      </c>
      <c r="P350">
        <v>17.600000000000001</v>
      </c>
      <c r="Q350">
        <v>81.599999999999994</v>
      </c>
      <c r="R350" t="s">
        <v>190</v>
      </c>
      <c r="S350">
        <v>1.6666667163372</v>
      </c>
      <c r="T350">
        <v>82.3</v>
      </c>
      <c r="U350" t="s">
        <v>190</v>
      </c>
      <c r="V350" s="18"/>
      <c r="W350" s="20" t="str">
        <f t="shared" si="20"/>
        <v>Turcotte, Leonard(R)</v>
      </c>
      <c r="X350" s="20">
        <f t="shared" si="21"/>
        <v>81.599999999999994</v>
      </c>
      <c r="Y350" s="22">
        <f t="shared" si="22"/>
        <v>1.6666667163372</v>
      </c>
      <c r="Z350" s="20" t="str">
        <f t="shared" si="23"/>
        <v>B+</v>
      </c>
    </row>
    <row r="351" spans="1:26" x14ac:dyDescent="0.25">
      <c r="A351" t="s">
        <v>1037</v>
      </c>
      <c r="B351" t="s">
        <v>1038</v>
      </c>
      <c r="C351" t="s">
        <v>645</v>
      </c>
      <c r="D351" t="s">
        <v>104</v>
      </c>
      <c r="E351">
        <v>5</v>
      </c>
      <c r="F351" t="s">
        <v>1039</v>
      </c>
      <c r="G351">
        <v>408624</v>
      </c>
      <c r="H351">
        <v>85</v>
      </c>
      <c r="I351">
        <v>85</v>
      </c>
      <c r="J351">
        <v>19</v>
      </c>
      <c r="K351">
        <v>56</v>
      </c>
      <c r="L351">
        <v>10</v>
      </c>
      <c r="M351">
        <v>0</v>
      </c>
      <c r="N351">
        <v>256</v>
      </c>
      <c r="O351">
        <v>81.5</v>
      </c>
      <c r="P351">
        <v>11.8</v>
      </c>
      <c r="Q351">
        <v>31.8</v>
      </c>
      <c r="R351" t="s">
        <v>645</v>
      </c>
      <c r="S351">
        <v>0</v>
      </c>
      <c r="T351">
        <v>31.8</v>
      </c>
      <c r="U351" t="s">
        <v>645</v>
      </c>
      <c r="V351" s="18"/>
      <c r="W351" s="20" t="str">
        <f t="shared" si="20"/>
        <v>Salloway, Jeffrey(D)</v>
      </c>
      <c r="X351" s="20">
        <f t="shared" si="21"/>
        <v>31.8</v>
      </c>
      <c r="Y351" s="22">
        <f t="shared" si="22"/>
        <v>0</v>
      </c>
      <c r="Z351" s="20" t="str">
        <f t="shared" si="23"/>
        <v>D</v>
      </c>
    </row>
    <row r="352" spans="1:26" x14ac:dyDescent="0.25">
      <c r="A352" t="s">
        <v>1402</v>
      </c>
      <c r="B352" t="s">
        <v>1565</v>
      </c>
      <c r="C352" t="s">
        <v>645</v>
      </c>
      <c r="D352" t="s">
        <v>104</v>
      </c>
      <c r="E352">
        <v>6</v>
      </c>
      <c r="F352" t="s">
        <v>962</v>
      </c>
      <c r="G352">
        <v>373142</v>
      </c>
      <c r="H352">
        <v>85</v>
      </c>
      <c r="I352">
        <v>85</v>
      </c>
      <c r="J352">
        <v>12</v>
      </c>
      <c r="K352">
        <v>70</v>
      </c>
      <c r="L352">
        <v>3</v>
      </c>
      <c r="M352">
        <v>0</v>
      </c>
      <c r="N352">
        <v>256</v>
      </c>
      <c r="O352">
        <v>41.5</v>
      </c>
      <c r="P352">
        <v>3.5</v>
      </c>
      <c r="Q352">
        <v>16.2</v>
      </c>
      <c r="R352" t="s">
        <v>1370</v>
      </c>
      <c r="S352">
        <v>-8</v>
      </c>
      <c r="T352">
        <v>13.1</v>
      </c>
      <c r="U352" t="s">
        <v>1536</v>
      </c>
      <c r="V352" s="18"/>
      <c r="W352" s="20" t="str">
        <f t="shared" si="20"/>
        <v>Burton, Wayne(D)</v>
      </c>
      <c r="X352" s="20">
        <f t="shared" si="21"/>
        <v>16.2</v>
      </c>
      <c r="Y352" s="22">
        <f t="shared" si="22"/>
        <v>-8</v>
      </c>
      <c r="Z352" s="20" t="str">
        <f t="shared" si="23"/>
        <v>CT</v>
      </c>
    </row>
    <row r="353" spans="1:26" x14ac:dyDescent="0.25">
      <c r="A353" t="s">
        <v>374</v>
      </c>
      <c r="B353" t="s">
        <v>1301</v>
      </c>
      <c r="C353" t="s">
        <v>645</v>
      </c>
      <c r="D353" t="s">
        <v>104</v>
      </c>
      <c r="E353">
        <v>6</v>
      </c>
      <c r="F353" t="s">
        <v>962</v>
      </c>
      <c r="G353">
        <v>376826</v>
      </c>
      <c r="H353">
        <v>85</v>
      </c>
      <c r="I353">
        <v>85</v>
      </c>
      <c r="J353">
        <v>18</v>
      </c>
      <c r="K353">
        <v>67</v>
      </c>
      <c r="L353">
        <v>0</v>
      </c>
      <c r="M353">
        <v>0</v>
      </c>
      <c r="N353">
        <v>256</v>
      </c>
      <c r="O353">
        <v>63</v>
      </c>
      <c r="P353">
        <v>0</v>
      </c>
      <c r="Q353">
        <v>24.6</v>
      </c>
      <c r="R353" t="s">
        <v>1136</v>
      </c>
      <c r="S353">
        <v>-5.5</v>
      </c>
      <c r="T353">
        <v>22.5</v>
      </c>
      <c r="U353" t="s">
        <v>1136</v>
      </c>
      <c r="V353" s="18"/>
      <c r="W353" s="20" t="str">
        <f t="shared" si="20"/>
        <v>Horrigan, Timothy(D)</v>
      </c>
      <c r="X353" s="20">
        <f t="shared" si="21"/>
        <v>24.6</v>
      </c>
      <c r="Y353" s="22">
        <f t="shared" si="22"/>
        <v>-5.5</v>
      </c>
      <c r="Z353" s="20" t="str">
        <f t="shared" si="23"/>
        <v>D-</v>
      </c>
    </row>
    <row r="354" spans="1:26" x14ac:dyDescent="0.25">
      <c r="A354" t="s">
        <v>1116</v>
      </c>
      <c r="B354" t="s">
        <v>663</v>
      </c>
      <c r="C354" t="s">
        <v>645</v>
      </c>
      <c r="D354" t="s">
        <v>104</v>
      </c>
      <c r="E354">
        <v>6</v>
      </c>
      <c r="F354" t="s">
        <v>962</v>
      </c>
      <c r="G354">
        <v>376166</v>
      </c>
      <c r="H354">
        <v>85</v>
      </c>
      <c r="I354">
        <v>85</v>
      </c>
      <c r="J354">
        <v>19</v>
      </c>
      <c r="K354">
        <v>64</v>
      </c>
      <c r="L354">
        <v>2</v>
      </c>
      <c r="M354">
        <v>0</v>
      </c>
      <c r="N354">
        <v>256</v>
      </c>
      <c r="O354">
        <v>72</v>
      </c>
      <c r="P354">
        <v>2.4</v>
      </c>
      <c r="Q354">
        <v>28.1</v>
      </c>
      <c r="R354" t="s">
        <v>645</v>
      </c>
      <c r="S354">
        <v>0</v>
      </c>
      <c r="T354">
        <v>28.1</v>
      </c>
      <c r="U354" t="s">
        <v>645</v>
      </c>
      <c r="V354" s="18"/>
      <c r="W354" s="20" t="str">
        <f t="shared" si="20"/>
        <v>Smith, Marjorie(D)</v>
      </c>
      <c r="X354" s="20">
        <f t="shared" si="21"/>
        <v>28.1</v>
      </c>
      <c r="Y354" s="22">
        <f t="shared" si="22"/>
        <v>0</v>
      </c>
      <c r="Z354" s="20" t="str">
        <f t="shared" si="23"/>
        <v>D</v>
      </c>
    </row>
    <row r="355" spans="1:26" x14ac:dyDescent="0.25">
      <c r="A355" t="s">
        <v>960</v>
      </c>
      <c r="B355" t="s">
        <v>961</v>
      </c>
      <c r="C355" t="s">
        <v>645</v>
      </c>
      <c r="D355" t="s">
        <v>104</v>
      </c>
      <c r="E355">
        <v>6</v>
      </c>
      <c r="F355" t="s">
        <v>962</v>
      </c>
      <c r="G355">
        <v>376278</v>
      </c>
      <c r="H355">
        <v>85</v>
      </c>
      <c r="I355">
        <v>85</v>
      </c>
      <c r="J355">
        <v>10</v>
      </c>
      <c r="K355">
        <v>31</v>
      </c>
      <c r="L355">
        <v>44</v>
      </c>
      <c r="M355">
        <v>0</v>
      </c>
      <c r="N355">
        <v>256</v>
      </c>
      <c r="O355">
        <v>104</v>
      </c>
      <c r="P355">
        <v>51.8</v>
      </c>
      <c r="Q355">
        <v>40.6</v>
      </c>
      <c r="R355" t="s">
        <v>434</v>
      </c>
      <c r="S355">
        <v>-2</v>
      </c>
      <c r="T355">
        <v>39.799999999999997</v>
      </c>
      <c r="U355" t="s">
        <v>434</v>
      </c>
      <c r="V355" s="18"/>
      <c r="W355" s="20" t="str">
        <f t="shared" si="20"/>
        <v>Spang, Judith(D)</v>
      </c>
      <c r="X355" s="20">
        <f t="shared" si="21"/>
        <v>40.6</v>
      </c>
      <c r="Y355" s="22">
        <f t="shared" si="22"/>
        <v>-2</v>
      </c>
      <c r="Z355" s="20" t="str">
        <f t="shared" si="23"/>
        <v>Inc</v>
      </c>
    </row>
    <row r="356" spans="1:26" x14ac:dyDescent="0.25">
      <c r="A356" t="s">
        <v>1472</v>
      </c>
      <c r="B356" t="s">
        <v>1473</v>
      </c>
      <c r="C356" t="s">
        <v>645</v>
      </c>
      <c r="D356" t="s">
        <v>104</v>
      </c>
      <c r="E356">
        <v>6</v>
      </c>
      <c r="F356" t="s">
        <v>962</v>
      </c>
      <c r="G356">
        <v>372557</v>
      </c>
      <c r="H356">
        <v>85</v>
      </c>
      <c r="I356">
        <v>85</v>
      </c>
      <c r="J356">
        <v>9</v>
      </c>
      <c r="K356">
        <v>69</v>
      </c>
      <c r="L356">
        <v>7</v>
      </c>
      <c r="M356">
        <v>0</v>
      </c>
      <c r="N356">
        <v>256</v>
      </c>
      <c r="O356">
        <v>45</v>
      </c>
      <c r="P356">
        <v>8.1999999999999993</v>
      </c>
      <c r="Q356">
        <v>17.600000000000001</v>
      </c>
      <c r="R356" t="s">
        <v>1370</v>
      </c>
      <c r="S356">
        <v>0</v>
      </c>
      <c r="T356">
        <v>17.600000000000001</v>
      </c>
      <c r="U356" t="s">
        <v>1370</v>
      </c>
      <c r="V356" s="18"/>
      <c r="W356" s="20" t="str">
        <f t="shared" si="20"/>
        <v>Wall, Janet(D)</v>
      </c>
      <c r="X356" s="20">
        <f t="shared" si="21"/>
        <v>17.600000000000001</v>
      </c>
      <c r="Y356" s="22">
        <f t="shared" si="22"/>
        <v>0</v>
      </c>
      <c r="Z356" s="20" t="str">
        <f t="shared" si="23"/>
        <v>F</v>
      </c>
    </row>
    <row r="357" spans="1:26" x14ac:dyDescent="0.25">
      <c r="A357" t="s">
        <v>374</v>
      </c>
      <c r="B357" t="s">
        <v>1091</v>
      </c>
      <c r="C357" t="s">
        <v>645</v>
      </c>
      <c r="D357" t="s">
        <v>104</v>
      </c>
      <c r="E357">
        <v>7</v>
      </c>
      <c r="F357" t="s">
        <v>1092</v>
      </c>
      <c r="G357">
        <v>408625</v>
      </c>
      <c r="H357">
        <v>85</v>
      </c>
      <c r="I357">
        <v>85</v>
      </c>
      <c r="J357">
        <v>21</v>
      </c>
      <c r="K357">
        <v>56</v>
      </c>
      <c r="L357">
        <v>8</v>
      </c>
      <c r="M357">
        <v>0</v>
      </c>
      <c r="N357">
        <v>256</v>
      </c>
      <c r="O357">
        <v>73</v>
      </c>
      <c r="P357">
        <v>9.4</v>
      </c>
      <c r="Q357">
        <v>28.5</v>
      </c>
      <c r="R357" t="s">
        <v>645</v>
      </c>
      <c r="S357">
        <v>0</v>
      </c>
      <c r="T357">
        <v>28.5</v>
      </c>
      <c r="U357" t="s">
        <v>645</v>
      </c>
      <c r="V357" s="18"/>
      <c r="W357" s="20" t="str">
        <f t="shared" si="20"/>
        <v>Fontneau, Timothy(D)</v>
      </c>
      <c r="X357" s="20">
        <f t="shared" si="21"/>
        <v>28.5</v>
      </c>
      <c r="Y357" s="22">
        <f t="shared" si="22"/>
        <v>0</v>
      </c>
      <c r="Z357" s="20" t="str">
        <f t="shared" si="23"/>
        <v>D</v>
      </c>
    </row>
    <row r="358" spans="1:26" x14ac:dyDescent="0.25">
      <c r="A358" t="s">
        <v>1188</v>
      </c>
      <c r="B358" t="s">
        <v>1189</v>
      </c>
      <c r="C358" t="s">
        <v>645</v>
      </c>
      <c r="D358" t="s">
        <v>104</v>
      </c>
      <c r="E358">
        <v>8</v>
      </c>
      <c r="F358" t="s">
        <v>1190</v>
      </c>
      <c r="G358">
        <v>408626</v>
      </c>
      <c r="H358">
        <v>85</v>
      </c>
      <c r="I358">
        <v>85</v>
      </c>
      <c r="J358">
        <v>14</v>
      </c>
      <c r="K358">
        <v>59</v>
      </c>
      <c r="L358">
        <v>12</v>
      </c>
      <c r="M358">
        <v>0</v>
      </c>
      <c r="N358">
        <v>256</v>
      </c>
      <c r="O358">
        <v>64.5</v>
      </c>
      <c r="P358">
        <v>14.1</v>
      </c>
      <c r="Q358">
        <v>25.2</v>
      </c>
      <c r="R358" t="s">
        <v>1136</v>
      </c>
      <c r="S358">
        <v>0</v>
      </c>
      <c r="T358">
        <v>25.2</v>
      </c>
      <c r="U358" t="s">
        <v>1136</v>
      </c>
      <c r="V358" s="18"/>
      <c r="W358" s="20" t="str">
        <f t="shared" si="20"/>
        <v>Ellis, Donna(D)</v>
      </c>
      <c r="X358" s="20">
        <f t="shared" si="21"/>
        <v>25.2</v>
      </c>
      <c r="Y358" s="22">
        <f t="shared" si="22"/>
        <v>0</v>
      </c>
      <c r="Z358" s="20" t="str">
        <f t="shared" si="23"/>
        <v>D-</v>
      </c>
    </row>
    <row r="359" spans="1:26" x14ac:dyDescent="0.25">
      <c r="A359" t="s">
        <v>348</v>
      </c>
      <c r="B359" t="s">
        <v>349</v>
      </c>
      <c r="C359" t="s">
        <v>27</v>
      </c>
      <c r="D359" t="s">
        <v>104</v>
      </c>
      <c r="E359">
        <v>9</v>
      </c>
      <c r="F359" t="s">
        <v>350</v>
      </c>
      <c r="G359">
        <v>377067</v>
      </c>
      <c r="H359">
        <v>85</v>
      </c>
      <c r="I359">
        <v>85</v>
      </c>
      <c r="J359">
        <v>57</v>
      </c>
      <c r="K359">
        <v>7</v>
      </c>
      <c r="L359">
        <v>21</v>
      </c>
      <c r="M359">
        <v>0</v>
      </c>
      <c r="N359">
        <v>256</v>
      </c>
      <c r="O359">
        <v>203.5</v>
      </c>
      <c r="P359">
        <v>24.7</v>
      </c>
      <c r="Q359">
        <v>79.5</v>
      </c>
      <c r="R359" t="s">
        <v>345</v>
      </c>
      <c r="S359">
        <v>0.33333334326744002</v>
      </c>
      <c r="T359">
        <v>79.599999999999994</v>
      </c>
      <c r="U359" t="s">
        <v>345</v>
      </c>
      <c r="V359" s="18"/>
      <c r="W359" s="20" t="str">
        <f t="shared" si="20"/>
        <v>Beaudoin, Steven(R)</v>
      </c>
      <c r="X359" s="20">
        <f t="shared" si="21"/>
        <v>79.5</v>
      </c>
      <c r="Y359" s="22">
        <f t="shared" si="22"/>
        <v>0.33333334326744002</v>
      </c>
      <c r="Z359" s="20" t="str">
        <f t="shared" si="23"/>
        <v>B</v>
      </c>
    </row>
    <row r="360" spans="1:26" x14ac:dyDescent="0.25">
      <c r="A360" t="s">
        <v>554</v>
      </c>
      <c r="B360" t="s">
        <v>555</v>
      </c>
      <c r="C360" t="s">
        <v>27</v>
      </c>
      <c r="D360" t="s">
        <v>104</v>
      </c>
      <c r="E360">
        <v>10</v>
      </c>
      <c r="F360" t="s">
        <v>556</v>
      </c>
      <c r="G360">
        <v>408441</v>
      </c>
      <c r="H360">
        <v>85</v>
      </c>
      <c r="I360">
        <v>85</v>
      </c>
      <c r="J360">
        <v>56</v>
      </c>
      <c r="K360">
        <v>29</v>
      </c>
      <c r="L360">
        <v>0</v>
      </c>
      <c r="M360">
        <v>0</v>
      </c>
      <c r="N360">
        <v>256</v>
      </c>
      <c r="O360">
        <v>173</v>
      </c>
      <c r="P360">
        <v>0</v>
      </c>
      <c r="Q360">
        <v>67.599999999999994</v>
      </c>
      <c r="R360" t="s">
        <v>389</v>
      </c>
      <c r="S360">
        <v>0</v>
      </c>
      <c r="T360">
        <v>67.599999999999994</v>
      </c>
      <c r="U360" t="s">
        <v>389</v>
      </c>
      <c r="V360" s="18"/>
      <c r="W360" s="20" t="str">
        <f t="shared" si="20"/>
        <v>McNally, Jody(R)</v>
      </c>
      <c r="X360" s="20">
        <f t="shared" si="21"/>
        <v>67.599999999999994</v>
      </c>
      <c r="Y360" s="22">
        <f t="shared" si="22"/>
        <v>0</v>
      </c>
      <c r="Z360" s="20" t="str">
        <f t="shared" si="23"/>
        <v>B-</v>
      </c>
    </row>
    <row r="361" spans="1:26" x14ac:dyDescent="0.25">
      <c r="A361" t="s">
        <v>1340</v>
      </c>
      <c r="B361" t="s">
        <v>1341</v>
      </c>
      <c r="C361" t="s">
        <v>645</v>
      </c>
      <c r="D361" t="s">
        <v>104</v>
      </c>
      <c r="E361">
        <v>11</v>
      </c>
      <c r="F361" t="s">
        <v>1342</v>
      </c>
      <c r="G361">
        <v>408725</v>
      </c>
      <c r="H361">
        <v>85</v>
      </c>
      <c r="I361">
        <v>85</v>
      </c>
      <c r="J361">
        <v>17</v>
      </c>
      <c r="K361">
        <v>68</v>
      </c>
      <c r="L361">
        <v>0</v>
      </c>
      <c r="M361">
        <v>0</v>
      </c>
      <c r="N361">
        <v>256</v>
      </c>
      <c r="O361">
        <v>57</v>
      </c>
      <c r="P361">
        <v>0</v>
      </c>
      <c r="Q361">
        <v>22.3</v>
      </c>
      <c r="R361" t="s">
        <v>1136</v>
      </c>
      <c r="S361">
        <v>-1</v>
      </c>
      <c r="T361">
        <v>21.9</v>
      </c>
      <c r="U361" t="s">
        <v>1136</v>
      </c>
      <c r="V361" s="18"/>
      <c r="W361" s="20" t="str">
        <f t="shared" si="20"/>
        <v>Grassie, Chuck(D)</v>
      </c>
      <c r="X361" s="20">
        <f t="shared" si="21"/>
        <v>22.3</v>
      </c>
      <c r="Y361" s="22">
        <f t="shared" si="22"/>
        <v>-1</v>
      </c>
      <c r="Z361" s="20" t="str">
        <f t="shared" si="23"/>
        <v>D-</v>
      </c>
    </row>
    <row r="362" spans="1:26" x14ac:dyDescent="0.25">
      <c r="A362" t="s">
        <v>366</v>
      </c>
      <c r="B362" t="s">
        <v>925</v>
      </c>
      <c r="C362" t="s">
        <v>27</v>
      </c>
      <c r="D362" t="s">
        <v>104</v>
      </c>
      <c r="E362">
        <v>12</v>
      </c>
      <c r="F362" t="s">
        <v>926</v>
      </c>
      <c r="G362">
        <v>408442</v>
      </c>
      <c r="H362">
        <v>85</v>
      </c>
      <c r="I362">
        <v>85</v>
      </c>
      <c r="J362">
        <v>33</v>
      </c>
      <c r="K362">
        <v>51</v>
      </c>
      <c r="L362">
        <v>1</v>
      </c>
      <c r="M362">
        <v>0</v>
      </c>
      <c r="N362">
        <v>256</v>
      </c>
      <c r="O362">
        <v>110.5</v>
      </c>
      <c r="P362">
        <v>1.2</v>
      </c>
      <c r="Q362">
        <v>43.2</v>
      </c>
      <c r="R362" t="s">
        <v>871</v>
      </c>
      <c r="S362">
        <v>0</v>
      </c>
      <c r="T362">
        <v>43.2</v>
      </c>
      <c r="U362" t="s">
        <v>871</v>
      </c>
      <c r="V362" s="18"/>
      <c r="W362" s="20" t="str">
        <f t="shared" si="20"/>
        <v>Scruton, Matthew(R)</v>
      </c>
      <c r="X362" s="20">
        <f t="shared" si="21"/>
        <v>43.2</v>
      </c>
      <c r="Y362" s="22">
        <f t="shared" si="22"/>
        <v>0</v>
      </c>
      <c r="Z362" s="20" t="str">
        <f t="shared" si="23"/>
        <v>C-</v>
      </c>
    </row>
    <row r="363" spans="1:26" x14ac:dyDescent="0.25">
      <c r="A363" t="s">
        <v>1000</v>
      </c>
      <c r="B363" t="s">
        <v>1001</v>
      </c>
      <c r="C363" t="s">
        <v>645</v>
      </c>
      <c r="D363" t="s">
        <v>104</v>
      </c>
      <c r="E363">
        <v>13</v>
      </c>
      <c r="F363" t="s">
        <v>1002</v>
      </c>
      <c r="G363">
        <v>408812</v>
      </c>
      <c r="H363">
        <v>85</v>
      </c>
      <c r="I363">
        <v>85</v>
      </c>
      <c r="J363">
        <v>19</v>
      </c>
      <c r="K363">
        <v>52</v>
      </c>
      <c r="L363">
        <v>14</v>
      </c>
      <c r="M363">
        <v>0</v>
      </c>
      <c r="N363">
        <v>256</v>
      </c>
      <c r="O363">
        <v>88.5</v>
      </c>
      <c r="P363">
        <v>16.5</v>
      </c>
      <c r="Q363">
        <v>34.6</v>
      </c>
      <c r="R363" t="s">
        <v>967</v>
      </c>
      <c r="S363">
        <v>0</v>
      </c>
      <c r="T363">
        <v>34.6</v>
      </c>
      <c r="U363" t="s">
        <v>967</v>
      </c>
      <c r="V363" s="18"/>
      <c r="W363" s="20" t="str">
        <f t="shared" si="20"/>
        <v>Conley, Casey(D)</v>
      </c>
      <c r="X363" s="20">
        <f t="shared" si="21"/>
        <v>34.6</v>
      </c>
      <c r="Y363" s="22">
        <f t="shared" si="22"/>
        <v>0</v>
      </c>
      <c r="Z363" s="20" t="str">
        <f t="shared" si="23"/>
        <v>D+</v>
      </c>
    </row>
    <row r="364" spans="1:26" x14ac:dyDescent="0.25">
      <c r="A364" t="s">
        <v>1481</v>
      </c>
      <c r="B364" t="s">
        <v>1482</v>
      </c>
      <c r="C364" t="s">
        <v>645</v>
      </c>
      <c r="D364" t="s">
        <v>104</v>
      </c>
      <c r="E364">
        <v>14</v>
      </c>
      <c r="F364" t="s">
        <v>1483</v>
      </c>
      <c r="G364">
        <v>408629</v>
      </c>
      <c r="H364">
        <v>85</v>
      </c>
      <c r="I364">
        <v>85</v>
      </c>
      <c r="J364">
        <v>12</v>
      </c>
      <c r="K364">
        <v>68</v>
      </c>
      <c r="L364">
        <v>5</v>
      </c>
      <c r="M364">
        <v>0</v>
      </c>
      <c r="N364">
        <v>256</v>
      </c>
      <c r="O364">
        <v>44</v>
      </c>
      <c r="P364">
        <v>5.9</v>
      </c>
      <c r="Q364">
        <v>17.2</v>
      </c>
      <c r="R364" t="s">
        <v>1370</v>
      </c>
      <c r="S364">
        <v>0</v>
      </c>
      <c r="T364">
        <v>17.2</v>
      </c>
      <c r="U364" t="s">
        <v>1370</v>
      </c>
      <c r="V364" s="18"/>
      <c r="W364" s="20" t="str">
        <f t="shared" si="20"/>
        <v>Krans, Hamilton(D)</v>
      </c>
      <c r="X364" s="20">
        <f t="shared" si="21"/>
        <v>17.2</v>
      </c>
      <c r="Y364" s="22">
        <f t="shared" si="22"/>
        <v>0</v>
      </c>
      <c r="Z364" s="20" t="str">
        <f t="shared" si="23"/>
        <v>F</v>
      </c>
    </row>
    <row r="365" spans="1:26" x14ac:dyDescent="0.25">
      <c r="A365" t="s">
        <v>1349</v>
      </c>
      <c r="B365" t="s">
        <v>1350</v>
      </c>
      <c r="C365" t="s">
        <v>645</v>
      </c>
      <c r="D365" t="s">
        <v>104</v>
      </c>
      <c r="E365">
        <v>15</v>
      </c>
      <c r="F365" t="s">
        <v>1351</v>
      </c>
      <c r="G365">
        <v>408630</v>
      </c>
      <c r="H365">
        <v>85</v>
      </c>
      <c r="I365">
        <v>85</v>
      </c>
      <c r="J365">
        <v>11</v>
      </c>
      <c r="K365">
        <v>62</v>
      </c>
      <c r="L365">
        <v>12</v>
      </c>
      <c r="M365">
        <v>0</v>
      </c>
      <c r="N365">
        <v>256</v>
      </c>
      <c r="O365">
        <v>56</v>
      </c>
      <c r="P365">
        <v>14.1</v>
      </c>
      <c r="Q365">
        <v>21.9</v>
      </c>
      <c r="R365" t="s">
        <v>1136</v>
      </c>
      <c r="S365">
        <v>0</v>
      </c>
      <c r="T365">
        <v>21.9</v>
      </c>
      <c r="U365" t="s">
        <v>1136</v>
      </c>
      <c r="V365" s="18"/>
      <c r="W365" s="20" t="str">
        <f t="shared" si="20"/>
        <v>Opderbecke, Linn(D)</v>
      </c>
      <c r="X365" s="20">
        <f t="shared" si="21"/>
        <v>21.9</v>
      </c>
      <c r="Y365" s="22">
        <f t="shared" si="22"/>
        <v>0</v>
      </c>
      <c r="Z365" s="20" t="str">
        <f t="shared" si="23"/>
        <v>D-</v>
      </c>
    </row>
    <row r="366" spans="1:26" x14ac:dyDescent="0.25">
      <c r="A366" t="s">
        <v>1032</v>
      </c>
      <c r="B366" t="s">
        <v>1033</v>
      </c>
      <c r="C366" t="s">
        <v>645</v>
      </c>
      <c r="D366" t="s">
        <v>104</v>
      </c>
      <c r="E366">
        <v>16</v>
      </c>
      <c r="F366" t="s">
        <v>1034</v>
      </c>
      <c r="G366">
        <v>408631</v>
      </c>
      <c r="H366">
        <v>85</v>
      </c>
      <c r="I366">
        <v>85</v>
      </c>
      <c r="J366">
        <v>11</v>
      </c>
      <c r="K366">
        <v>44</v>
      </c>
      <c r="L366">
        <v>30</v>
      </c>
      <c r="M366">
        <v>0</v>
      </c>
      <c r="N366">
        <v>256</v>
      </c>
      <c r="O366">
        <v>81.5</v>
      </c>
      <c r="P366">
        <v>35.299999999999997</v>
      </c>
      <c r="Q366">
        <v>31.8</v>
      </c>
      <c r="R366" t="s">
        <v>645</v>
      </c>
      <c r="S366">
        <v>0</v>
      </c>
      <c r="T366">
        <v>31.8</v>
      </c>
      <c r="U366" t="s">
        <v>645</v>
      </c>
      <c r="V366" s="18"/>
      <c r="W366" s="20" t="str">
        <f t="shared" si="20"/>
        <v>Frost, Sherry(D)</v>
      </c>
      <c r="X366" s="20">
        <f t="shared" si="21"/>
        <v>31.8</v>
      </c>
      <c r="Y366" s="22">
        <f t="shared" si="22"/>
        <v>0</v>
      </c>
      <c r="Z366" s="20" t="str">
        <f t="shared" si="23"/>
        <v>D</v>
      </c>
    </row>
    <row r="367" spans="1:26" x14ac:dyDescent="0.25">
      <c r="A367" t="s">
        <v>150</v>
      </c>
      <c r="B367" t="s">
        <v>1169</v>
      </c>
      <c r="C367" t="s">
        <v>645</v>
      </c>
      <c r="D367" t="s">
        <v>104</v>
      </c>
      <c r="E367">
        <v>17</v>
      </c>
      <c r="F367" t="s">
        <v>979</v>
      </c>
      <c r="G367">
        <v>377070</v>
      </c>
      <c r="H367">
        <v>85</v>
      </c>
      <c r="I367">
        <v>85</v>
      </c>
      <c r="J367">
        <v>19</v>
      </c>
      <c r="K367">
        <v>64</v>
      </c>
      <c r="L367">
        <v>2</v>
      </c>
      <c r="M367">
        <v>0</v>
      </c>
      <c r="N367">
        <v>256</v>
      </c>
      <c r="O367">
        <v>66</v>
      </c>
      <c r="P367">
        <v>2.4</v>
      </c>
      <c r="Q367">
        <v>25.8</v>
      </c>
      <c r="R367" t="s">
        <v>1136</v>
      </c>
      <c r="S367">
        <v>0</v>
      </c>
      <c r="T367">
        <v>25.8</v>
      </c>
      <c r="U367" t="s">
        <v>1136</v>
      </c>
      <c r="V367" s="18"/>
      <c r="W367" s="20" t="str">
        <f t="shared" si="20"/>
        <v>Bixby, Peter(D)</v>
      </c>
      <c r="X367" s="20">
        <f t="shared" si="21"/>
        <v>25.8</v>
      </c>
      <c r="Y367" s="22">
        <f t="shared" si="22"/>
        <v>0</v>
      </c>
      <c r="Z367" s="20" t="str">
        <f t="shared" si="23"/>
        <v>D-</v>
      </c>
    </row>
    <row r="368" spans="1:26" x14ac:dyDescent="0.25">
      <c r="A368" t="s">
        <v>1181</v>
      </c>
      <c r="B368" t="s">
        <v>1182</v>
      </c>
      <c r="C368" t="s">
        <v>645</v>
      </c>
      <c r="D368" t="s">
        <v>104</v>
      </c>
      <c r="E368">
        <v>17</v>
      </c>
      <c r="F368" t="s">
        <v>979</v>
      </c>
      <c r="G368">
        <v>377318</v>
      </c>
      <c r="H368">
        <v>85</v>
      </c>
      <c r="I368">
        <v>85</v>
      </c>
      <c r="J368">
        <v>10</v>
      </c>
      <c r="K368">
        <v>51</v>
      </c>
      <c r="L368">
        <v>24</v>
      </c>
      <c r="M368">
        <v>0</v>
      </c>
      <c r="N368">
        <v>256</v>
      </c>
      <c r="O368">
        <v>65</v>
      </c>
      <c r="P368">
        <v>28.2</v>
      </c>
      <c r="Q368">
        <v>25.4</v>
      </c>
      <c r="R368" t="s">
        <v>1136</v>
      </c>
      <c r="S368">
        <v>0</v>
      </c>
      <c r="T368">
        <v>25.4</v>
      </c>
      <c r="U368" t="s">
        <v>1136</v>
      </c>
      <c r="V368" s="18"/>
      <c r="W368" s="20" t="str">
        <f t="shared" si="20"/>
        <v>Treleaven, Susan(D)</v>
      </c>
      <c r="X368" s="20">
        <f t="shared" si="21"/>
        <v>25.4</v>
      </c>
      <c r="Y368" s="22">
        <f t="shared" si="22"/>
        <v>0</v>
      </c>
      <c r="Z368" s="20" t="str">
        <f t="shared" si="23"/>
        <v>D-</v>
      </c>
    </row>
    <row r="369" spans="1:26" x14ac:dyDescent="0.25">
      <c r="A369" t="s">
        <v>514</v>
      </c>
      <c r="B369" t="s">
        <v>978</v>
      </c>
      <c r="C369" t="s">
        <v>645</v>
      </c>
      <c r="D369" t="s">
        <v>104</v>
      </c>
      <c r="E369">
        <v>17</v>
      </c>
      <c r="F369" t="s">
        <v>979</v>
      </c>
      <c r="G369">
        <v>408632</v>
      </c>
      <c r="H369">
        <v>85</v>
      </c>
      <c r="I369">
        <v>85</v>
      </c>
      <c r="J369">
        <v>6</v>
      </c>
      <c r="K369">
        <v>32</v>
      </c>
      <c r="L369">
        <v>47</v>
      </c>
      <c r="M369">
        <v>0</v>
      </c>
      <c r="N369">
        <v>256</v>
      </c>
      <c r="O369">
        <v>99</v>
      </c>
      <c r="P369">
        <v>55.3</v>
      </c>
      <c r="Q369">
        <v>38.700000000000003</v>
      </c>
      <c r="R369" t="s">
        <v>434</v>
      </c>
      <c r="S369">
        <v>0</v>
      </c>
      <c r="T369">
        <v>38.700000000000003</v>
      </c>
      <c r="U369" t="s">
        <v>434</v>
      </c>
      <c r="V369" s="18"/>
      <c r="W369" s="20" t="str">
        <f t="shared" si="20"/>
        <v>Vincent, Kenneth(D)</v>
      </c>
      <c r="X369" s="20">
        <f t="shared" si="21"/>
        <v>38.700000000000003</v>
      </c>
      <c r="Y369" s="22">
        <f t="shared" si="22"/>
        <v>0</v>
      </c>
      <c r="Z369" s="20" t="str">
        <f t="shared" si="23"/>
        <v>Inc</v>
      </c>
    </row>
    <row r="370" spans="1:26" x14ac:dyDescent="0.25">
      <c r="A370" t="s">
        <v>970</v>
      </c>
      <c r="B370" t="s">
        <v>971</v>
      </c>
      <c r="C370" t="s">
        <v>645</v>
      </c>
      <c r="D370" t="s">
        <v>104</v>
      </c>
      <c r="E370">
        <v>18</v>
      </c>
      <c r="F370" t="s">
        <v>368</v>
      </c>
      <c r="G370">
        <v>375965</v>
      </c>
      <c r="H370">
        <v>85</v>
      </c>
      <c r="I370">
        <v>85</v>
      </c>
      <c r="J370">
        <v>18</v>
      </c>
      <c r="K370">
        <v>42</v>
      </c>
      <c r="L370">
        <v>25</v>
      </c>
      <c r="M370">
        <v>0</v>
      </c>
      <c r="N370">
        <v>256</v>
      </c>
      <c r="O370">
        <v>100</v>
      </c>
      <c r="P370">
        <v>29.4</v>
      </c>
      <c r="Q370">
        <v>39.1</v>
      </c>
      <c r="R370" t="s">
        <v>967</v>
      </c>
      <c r="S370">
        <v>0</v>
      </c>
      <c r="T370">
        <v>39.1</v>
      </c>
      <c r="U370" t="s">
        <v>967</v>
      </c>
      <c r="V370" s="18"/>
      <c r="W370" s="20" t="str">
        <f t="shared" si="20"/>
        <v>Berube, Roger(D)</v>
      </c>
      <c r="X370" s="20">
        <f t="shared" si="21"/>
        <v>39.1</v>
      </c>
      <c r="Y370" s="22">
        <f t="shared" si="22"/>
        <v>0</v>
      </c>
      <c r="Z370" s="20" t="str">
        <f t="shared" si="23"/>
        <v>D+</v>
      </c>
    </row>
    <row r="371" spans="1:26" x14ac:dyDescent="0.25">
      <c r="A371" t="s">
        <v>366</v>
      </c>
      <c r="B371" t="s">
        <v>367</v>
      </c>
      <c r="C371" t="s">
        <v>27</v>
      </c>
      <c r="D371" t="s">
        <v>104</v>
      </c>
      <c r="E371">
        <v>18</v>
      </c>
      <c r="F371" t="s">
        <v>368</v>
      </c>
      <c r="G371">
        <v>408445</v>
      </c>
      <c r="H371">
        <v>85</v>
      </c>
      <c r="I371">
        <v>85</v>
      </c>
      <c r="J371">
        <v>63</v>
      </c>
      <c r="K371">
        <v>18</v>
      </c>
      <c r="L371">
        <v>4</v>
      </c>
      <c r="M371">
        <v>0</v>
      </c>
      <c r="N371">
        <v>256</v>
      </c>
      <c r="O371">
        <v>198.5</v>
      </c>
      <c r="P371">
        <v>4.7</v>
      </c>
      <c r="Q371">
        <v>77.5</v>
      </c>
      <c r="R371" t="s">
        <v>345</v>
      </c>
      <c r="S371">
        <v>0</v>
      </c>
      <c r="T371">
        <v>77.5</v>
      </c>
      <c r="U371" t="s">
        <v>345</v>
      </c>
      <c r="V371" s="18"/>
      <c r="W371" s="20" t="str">
        <f t="shared" si="20"/>
        <v>Spencer, Matthew(R)</v>
      </c>
      <c r="X371" s="20">
        <f t="shared" si="21"/>
        <v>77.5</v>
      </c>
      <c r="Y371" s="22">
        <f t="shared" si="22"/>
        <v>0</v>
      </c>
      <c r="Z371" s="20" t="str">
        <f t="shared" si="23"/>
        <v>B</v>
      </c>
    </row>
    <row r="372" spans="1:26" x14ac:dyDescent="0.25">
      <c r="A372" t="s">
        <v>953</v>
      </c>
      <c r="B372" t="s">
        <v>954</v>
      </c>
      <c r="C372" t="s">
        <v>645</v>
      </c>
      <c r="D372" t="s">
        <v>104</v>
      </c>
      <c r="E372">
        <v>18</v>
      </c>
      <c r="F372" t="s">
        <v>368</v>
      </c>
      <c r="G372">
        <v>376769</v>
      </c>
      <c r="H372">
        <v>85</v>
      </c>
      <c r="I372">
        <v>85</v>
      </c>
      <c r="J372">
        <v>15</v>
      </c>
      <c r="K372">
        <v>31</v>
      </c>
      <c r="L372">
        <v>39</v>
      </c>
      <c r="M372">
        <v>0</v>
      </c>
      <c r="N372">
        <v>256</v>
      </c>
      <c r="O372">
        <v>105.5</v>
      </c>
      <c r="P372">
        <v>45.9</v>
      </c>
      <c r="Q372">
        <v>41.2</v>
      </c>
      <c r="R372" t="s">
        <v>871</v>
      </c>
      <c r="S372">
        <v>0</v>
      </c>
      <c r="T372">
        <v>41.2</v>
      </c>
      <c r="U372" t="s">
        <v>871</v>
      </c>
      <c r="V372" s="18"/>
      <c r="W372" s="20" t="str">
        <f t="shared" si="20"/>
        <v>Sprague, Dale(D)</v>
      </c>
      <c r="X372" s="20">
        <f t="shared" si="21"/>
        <v>41.2</v>
      </c>
      <c r="Y372" s="22">
        <f t="shared" si="22"/>
        <v>0</v>
      </c>
      <c r="Z372" s="20" t="str">
        <f t="shared" si="23"/>
        <v>C-</v>
      </c>
    </row>
    <row r="373" spans="1:26" x14ac:dyDescent="0.25">
      <c r="A373" t="s">
        <v>150</v>
      </c>
      <c r="B373" t="s">
        <v>683</v>
      </c>
      <c r="C373" t="s">
        <v>645</v>
      </c>
      <c r="D373" t="s">
        <v>104</v>
      </c>
      <c r="E373">
        <v>19</v>
      </c>
      <c r="F373" t="s">
        <v>1582</v>
      </c>
      <c r="G373">
        <v>376521</v>
      </c>
      <c r="H373">
        <v>85</v>
      </c>
      <c r="I373">
        <v>85</v>
      </c>
      <c r="J373">
        <v>15</v>
      </c>
      <c r="K373">
        <v>66</v>
      </c>
      <c r="L373">
        <v>4</v>
      </c>
      <c r="M373">
        <v>0</v>
      </c>
      <c r="N373">
        <v>256</v>
      </c>
      <c r="O373">
        <v>59</v>
      </c>
      <c r="P373">
        <v>4.7</v>
      </c>
      <c r="Q373">
        <v>23</v>
      </c>
      <c r="R373" t="s">
        <v>1136</v>
      </c>
      <c r="S373">
        <v>-35</v>
      </c>
      <c r="T373">
        <v>9.3000000000000007</v>
      </c>
      <c r="U373" t="s">
        <v>1536</v>
      </c>
      <c r="V373" s="18"/>
      <c r="W373" s="20" t="str">
        <f t="shared" si="20"/>
        <v>Schmidt, Peter(D)</v>
      </c>
      <c r="X373" s="20">
        <f t="shared" si="21"/>
        <v>23</v>
      </c>
      <c r="Y373" s="22">
        <f t="shared" si="22"/>
        <v>-35</v>
      </c>
      <c r="Z373" s="20" t="str">
        <f t="shared" si="23"/>
        <v>CT</v>
      </c>
    </row>
    <row r="374" spans="1:26" x14ac:dyDescent="0.25">
      <c r="A374" t="s">
        <v>254</v>
      </c>
      <c r="B374" t="s">
        <v>1418</v>
      </c>
      <c r="C374" t="s">
        <v>645</v>
      </c>
      <c r="D374" t="s">
        <v>104</v>
      </c>
      <c r="E374">
        <v>20</v>
      </c>
      <c r="F374" t="s">
        <v>1419</v>
      </c>
      <c r="G374">
        <v>377316</v>
      </c>
      <c r="H374">
        <v>85</v>
      </c>
      <c r="I374">
        <v>85</v>
      </c>
      <c r="J374">
        <v>10</v>
      </c>
      <c r="K374">
        <v>65</v>
      </c>
      <c r="L374">
        <v>10</v>
      </c>
      <c r="M374">
        <v>0</v>
      </c>
      <c r="N374">
        <v>256</v>
      </c>
      <c r="O374">
        <v>50</v>
      </c>
      <c r="P374">
        <v>11.8</v>
      </c>
      <c r="Q374">
        <v>19.5</v>
      </c>
      <c r="R374" t="s">
        <v>1370</v>
      </c>
      <c r="S374">
        <v>0</v>
      </c>
      <c r="T374">
        <v>19.5</v>
      </c>
      <c r="U374" t="s">
        <v>1370</v>
      </c>
      <c r="V374" s="18"/>
      <c r="W374" s="20" t="str">
        <f t="shared" si="20"/>
        <v>Southworth, Thomas(D)</v>
      </c>
      <c r="X374" s="20">
        <f t="shared" si="21"/>
        <v>19.5</v>
      </c>
      <c r="Y374" s="22">
        <f t="shared" si="22"/>
        <v>0</v>
      </c>
      <c r="Z374" s="20" t="str">
        <f t="shared" si="23"/>
        <v>F</v>
      </c>
    </row>
    <row r="375" spans="1:26" x14ac:dyDescent="0.25">
      <c r="A375" t="s">
        <v>1078</v>
      </c>
      <c r="B375" t="s">
        <v>1079</v>
      </c>
      <c r="C375" t="s">
        <v>645</v>
      </c>
      <c r="D375" t="s">
        <v>104</v>
      </c>
      <c r="E375">
        <v>21</v>
      </c>
      <c r="F375" t="s">
        <v>1080</v>
      </c>
      <c r="G375">
        <v>408634</v>
      </c>
      <c r="H375">
        <v>85</v>
      </c>
      <c r="I375">
        <v>85</v>
      </c>
      <c r="J375">
        <v>14</v>
      </c>
      <c r="K375">
        <v>53</v>
      </c>
      <c r="L375">
        <v>18</v>
      </c>
      <c r="M375">
        <v>0</v>
      </c>
      <c r="N375">
        <v>256</v>
      </c>
      <c r="O375">
        <v>74</v>
      </c>
      <c r="P375">
        <v>21.2</v>
      </c>
      <c r="Q375">
        <v>28.9</v>
      </c>
      <c r="R375" t="s">
        <v>645</v>
      </c>
      <c r="S375">
        <v>0</v>
      </c>
      <c r="T375">
        <v>28.9</v>
      </c>
      <c r="U375" t="s">
        <v>645</v>
      </c>
      <c r="V375" s="18"/>
      <c r="W375" s="20" t="str">
        <f t="shared" si="20"/>
        <v>Sandler, Catt(D)</v>
      </c>
      <c r="X375" s="20">
        <f t="shared" si="21"/>
        <v>28.9</v>
      </c>
      <c r="Y375" s="22">
        <f t="shared" si="22"/>
        <v>0</v>
      </c>
      <c r="Z375" s="20" t="str">
        <f t="shared" si="23"/>
        <v>D</v>
      </c>
    </row>
    <row r="376" spans="1:26" x14ac:dyDescent="0.25">
      <c r="A376" t="s">
        <v>254</v>
      </c>
      <c r="B376" t="s">
        <v>255</v>
      </c>
      <c r="C376" t="s">
        <v>27</v>
      </c>
      <c r="D376" t="s">
        <v>104</v>
      </c>
      <c r="E376">
        <v>22</v>
      </c>
      <c r="F376" t="s">
        <v>256</v>
      </c>
      <c r="G376">
        <v>377241</v>
      </c>
      <c r="H376">
        <v>85</v>
      </c>
      <c r="I376">
        <v>85</v>
      </c>
      <c r="J376">
        <v>64</v>
      </c>
      <c r="K376">
        <v>4</v>
      </c>
      <c r="L376">
        <v>17</v>
      </c>
      <c r="M376">
        <v>0</v>
      </c>
      <c r="N376">
        <v>256</v>
      </c>
      <c r="O376">
        <v>218.5</v>
      </c>
      <c r="P376">
        <v>20</v>
      </c>
      <c r="Q376">
        <v>85.4</v>
      </c>
      <c r="R376" t="s">
        <v>190</v>
      </c>
      <c r="S376">
        <v>0</v>
      </c>
      <c r="T376">
        <v>85.4</v>
      </c>
      <c r="U376" t="s">
        <v>190</v>
      </c>
      <c r="V376" s="18"/>
      <c r="W376" s="20" t="str">
        <f t="shared" si="20"/>
        <v>Kaczynski, Thomas(R)</v>
      </c>
      <c r="X376" s="20">
        <f t="shared" si="21"/>
        <v>85.4</v>
      </c>
      <c r="Y376" s="22">
        <f t="shared" si="22"/>
        <v>0</v>
      </c>
      <c r="Z376" s="20" t="str">
        <f t="shared" si="23"/>
        <v>B+</v>
      </c>
    </row>
    <row r="377" spans="1:26" x14ac:dyDescent="0.25">
      <c r="A377" t="s">
        <v>1054</v>
      </c>
      <c r="B377" t="s">
        <v>1055</v>
      </c>
      <c r="C377" t="s">
        <v>645</v>
      </c>
      <c r="D377" t="s">
        <v>104</v>
      </c>
      <c r="E377">
        <v>23</v>
      </c>
      <c r="F377" t="s">
        <v>1056</v>
      </c>
      <c r="G377">
        <v>332403</v>
      </c>
      <c r="H377">
        <v>85</v>
      </c>
      <c r="I377">
        <v>85</v>
      </c>
      <c r="J377">
        <v>23</v>
      </c>
      <c r="K377">
        <v>60</v>
      </c>
      <c r="L377">
        <v>2</v>
      </c>
      <c r="M377">
        <v>0</v>
      </c>
      <c r="N377">
        <v>256</v>
      </c>
      <c r="O377">
        <v>77</v>
      </c>
      <c r="P377">
        <v>2.4</v>
      </c>
      <c r="Q377">
        <v>30.1</v>
      </c>
      <c r="R377" t="s">
        <v>645</v>
      </c>
      <c r="S377">
        <v>0</v>
      </c>
      <c r="T377">
        <v>30.1</v>
      </c>
      <c r="U377" t="s">
        <v>645</v>
      </c>
      <c r="V377" s="18"/>
      <c r="W377" s="20" t="str">
        <f t="shared" si="20"/>
        <v>Keans, Sandra(D)</v>
      </c>
      <c r="X377" s="20">
        <f t="shared" si="21"/>
        <v>30.1</v>
      </c>
      <c r="Y377" s="22">
        <f t="shared" si="22"/>
        <v>0</v>
      </c>
      <c r="Z377" s="20" t="str">
        <f t="shared" si="23"/>
        <v>D</v>
      </c>
    </row>
    <row r="378" spans="1:26" x14ac:dyDescent="0.25">
      <c r="A378" t="s">
        <v>101</v>
      </c>
      <c r="B378" t="s">
        <v>102</v>
      </c>
      <c r="C378" t="s">
        <v>103</v>
      </c>
      <c r="D378" t="s">
        <v>104</v>
      </c>
      <c r="E378">
        <v>24</v>
      </c>
      <c r="F378" t="s">
        <v>105</v>
      </c>
      <c r="G378">
        <v>408447</v>
      </c>
      <c r="H378">
        <v>85</v>
      </c>
      <c r="I378">
        <v>85</v>
      </c>
      <c r="J378">
        <v>71</v>
      </c>
      <c r="K378">
        <v>2</v>
      </c>
      <c r="L378">
        <v>12</v>
      </c>
      <c r="M378">
        <v>0</v>
      </c>
      <c r="N378">
        <v>256</v>
      </c>
      <c r="O378">
        <v>235.5</v>
      </c>
      <c r="P378">
        <v>14.1</v>
      </c>
      <c r="Q378">
        <v>92</v>
      </c>
      <c r="R378" t="s">
        <v>58</v>
      </c>
      <c r="S378">
        <v>8.6666667163372004</v>
      </c>
      <c r="T378">
        <v>95.4</v>
      </c>
      <c r="U378" t="s">
        <v>58</v>
      </c>
      <c r="V378" s="18"/>
      <c r="W378" s="20" t="str">
        <f t="shared" si="20"/>
        <v>Phinney, Brandon(L)</v>
      </c>
      <c r="X378" s="20">
        <f t="shared" si="21"/>
        <v>92</v>
      </c>
      <c r="Y378" s="22">
        <f t="shared" si="22"/>
        <v>8.6666667163372004</v>
      </c>
      <c r="Z378" s="20" t="str">
        <f t="shared" si="23"/>
        <v>A</v>
      </c>
    </row>
    <row r="379" spans="1:26" x14ac:dyDescent="0.25">
      <c r="A379" t="s">
        <v>1068</v>
      </c>
      <c r="B379" t="s">
        <v>1069</v>
      </c>
      <c r="C379" t="s">
        <v>645</v>
      </c>
      <c r="D379" t="s">
        <v>104</v>
      </c>
      <c r="E379">
        <v>25</v>
      </c>
      <c r="F379" t="s">
        <v>1070</v>
      </c>
      <c r="G379">
        <v>408635</v>
      </c>
      <c r="H379">
        <v>85</v>
      </c>
      <c r="I379">
        <v>85</v>
      </c>
      <c r="J379">
        <v>15</v>
      </c>
      <c r="K379">
        <v>53</v>
      </c>
      <c r="L379">
        <v>17</v>
      </c>
      <c r="M379">
        <v>0</v>
      </c>
      <c r="N379">
        <v>256</v>
      </c>
      <c r="O379">
        <v>76</v>
      </c>
      <c r="P379">
        <v>20</v>
      </c>
      <c r="Q379">
        <v>29.7</v>
      </c>
      <c r="R379" t="s">
        <v>645</v>
      </c>
      <c r="S379">
        <v>0</v>
      </c>
      <c r="T379">
        <v>29.7</v>
      </c>
      <c r="U379" t="s">
        <v>645</v>
      </c>
      <c r="V379" s="18"/>
      <c r="W379" s="20" t="str">
        <f t="shared" si="20"/>
        <v>Gourgue, Amanda(D)</v>
      </c>
      <c r="X379" s="20">
        <f t="shared" si="21"/>
        <v>29.7</v>
      </c>
      <c r="Y379" s="22">
        <f t="shared" si="22"/>
        <v>0</v>
      </c>
      <c r="Z379" s="20" t="str">
        <f t="shared" si="23"/>
        <v>D</v>
      </c>
    </row>
    <row r="380" spans="1:26" x14ac:dyDescent="0.25">
      <c r="A380" t="s">
        <v>1354</v>
      </c>
      <c r="B380" t="s">
        <v>1355</v>
      </c>
      <c r="C380" t="s">
        <v>645</v>
      </c>
      <c r="D380" t="s">
        <v>211</v>
      </c>
      <c r="E380">
        <v>1</v>
      </c>
      <c r="F380" t="s">
        <v>1261</v>
      </c>
      <c r="G380">
        <v>377310</v>
      </c>
      <c r="H380">
        <v>85</v>
      </c>
      <c r="I380">
        <v>85</v>
      </c>
      <c r="J380">
        <v>14</v>
      </c>
      <c r="K380">
        <v>67</v>
      </c>
      <c r="L380">
        <v>4</v>
      </c>
      <c r="M380">
        <v>0</v>
      </c>
      <c r="N380">
        <v>256</v>
      </c>
      <c r="O380">
        <v>57</v>
      </c>
      <c r="P380">
        <v>4.7</v>
      </c>
      <c r="Q380">
        <v>22.3</v>
      </c>
      <c r="R380" t="s">
        <v>1136</v>
      </c>
      <c r="S380">
        <v>-1</v>
      </c>
      <c r="T380">
        <v>21.9</v>
      </c>
      <c r="U380" t="s">
        <v>1136</v>
      </c>
      <c r="V380" s="18"/>
      <c r="W380" s="20" t="str">
        <f t="shared" si="20"/>
        <v>Oxenham, Lee(D)</v>
      </c>
      <c r="X380" s="20">
        <f t="shared" si="21"/>
        <v>22.3</v>
      </c>
      <c r="Y380" s="22">
        <f t="shared" si="22"/>
        <v>-1</v>
      </c>
      <c r="Z380" s="20" t="str">
        <f t="shared" si="23"/>
        <v>D-</v>
      </c>
    </row>
    <row r="381" spans="1:26" x14ac:dyDescent="0.25">
      <c r="A381" t="s">
        <v>65</v>
      </c>
      <c r="B381" t="s">
        <v>211</v>
      </c>
      <c r="C381" t="s">
        <v>645</v>
      </c>
      <c r="D381" t="s">
        <v>211</v>
      </c>
      <c r="E381">
        <v>1</v>
      </c>
      <c r="F381" t="s">
        <v>1261</v>
      </c>
      <c r="G381">
        <v>408813</v>
      </c>
      <c r="H381">
        <v>85</v>
      </c>
      <c r="I381">
        <v>85</v>
      </c>
      <c r="J381">
        <v>14</v>
      </c>
      <c r="K381">
        <v>64</v>
      </c>
      <c r="L381">
        <v>7</v>
      </c>
      <c r="M381">
        <v>0</v>
      </c>
      <c r="N381">
        <v>256</v>
      </c>
      <c r="O381">
        <v>59</v>
      </c>
      <c r="P381">
        <v>8.1999999999999993</v>
      </c>
      <c r="Q381">
        <v>23</v>
      </c>
      <c r="R381" t="s">
        <v>1136</v>
      </c>
      <c r="S381">
        <v>0</v>
      </c>
      <c r="T381">
        <v>23</v>
      </c>
      <c r="U381" t="s">
        <v>1136</v>
      </c>
      <c r="V381" s="18"/>
      <c r="W381" s="20" t="str">
        <f t="shared" si="20"/>
        <v>Sullivan, Brian(D)</v>
      </c>
      <c r="X381" s="20">
        <f t="shared" si="21"/>
        <v>23</v>
      </c>
      <c r="Y381" s="22">
        <f t="shared" si="22"/>
        <v>0</v>
      </c>
      <c r="Z381" s="20" t="str">
        <f t="shared" si="23"/>
        <v>D-</v>
      </c>
    </row>
    <row r="382" spans="1:26" x14ac:dyDescent="0.25">
      <c r="A382" t="s">
        <v>1383</v>
      </c>
      <c r="B382" t="s">
        <v>1384</v>
      </c>
      <c r="C382" t="s">
        <v>645</v>
      </c>
      <c r="D382" t="s">
        <v>211</v>
      </c>
      <c r="E382">
        <v>2</v>
      </c>
      <c r="F382" t="s">
        <v>1385</v>
      </c>
      <c r="G382">
        <v>376780</v>
      </c>
      <c r="H382">
        <v>85</v>
      </c>
      <c r="I382">
        <v>85</v>
      </c>
      <c r="J382">
        <v>11</v>
      </c>
      <c r="K382">
        <v>65</v>
      </c>
      <c r="L382">
        <v>9</v>
      </c>
      <c r="M382">
        <v>0</v>
      </c>
      <c r="N382">
        <v>256</v>
      </c>
      <c r="O382">
        <v>52.5</v>
      </c>
      <c r="P382">
        <v>10.6</v>
      </c>
      <c r="Q382">
        <v>20.5</v>
      </c>
      <c r="R382" t="s">
        <v>1136</v>
      </c>
      <c r="S382">
        <v>0</v>
      </c>
      <c r="T382">
        <v>20.5</v>
      </c>
      <c r="U382" t="s">
        <v>1136</v>
      </c>
      <c r="V382" s="18"/>
      <c r="W382" s="20" t="str">
        <f t="shared" si="20"/>
        <v>Gottling, Suzanne(D)</v>
      </c>
      <c r="X382" s="20">
        <f t="shared" si="21"/>
        <v>20.5</v>
      </c>
      <c r="Y382" s="22">
        <f t="shared" si="22"/>
        <v>0</v>
      </c>
      <c r="Z382" s="20" t="str">
        <f t="shared" si="23"/>
        <v>D-</v>
      </c>
    </row>
    <row r="383" spans="1:26" x14ac:dyDescent="0.25">
      <c r="A383" t="s">
        <v>764</v>
      </c>
      <c r="B383" t="s">
        <v>778</v>
      </c>
      <c r="C383" t="s">
        <v>27</v>
      </c>
      <c r="D383" t="s">
        <v>211</v>
      </c>
      <c r="E383">
        <v>3</v>
      </c>
      <c r="F383" t="s">
        <v>779</v>
      </c>
      <c r="G383">
        <v>408451</v>
      </c>
      <c r="H383">
        <v>85</v>
      </c>
      <c r="I383">
        <v>85</v>
      </c>
      <c r="J383">
        <v>17</v>
      </c>
      <c r="K383">
        <v>3</v>
      </c>
      <c r="L383">
        <v>65</v>
      </c>
      <c r="M383">
        <v>0</v>
      </c>
      <c r="N383">
        <v>256</v>
      </c>
      <c r="O383">
        <v>146</v>
      </c>
      <c r="P383">
        <v>76.5</v>
      </c>
      <c r="Q383">
        <v>57</v>
      </c>
      <c r="R383" t="s">
        <v>434</v>
      </c>
      <c r="S383">
        <v>0</v>
      </c>
      <c r="T383">
        <v>57</v>
      </c>
      <c r="U383" t="s">
        <v>434</v>
      </c>
      <c r="V383" s="18"/>
      <c r="W383" s="20" t="str">
        <f t="shared" si="20"/>
        <v>Gauthier, Francis(R)</v>
      </c>
      <c r="X383" s="20">
        <f t="shared" si="21"/>
        <v>57</v>
      </c>
      <c r="Y383" s="22">
        <f t="shared" si="22"/>
        <v>0</v>
      </c>
      <c r="Z383" s="20" t="str">
        <f t="shared" si="23"/>
        <v>Inc</v>
      </c>
    </row>
    <row r="384" spans="1:26" x14ac:dyDescent="0.25">
      <c r="A384" t="s">
        <v>44</v>
      </c>
      <c r="B384" t="s">
        <v>591</v>
      </c>
      <c r="C384" t="s">
        <v>27</v>
      </c>
      <c r="D384" t="s">
        <v>211</v>
      </c>
      <c r="E384">
        <v>4</v>
      </c>
      <c r="F384" t="s">
        <v>783</v>
      </c>
      <c r="G384">
        <v>408726</v>
      </c>
      <c r="H384">
        <v>85</v>
      </c>
      <c r="I384">
        <v>85</v>
      </c>
      <c r="J384">
        <v>20</v>
      </c>
      <c r="K384">
        <v>12</v>
      </c>
      <c r="L384">
        <v>53</v>
      </c>
      <c r="M384">
        <v>0</v>
      </c>
      <c r="N384">
        <v>256</v>
      </c>
      <c r="O384">
        <v>144.5</v>
      </c>
      <c r="P384">
        <v>62.4</v>
      </c>
      <c r="Q384">
        <v>56.4</v>
      </c>
      <c r="R384" t="s">
        <v>434</v>
      </c>
      <c r="S384">
        <v>0</v>
      </c>
      <c r="T384">
        <v>56.4</v>
      </c>
      <c r="U384" t="s">
        <v>434</v>
      </c>
      <c r="V384" s="18"/>
      <c r="W384" s="20" t="str">
        <f t="shared" si="20"/>
        <v>O'Connor, John(R)</v>
      </c>
      <c r="X384" s="20">
        <f t="shared" si="21"/>
        <v>56.4</v>
      </c>
      <c r="Y384" s="22">
        <f t="shared" si="22"/>
        <v>0</v>
      </c>
      <c r="Z384" s="20" t="str">
        <f t="shared" si="23"/>
        <v>Inc</v>
      </c>
    </row>
    <row r="385" spans="1:26" x14ac:dyDescent="0.25">
      <c r="A385" t="s">
        <v>173</v>
      </c>
      <c r="B385" t="s">
        <v>1225</v>
      </c>
      <c r="C385" t="s">
        <v>645</v>
      </c>
      <c r="D385" t="s">
        <v>211</v>
      </c>
      <c r="E385">
        <v>5</v>
      </c>
      <c r="F385" t="s">
        <v>1226</v>
      </c>
      <c r="G385">
        <v>376781</v>
      </c>
      <c r="H385">
        <v>85</v>
      </c>
      <c r="I385">
        <v>85</v>
      </c>
      <c r="J385">
        <v>9</v>
      </c>
      <c r="K385">
        <v>58</v>
      </c>
      <c r="L385">
        <v>18</v>
      </c>
      <c r="M385">
        <v>0</v>
      </c>
      <c r="N385">
        <v>256</v>
      </c>
      <c r="O385">
        <v>62.5</v>
      </c>
      <c r="P385">
        <v>21.2</v>
      </c>
      <c r="Q385">
        <v>24.4</v>
      </c>
      <c r="R385" t="s">
        <v>1136</v>
      </c>
      <c r="S385">
        <v>0</v>
      </c>
      <c r="T385">
        <v>24.4</v>
      </c>
      <c r="U385" t="s">
        <v>1136</v>
      </c>
      <c r="V385" s="18"/>
      <c r="W385" s="20" t="str">
        <f t="shared" si="20"/>
        <v>Gagnon, Raymond(D)</v>
      </c>
      <c r="X385" s="20">
        <f t="shared" si="21"/>
        <v>24.4</v>
      </c>
      <c r="Y385" s="22">
        <f t="shared" si="22"/>
        <v>0</v>
      </c>
      <c r="Z385" s="20" t="str">
        <f t="shared" si="23"/>
        <v>D-</v>
      </c>
    </row>
    <row r="386" spans="1:26" x14ac:dyDescent="0.25">
      <c r="A386" t="s">
        <v>1042</v>
      </c>
      <c r="B386" t="s">
        <v>1043</v>
      </c>
      <c r="C386" t="s">
        <v>645</v>
      </c>
      <c r="D386" t="s">
        <v>211</v>
      </c>
      <c r="E386">
        <v>6</v>
      </c>
      <c r="F386" t="s">
        <v>407</v>
      </c>
      <c r="G386">
        <v>377057</v>
      </c>
      <c r="H386">
        <v>85</v>
      </c>
      <c r="I386">
        <v>85</v>
      </c>
      <c r="J386">
        <v>16</v>
      </c>
      <c r="K386">
        <v>48</v>
      </c>
      <c r="L386">
        <v>21</v>
      </c>
      <c r="M386">
        <v>0</v>
      </c>
      <c r="N386">
        <v>256</v>
      </c>
      <c r="O386">
        <v>81</v>
      </c>
      <c r="P386">
        <v>24.7</v>
      </c>
      <c r="Q386">
        <v>31.6</v>
      </c>
      <c r="R386" t="s">
        <v>645</v>
      </c>
      <c r="S386">
        <v>0</v>
      </c>
      <c r="T386">
        <v>31.6</v>
      </c>
      <c r="U386" t="s">
        <v>645</v>
      </c>
      <c r="V386" s="18"/>
      <c r="W386" s="20" t="str">
        <f t="shared" ref="W386:W392" si="24">_xlfn.CONCAT(B386,", ", A386,"(",C386,")")</f>
        <v>Irwin, Virginia(D)</v>
      </c>
      <c r="X386" s="20">
        <f t="shared" ref="X386:X392" si="25">Q386</f>
        <v>31.6</v>
      </c>
      <c r="Y386" s="22">
        <f t="shared" ref="Y386:Y392" si="26">S386</f>
        <v>0</v>
      </c>
      <c r="Z386" s="20" t="str">
        <f t="shared" ref="Z386:Z392" si="27">U386</f>
        <v>D</v>
      </c>
    </row>
    <row r="387" spans="1:26" x14ac:dyDescent="0.25">
      <c r="A387" t="s">
        <v>405</v>
      </c>
      <c r="B387" t="s">
        <v>406</v>
      </c>
      <c r="C387" t="s">
        <v>27</v>
      </c>
      <c r="D387" t="s">
        <v>211</v>
      </c>
      <c r="E387">
        <v>6</v>
      </c>
      <c r="F387" t="s">
        <v>407</v>
      </c>
      <c r="G387">
        <v>377163</v>
      </c>
      <c r="H387">
        <v>85</v>
      </c>
      <c r="I387">
        <v>85</v>
      </c>
      <c r="J387">
        <v>58</v>
      </c>
      <c r="K387">
        <v>25</v>
      </c>
      <c r="L387">
        <v>2</v>
      </c>
      <c r="M387">
        <v>0</v>
      </c>
      <c r="N387">
        <v>256</v>
      </c>
      <c r="O387">
        <v>187.5</v>
      </c>
      <c r="P387">
        <v>2.4</v>
      </c>
      <c r="Q387">
        <v>73.2</v>
      </c>
      <c r="R387" t="s">
        <v>345</v>
      </c>
      <c r="S387">
        <v>0</v>
      </c>
      <c r="T387">
        <v>73.2</v>
      </c>
      <c r="U387" t="s">
        <v>345</v>
      </c>
      <c r="V387" s="18"/>
      <c r="W387" s="20" t="str">
        <f t="shared" si="24"/>
        <v>Rollins, Skip(R)</v>
      </c>
      <c r="X387" s="20">
        <f t="shared" si="25"/>
        <v>73.2</v>
      </c>
      <c r="Y387" s="22">
        <f t="shared" si="26"/>
        <v>0</v>
      </c>
      <c r="Z387" s="20" t="str">
        <f t="shared" si="27"/>
        <v>B</v>
      </c>
    </row>
    <row r="388" spans="1:26" x14ac:dyDescent="0.25">
      <c r="A388" t="s">
        <v>249</v>
      </c>
      <c r="B388" t="s">
        <v>913</v>
      </c>
      <c r="C388" t="s">
        <v>27</v>
      </c>
      <c r="D388" t="s">
        <v>211</v>
      </c>
      <c r="E388">
        <v>7</v>
      </c>
      <c r="F388" t="s">
        <v>914</v>
      </c>
      <c r="G388">
        <v>377108</v>
      </c>
      <c r="H388">
        <v>85</v>
      </c>
      <c r="I388">
        <v>85</v>
      </c>
      <c r="J388">
        <v>35</v>
      </c>
      <c r="K388">
        <v>43</v>
      </c>
      <c r="L388">
        <v>7</v>
      </c>
      <c r="M388">
        <v>0</v>
      </c>
      <c r="N388">
        <v>256</v>
      </c>
      <c r="O388">
        <v>117.5</v>
      </c>
      <c r="P388">
        <v>8.1999999999999993</v>
      </c>
      <c r="Q388">
        <v>45.9</v>
      </c>
      <c r="R388" t="s">
        <v>871</v>
      </c>
      <c r="S388">
        <v>-2</v>
      </c>
      <c r="T388">
        <v>45.1</v>
      </c>
      <c r="U388" t="s">
        <v>871</v>
      </c>
      <c r="V388" s="18"/>
      <c r="W388" s="20" t="str">
        <f t="shared" si="24"/>
        <v>Grenier, James(R)</v>
      </c>
      <c r="X388" s="20">
        <f t="shared" si="25"/>
        <v>45.9</v>
      </c>
      <c r="Y388" s="22">
        <f t="shared" si="26"/>
        <v>-2</v>
      </c>
      <c r="Z388" s="20" t="str">
        <f t="shared" si="27"/>
        <v>C-</v>
      </c>
    </row>
    <row r="389" spans="1:26" x14ac:dyDescent="0.25">
      <c r="A389" t="s">
        <v>254</v>
      </c>
      <c r="B389" t="s">
        <v>447</v>
      </c>
      <c r="C389" t="s">
        <v>27</v>
      </c>
      <c r="D389" t="s">
        <v>211</v>
      </c>
      <c r="E389">
        <v>8</v>
      </c>
      <c r="F389" t="s">
        <v>448</v>
      </c>
      <c r="G389">
        <v>376965</v>
      </c>
      <c r="H389">
        <v>85</v>
      </c>
      <c r="I389">
        <v>85</v>
      </c>
      <c r="J389">
        <v>60</v>
      </c>
      <c r="K389">
        <v>25</v>
      </c>
      <c r="L389">
        <v>0</v>
      </c>
      <c r="M389">
        <v>0</v>
      </c>
      <c r="N389">
        <v>256</v>
      </c>
      <c r="O389">
        <v>184</v>
      </c>
      <c r="P389">
        <v>0</v>
      </c>
      <c r="Q389">
        <v>71.900000000000006</v>
      </c>
      <c r="R389" t="s">
        <v>389</v>
      </c>
      <c r="S389">
        <v>0</v>
      </c>
      <c r="T389">
        <v>71.900000000000006</v>
      </c>
      <c r="U389" t="s">
        <v>389</v>
      </c>
      <c r="V389" s="18"/>
      <c r="W389" s="20" t="str">
        <f t="shared" si="24"/>
        <v>Laware, Thomas(R)</v>
      </c>
      <c r="X389" s="20">
        <f t="shared" si="25"/>
        <v>71.900000000000006</v>
      </c>
      <c r="Y389" s="22">
        <f t="shared" si="26"/>
        <v>0</v>
      </c>
      <c r="Z389" s="20" t="str">
        <f t="shared" si="27"/>
        <v>B-</v>
      </c>
    </row>
    <row r="390" spans="1:26" x14ac:dyDescent="0.25">
      <c r="A390" t="s">
        <v>383</v>
      </c>
      <c r="B390" t="s">
        <v>1294</v>
      </c>
      <c r="C390" t="s">
        <v>645</v>
      </c>
      <c r="D390" t="s">
        <v>211</v>
      </c>
      <c r="E390">
        <v>9</v>
      </c>
      <c r="F390" t="s">
        <v>1295</v>
      </c>
      <c r="G390">
        <v>377179</v>
      </c>
      <c r="H390">
        <v>85</v>
      </c>
      <c r="I390">
        <v>85</v>
      </c>
      <c r="J390">
        <v>17</v>
      </c>
      <c r="K390">
        <v>66</v>
      </c>
      <c r="L390">
        <v>2</v>
      </c>
      <c r="M390">
        <v>0</v>
      </c>
      <c r="N390">
        <v>256</v>
      </c>
      <c r="O390">
        <v>64</v>
      </c>
      <c r="P390">
        <v>2.4</v>
      </c>
      <c r="Q390">
        <v>25</v>
      </c>
      <c r="R390" t="s">
        <v>1136</v>
      </c>
      <c r="S390">
        <v>-6</v>
      </c>
      <c r="T390">
        <v>22.7</v>
      </c>
      <c r="U390" t="s">
        <v>1136</v>
      </c>
      <c r="V390" s="18"/>
      <c r="W390" s="20" t="str">
        <f t="shared" si="24"/>
        <v>Tanner, Linda(D)</v>
      </c>
      <c r="X390" s="20">
        <f t="shared" si="25"/>
        <v>25</v>
      </c>
      <c r="Y390" s="22">
        <f t="shared" si="26"/>
        <v>-6</v>
      </c>
      <c r="Z390" s="20" t="str">
        <f t="shared" si="27"/>
        <v>D-</v>
      </c>
    </row>
    <row r="391" spans="1:26" x14ac:dyDescent="0.25">
      <c r="A391" t="s">
        <v>44</v>
      </c>
      <c r="B391" t="s">
        <v>1551</v>
      </c>
      <c r="C391" t="s">
        <v>645</v>
      </c>
      <c r="D391" t="s">
        <v>211</v>
      </c>
      <c r="E391">
        <v>10</v>
      </c>
      <c r="F391" t="s">
        <v>1552</v>
      </c>
      <c r="G391">
        <v>375829</v>
      </c>
      <c r="H391">
        <v>85</v>
      </c>
      <c r="I391">
        <v>85</v>
      </c>
      <c r="J391">
        <v>11</v>
      </c>
      <c r="K391">
        <v>74</v>
      </c>
      <c r="L391">
        <v>0</v>
      </c>
      <c r="M391">
        <v>0</v>
      </c>
      <c r="N391">
        <v>256</v>
      </c>
      <c r="O391">
        <v>38</v>
      </c>
      <c r="P391">
        <v>0</v>
      </c>
      <c r="Q391">
        <v>14.8</v>
      </c>
      <c r="R391" t="s">
        <v>1536</v>
      </c>
      <c r="S391">
        <v>-1</v>
      </c>
      <c r="T391">
        <v>14.4</v>
      </c>
      <c r="U391" t="s">
        <v>1536</v>
      </c>
      <c r="V391" s="18"/>
      <c r="W391" s="20" t="str">
        <f t="shared" si="24"/>
        <v>Cloutier, John(D)</v>
      </c>
      <c r="X391" s="20">
        <f t="shared" si="25"/>
        <v>14.8</v>
      </c>
      <c r="Y391" s="22">
        <f t="shared" si="26"/>
        <v>-1</v>
      </c>
      <c r="Z391" s="20" t="str">
        <f t="shared" si="27"/>
        <v>CT</v>
      </c>
    </row>
    <row r="392" spans="1:26" x14ac:dyDescent="0.25">
      <c r="A392" t="s">
        <v>348</v>
      </c>
      <c r="B392" t="s">
        <v>663</v>
      </c>
      <c r="C392" t="s">
        <v>27</v>
      </c>
      <c r="D392" t="s">
        <v>211</v>
      </c>
      <c r="E392">
        <v>11</v>
      </c>
      <c r="F392" t="s">
        <v>664</v>
      </c>
      <c r="G392">
        <v>377031</v>
      </c>
      <c r="H392">
        <v>85</v>
      </c>
      <c r="I392">
        <v>85</v>
      </c>
      <c r="J392">
        <v>50</v>
      </c>
      <c r="K392">
        <v>28</v>
      </c>
      <c r="L392">
        <v>7</v>
      </c>
      <c r="M392">
        <v>0</v>
      </c>
      <c r="N392">
        <v>256</v>
      </c>
      <c r="O392">
        <v>161</v>
      </c>
      <c r="P392">
        <v>8.1999999999999993</v>
      </c>
      <c r="Q392">
        <v>62.9</v>
      </c>
      <c r="R392" t="s">
        <v>469</v>
      </c>
      <c r="S392">
        <v>0.66666668653488104</v>
      </c>
      <c r="T392">
        <v>63.2</v>
      </c>
      <c r="U392" t="s">
        <v>469</v>
      </c>
      <c r="V392" s="18"/>
      <c r="W392" s="20" t="str">
        <f t="shared" si="24"/>
        <v>Smith, Steven(R)</v>
      </c>
      <c r="X392" s="20">
        <f t="shared" si="25"/>
        <v>62.9</v>
      </c>
      <c r="Y392" s="22">
        <f t="shared" si="26"/>
        <v>0.66666668653488104</v>
      </c>
      <c r="Z392" s="20" t="str">
        <f t="shared" si="27"/>
        <v>C+</v>
      </c>
    </row>
  </sheetData>
  <sortState ref="A2:Z392">
    <sortCondition ref="D2:D392"/>
    <sortCondition ref="E2:E39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92"/>
  <sheetViews>
    <sheetView topLeftCell="M1" workbookViewId="0">
      <selection activeCell="W5" sqref="W5"/>
    </sheetView>
  </sheetViews>
  <sheetFormatPr defaultRowHeight="15" x14ac:dyDescent="0.25"/>
  <cols>
    <col min="6" max="18" width="9.140625" customWidth="1"/>
    <col min="21" max="21" width="16.28515625" customWidth="1"/>
    <col min="22" max="22" width="15" customWidth="1"/>
    <col min="23" max="23" width="14.5703125" customWidth="1"/>
    <col min="24" max="24" width="16" customWidth="1"/>
    <col min="26" max="27" width="11.85546875"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2408</v>
      </c>
      <c r="W1" t="s">
        <v>21</v>
      </c>
      <c r="X1" t="s">
        <v>22</v>
      </c>
      <c r="Y1" s="18" t="s">
        <v>2405</v>
      </c>
      <c r="Z1" s="19" t="s">
        <v>2407</v>
      </c>
      <c r="AA1" s="19" t="s">
        <v>6</v>
      </c>
      <c r="AB1" s="19" t="s">
        <v>2403</v>
      </c>
      <c r="AC1" s="21" t="s">
        <v>2404</v>
      </c>
      <c r="AD1" s="19" t="s">
        <v>1697</v>
      </c>
    </row>
    <row r="2" spans="1:30" x14ac:dyDescent="0.25">
      <c r="A2" t="s">
        <v>1595</v>
      </c>
      <c r="B2" t="s">
        <v>1596</v>
      </c>
      <c r="C2" t="s">
        <v>1597</v>
      </c>
      <c r="D2" t="s">
        <v>1598</v>
      </c>
      <c r="E2" t="s">
        <v>27</v>
      </c>
      <c r="F2" t="s">
        <v>1599</v>
      </c>
      <c r="G2">
        <v>7</v>
      </c>
      <c r="H2" t="s">
        <v>1600</v>
      </c>
      <c r="I2">
        <v>218748</v>
      </c>
      <c r="J2">
        <v>41</v>
      </c>
      <c r="K2">
        <v>41</v>
      </c>
      <c r="L2">
        <v>36</v>
      </c>
      <c r="M2">
        <v>5</v>
      </c>
      <c r="N2">
        <v>0</v>
      </c>
      <c r="O2">
        <v>0</v>
      </c>
      <c r="P2">
        <v>128</v>
      </c>
      <c r="Q2">
        <v>118</v>
      </c>
      <c r="R2">
        <v>0</v>
      </c>
      <c r="S2">
        <v>92.2</v>
      </c>
      <c r="T2" t="s">
        <v>58</v>
      </c>
      <c r="U2">
        <v>22.833333522081301</v>
      </c>
      <c r="V2" s="24">
        <f>(U2/256)*100</f>
        <v>8.9192709070630087</v>
      </c>
      <c r="W2">
        <v>101.1</v>
      </c>
      <c r="X2" t="s">
        <v>30</v>
      </c>
      <c r="Y2" s="18"/>
      <c r="Z2" s="20" t="str">
        <f>_xlfn.CONCAT(B2,"(",E2,")")</f>
        <v>French, Harold(R)</v>
      </c>
      <c r="AA2" s="20">
        <f>G2</f>
        <v>7</v>
      </c>
      <c r="AB2" s="20" t="str">
        <f>T2</f>
        <v>A</v>
      </c>
      <c r="AC2" s="22">
        <f>U2</f>
        <v>22.833333522081301</v>
      </c>
      <c r="AD2" s="20" t="str">
        <f t="shared" ref="AD2:AD65" si="0">X2</f>
        <v>A+</v>
      </c>
    </row>
    <row r="3" spans="1:30" x14ac:dyDescent="0.25">
      <c r="A3" t="s">
        <v>1601</v>
      </c>
      <c r="B3" t="s">
        <v>1602</v>
      </c>
      <c r="C3" t="s">
        <v>187</v>
      </c>
      <c r="D3" t="s">
        <v>1603</v>
      </c>
      <c r="E3" t="s">
        <v>27</v>
      </c>
      <c r="F3" t="s">
        <v>1599</v>
      </c>
      <c r="G3">
        <v>12</v>
      </c>
      <c r="H3" t="s">
        <v>1604</v>
      </c>
      <c r="I3">
        <v>209099</v>
      </c>
      <c r="J3">
        <v>41</v>
      </c>
      <c r="K3">
        <v>41</v>
      </c>
      <c r="L3">
        <v>35</v>
      </c>
      <c r="M3">
        <v>6</v>
      </c>
      <c r="N3">
        <v>0</v>
      </c>
      <c r="O3">
        <v>0</v>
      </c>
      <c r="P3">
        <v>128</v>
      </c>
      <c r="Q3">
        <v>117</v>
      </c>
      <c r="R3">
        <v>0</v>
      </c>
      <c r="S3">
        <v>91.4</v>
      </c>
      <c r="T3" t="s">
        <v>128</v>
      </c>
      <c r="U3">
        <v>12.666666656732501</v>
      </c>
      <c r="V3" s="24">
        <f t="shared" ref="V3:V25" si="1">(U3/256)*100</f>
        <v>4.9479166627861328</v>
      </c>
      <c r="W3">
        <v>96.3</v>
      </c>
      <c r="X3" t="s">
        <v>58</v>
      </c>
      <c r="Y3" s="18"/>
      <c r="Z3" s="20" t="str">
        <f t="shared" ref="Z3:Z25" si="2">_xlfn.CONCAT(B3,"(",E3,")")</f>
        <v>Avard, Kevin(R)</v>
      </c>
      <c r="AA3" s="20">
        <f t="shared" ref="AA3:AA25" si="3">G3</f>
        <v>12</v>
      </c>
      <c r="AB3" s="20" t="str">
        <f t="shared" ref="AB3:AB66" si="4">T3</f>
        <v>A-</v>
      </c>
      <c r="AC3" s="22">
        <f t="shared" ref="AC3:AC66" si="5">U3</f>
        <v>12.666666656732501</v>
      </c>
      <c r="AD3" s="20" t="str">
        <f t="shared" si="0"/>
        <v>A</v>
      </c>
    </row>
    <row r="4" spans="1:30" x14ac:dyDescent="0.25">
      <c r="A4" t="s">
        <v>1605</v>
      </c>
      <c r="B4" t="s">
        <v>1606</v>
      </c>
      <c r="C4" t="s">
        <v>856</v>
      </c>
      <c r="D4" t="s">
        <v>1607</v>
      </c>
      <c r="E4" t="s">
        <v>27</v>
      </c>
      <c r="F4" t="s">
        <v>1599</v>
      </c>
      <c r="G4">
        <v>2</v>
      </c>
      <c r="H4" t="s">
        <v>1608</v>
      </c>
      <c r="I4">
        <v>218737</v>
      </c>
      <c r="J4">
        <v>41</v>
      </c>
      <c r="K4">
        <v>41</v>
      </c>
      <c r="L4">
        <v>36</v>
      </c>
      <c r="M4">
        <v>5</v>
      </c>
      <c r="N4">
        <v>0</v>
      </c>
      <c r="O4">
        <v>0</v>
      </c>
      <c r="P4">
        <v>128</v>
      </c>
      <c r="Q4">
        <v>118</v>
      </c>
      <c r="R4">
        <v>0</v>
      </c>
      <c r="S4">
        <v>92.2</v>
      </c>
      <c r="T4" t="s">
        <v>58</v>
      </c>
      <c r="U4">
        <v>9.9999999701976705</v>
      </c>
      <c r="V4" s="24">
        <f t="shared" si="1"/>
        <v>3.9062499883584652</v>
      </c>
      <c r="W4">
        <v>96.1</v>
      </c>
      <c r="X4" t="s">
        <v>58</v>
      </c>
      <c r="Y4" s="18"/>
      <c r="Z4" s="20" t="str">
        <f t="shared" si="2"/>
        <v>Giuda, Bob(R)</v>
      </c>
      <c r="AA4" s="20">
        <f t="shared" si="3"/>
        <v>2</v>
      </c>
      <c r="AB4" s="20" t="str">
        <f t="shared" si="4"/>
        <v>A</v>
      </c>
      <c r="AC4" s="22">
        <f t="shared" si="5"/>
        <v>9.9999999701976705</v>
      </c>
      <c r="AD4" s="20" t="str">
        <f t="shared" si="0"/>
        <v>A</v>
      </c>
    </row>
    <row r="5" spans="1:30" x14ac:dyDescent="0.25">
      <c r="A5" t="s">
        <v>1609</v>
      </c>
      <c r="B5" t="s">
        <v>1610</v>
      </c>
      <c r="C5" t="s">
        <v>1611</v>
      </c>
      <c r="D5" t="s">
        <v>206</v>
      </c>
      <c r="E5" t="s">
        <v>27</v>
      </c>
      <c r="F5" t="s">
        <v>1599</v>
      </c>
      <c r="G5">
        <v>9</v>
      </c>
      <c r="H5" t="s">
        <v>1612</v>
      </c>
      <c r="I5">
        <v>209083</v>
      </c>
      <c r="J5">
        <v>41</v>
      </c>
      <c r="K5">
        <v>41</v>
      </c>
      <c r="L5">
        <v>35</v>
      </c>
      <c r="M5">
        <v>6</v>
      </c>
      <c r="N5">
        <v>0</v>
      </c>
      <c r="O5">
        <v>0</v>
      </c>
      <c r="P5">
        <v>128</v>
      </c>
      <c r="Q5">
        <v>112</v>
      </c>
      <c r="R5">
        <v>0</v>
      </c>
      <c r="S5">
        <v>87.5</v>
      </c>
      <c r="T5" t="s">
        <v>128</v>
      </c>
      <c r="U5">
        <v>11.166666448116301</v>
      </c>
      <c r="V5" s="24">
        <f t="shared" si="1"/>
        <v>4.3619790812954298</v>
      </c>
      <c r="W5">
        <v>91.9</v>
      </c>
      <c r="X5" t="s">
        <v>128</v>
      </c>
      <c r="Y5" s="18"/>
      <c r="Z5" s="20" t="str">
        <f t="shared" si="2"/>
        <v>Sanborn, Andy(R)</v>
      </c>
      <c r="AA5" s="20">
        <f t="shared" si="3"/>
        <v>9</v>
      </c>
      <c r="AB5" s="20" t="str">
        <f t="shared" si="4"/>
        <v>A-</v>
      </c>
      <c r="AC5" s="22">
        <f t="shared" si="5"/>
        <v>11.166666448116301</v>
      </c>
      <c r="AD5" s="20" t="str">
        <f t="shared" si="0"/>
        <v>A-</v>
      </c>
    </row>
    <row r="6" spans="1:30" x14ac:dyDescent="0.25">
      <c r="A6" t="s">
        <v>1613</v>
      </c>
      <c r="B6" t="s">
        <v>1614</v>
      </c>
      <c r="C6" t="s">
        <v>287</v>
      </c>
      <c r="D6" t="s">
        <v>1615</v>
      </c>
      <c r="E6" t="s">
        <v>27</v>
      </c>
      <c r="F6" t="s">
        <v>1599</v>
      </c>
      <c r="G6">
        <v>11</v>
      </c>
      <c r="H6" t="s">
        <v>1616</v>
      </c>
      <c r="I6">
        <v>209098</v>
      </c>
      <c r="J6">
        <v>41</v>
      </c>
      <c r="K6">
        <v>41</v>
      </c>
      <c r="L6">
        <v>36</v>
      </c>
      <c r="M6">
        <v>5</v>
      </c>
      <c r="N6">
        <v>0</v>
      </c>
      <c r="O6">
        <v>0</v>
      </c>
      <c r="P6">
        <v>128</v>
      </c>
      <c r="Q6">
        <v>114</v>
      </c>
      <c r="R6">
        <v>0</v>
      </c>
      <c r="S6">
        <v>89.1</v>
      </c>
      <c r="T6" t="s">
        <v>128</v>
      </c>
      <c r="U6">
        <v>2.5000001192092798</v>
      </c>
      <c r="V6" s="24">
        <f t="shared" si="1"/>
        <v>0.97656254656612496</v>
      </c>
      <c r="W6">
        <v>90.1</v>
      </c>
      <c r="X6" t="s">
        <v>128</v>
      </c>
      <c r="Y6" s="18"/>
      <c r="Z6" s="20" t="str">
        <f t="shared" si="2"/>
        <v>Daniels, Gary(R)</v>
      </c>
      <c r="AA6" s="20">
        <f t="shared" si="3"/>
        <v>11</v>
      </c>
      <c r="AB6" s="20" t="str">
        <f t="shared" si="4"/>
        <v>A-</v>
      </c>
      <c r="AC6" s="22">
        <f t="shared" si="5"/>
        <v>2.5000001192092798</v>
      </c>
      <c r="AD6" s="20" t="str">
        <f t="shared" si="0"/>
        <v>A-</v>
      </c>
    </row>
    <row r="7" spans="1:30" x14ac:dyDescent="0.25">
      <c r="A7" t="s">
        <v>1617</v>
      </c>
      <c r="B7" t="s">
        <v>1618</v>
      </c>
      <c r="C7" t="s">
        <v>1340</v>
      </c>
      <c r="D7" t="s">
        <v>1619</v>
      </c>
      <c r="E7" t="s">
        <v>27</v>
      </c>
      <c r="F7" t="s">
        <v>1599</v>
      </c>
      <c r="G7">
        <v>22</v>
      </c>
      <c r="H7" t="s">
        <v>1620</v>
      </c>
      <c r="I7">
        <v>209057</v>
      </c>
      <c r="J7">
        <v>41</v>
      </c>
      <c r="K7">
        <v>41</v>
      </c>
      <c r="L7">
        <v>29</v>
      </c>
      <c r="M7">
        <v>12</v>
      </c>
      <c r="N7">
        <v>0</v>
      </c>
      <c r="O7">
        <v>0</v>
      </c>
      <c r="P7">
        <v>128</v>
      </c>
      <c r="Q7">
        <v>91</v>
      </c>
      <c r="R7">
        <v>0</v>
      </c>
      <c r="S7">
        <v>71.099999999999994</v>
      </c>
      <c r="T7" t="s">
        <v>389</v>
      </c>
      <c r="U7">
        <v>-1.5</v>
      </c>
      <c r="V7" s="24">
        <f t="shared" si="1"/>
        <v>-0.5859375</v>
      </c>
      <c r="W7">
        <v>70.5</v>
      </c>
      <c r="X7" t="s">
        <v>389</v>
      </c>
      <c r="Y7" s="18"/>
      <c r="Z7" s="20" t="str">
        <f t="shared" si="2"/>
        <v>Morse, Chuck(R)</v>
      </c>
      <c r="AA7" s="20">
        <f t="shared" si="3"/>
        <v>22</v>
      </c>
      <c r="AB7" s="20" t="str">
        <f t="shared" si="4"/>
        <v>B-</v>
      </c>
      <c r="AC7" s="22">
        <f t="shared" si="5"/>
        <v>-1.5</v>
      </c>
      <c r="AD7" s="20" t="str">
        <f t="shared" si="0"/>
        <v>B-</v>
      </c>
    </row>
    <row r="8" spans="1:30" x14ac:dyDescent="0.25">
      <c r="A8" t="s">
        <v>1621</v>
      </c>
      <c r="B8" t="s">
        <v>1622</v>
      </c>
      <c r="C8" t="s">
        <v>1623</v>
      </c>
      <c r="D8" t="s">
        <v>1379</v>
      </c>
      <c r="E8" t="s">
        <v>27</v>
      </c>
      <c r="F8" t="s">
        <v>1599</v>
      </c>
      <c r="G8">
        <v>8</v>
      </c>
      <c r="H8" t="s">
        <v>1624</v>
      </c>
      <c r="I8">
        <v>218740</v>
      </c>
      <c r="J8">
        <v>41</v>
      </c>
      <c r="K8">
        <v>41</v>
      </c>
      <c r="L8">
        <v>25</v>
      </c>
      <c r="M8">
        <v>16</v>
      </c>
      <c r="N8">
        <v>0</v>
      </c>
      <c r="O8">
        <v>0</v>
      </c>
      <c r="P8">
        <v>128</v>
      </c>
      <c r="Q8">
        <v>85</v>
      </c>
      <c r="R8">
        <v>0</v>
      </c>
      <c r="S8">
        <v>66.400000000000006</v>
      </c>
      <c r="T8" t="s">
        <v>469</v>
      </c>
      <c r="U8">
        <v>1</v>
      </c>
      <c r="V8" s="24">
        <f t="shared" si="1"/>
        <v>0.390625</v>
      </c>
      <c r="W8">
        <v>66.8</v>
      </c>
      <c r="X8" t="s">
        <v>469</v>
      </c>
      <c r="Y8" s="18"/>
      <c r="Z8" s="20" t="str">
        <f t="shared" si="2"/>
        <v>Ward, Ruth(R)</v>
      </c>
      <c r="AA8" s="20">
        <f t="shared" si="3"/>
        <v>8</v>
      </c>
      <c r="AB8" s="20" t="str">
        <f t="shared" si="4"/>
        <v>C+</v>
      </c>
      <c r="AC8" s="22">
        <f t="shared" si="5"/>
        <v>1</v>
      </c>
      <c r="AD8" s="20" t="str">
        <f t="shared" si="0"/>
        <v>C+</v>
      </c>
    </row>
    <row r="9" spans="1:30" x14ac:dyDescent="0.25">
      <c r="A9" t="s">
        <v>1625</v>
      </c>
      <c r="B9" t="s">
        <v>1626</v>
      </c>
      <c r="C9" t="s">
        <v>44</v>
      </c>
      <c r="D9" t="s">
        <v>1627</v>
      </c>
      <c r="E9" t="s">
        <v>27</v>
      </c>
      <c r="F9" t="s">
        <v>1599</v>
      </c>
      <c r="G9">
        <v>17</v>
      </c>
      <c r="H9" t="s">
        <v>1628</v>
      </c>
      <c r="I9">
        <v>209095</v>
      </c>
      <c r="J9">
        <v>41</v>
      </c>
      <c r="K9">
        <v>41</v>
      </c>
      <c r="L9">
        <v>26</v>
      </c>
      <c r="M9">
        <v>15</v>
      </c>
      <c r="N9">
        <v>0</v>
      </c>
      <c r="O9">
        <v>0</v>
      </c>
      <c r="P9">
        <v>128</v>
      </c>
      <c r="Q9">
        <v>80</v>
      </c>
      <c r="R9">
        <v>0</v>
      </c>
      <c r="S9">
        <v>62.5</v>
      </c>
      <c r="T9" t="s">
        <v>469</v>
      </c>
      <c r="U9">
        <v>9.5000001192092896</v>
      </c>
      <c r="V9" s="24">
        <f t="shared" si="1"/>
        <v>3.7109375465661287</v>
      </c>
      <c r="W9">
        <v>66.2</v>
      </c>
      <c r="X9" t="s">
        <v>469</v>
      </c>
      <c r="Y9" s="18"/>
      <c r="Z9" s="20" t="str">
        <f t="shared" si="2"/>
        <v>Reagan, John(R)</v>
      </c>
      <c r="AA9" s="20">
        <f t="shared" si="3"/>
        <v>17</v>
      </c>
      <c r="AB9" s="20" t="str">
        <f t="shared" si="4"/>
        <v>C+</v>
      </c>
      <c r="AC9" s="22">
        <f t="shared" si="5"/>
        <v>9.5000001192092896</v>
      </c>
      <c r="AD9" s="20" t="str">
        <f t="shared" si="0"/>
        <v>C+</v>
      </c>
    </row>
    <row r="10" spans="1:30" x14ac:dyDescent="0.25">
      <c r="A10" t="s">
        <v>1629</v>
      </c>
      <c r="B10" t="s">
        <v>1630</v>
      </c>
      <c r="C10" t="s">
        <v>54</v>
      </c>
      <c r="D10" t="s">
        <v>1631</v>
      </c>
      <c r="E10" t="s">
        <v>27</v>
      </c>
      <c r="F10" t="s">
        <v>1599</v>
      </c>
      <c r="G10">
        <v>24</v>
      </c>
      <c r="H10" t="s">
        <v>1632</v>
      </c>
      <c r="I10">
        <v>218747</v>
      </c>
      <c r="J10">
        <v>41</v>
      </c>
      <c r="K10">
        <v>41</v>
      </c>
      <c r="L10">
        <v>27</v>
      </c>
      <c r="M10">
        <v>14</v>
      </c>
      <c r="N10">
        <v>0</v>
      </c>
      <c r="O10">
        <v>0</v>
      </c>
      <c r="P10">
        <v>128</v>
      </c>
      <c r="Q10">
        <v>86</v>
      </c>
      <c r="R10">
        <v>0</v>
      </c>
      <c r="S10">
        <v>67.2</v>
      </c>
      <c r="T10" t="s">
        <v>389</v>
      </c>
      <c r="U10">
        <v>-3.5000000596046399</v>
      </c>
      <c r="V10" s="24">
        <f t="shared" si="1"/>
        <v>-1.3671875232830624</v>
      </c>
      <c r="W10">
        <v>65.8</v>
      </c>
      <c r="X10" t="s">
        <v>469</v>
      </c>
      <c r="Y10" s="18"/>
      <c r="Z10" s="20" t="str">
        <f t="shared" si="2"/>
        <v>Innis, Daniel(R)</v>
      </c>
      <c r="AA10" s="20">
        <f t="shared" si="3"/>
        <v>24</v>
      </c>
      <c r="AB10" s="20" t="str">
        <f t="shared" si="4"/>
        <v>B-</v>
      </c>
      <c r="AC10" s="22">
        <f t="shared" si="5"/>
        <v>-3.5000000596046399</v>
      </c>
      <c r="AD10" s="20" t="str">
        <f t="shared" si="0"/>
        <v>C+</v>
      </c>
    </row>
    <row r="11" spans="1:30" x14ac:dyDescent="0.25">
      <c r="A11" t="s">
        <v>1633</v>
      </c>
      <c r="B11" t="s">
        <v>1634</v>
      </c>
      <c r="C11" t="s">
        <v>1635</v>
      </c>
      <c r="D11" t="s">
        <v>1636</v>
      </c>
      <c r="E11" t="s">
        <v>27</v>
      </c>
      <c r="F11" t="s">
        <v>1599</v>
      </c>
      <c r="G11">
        <v>19</v>
      </c>
      <c r="H11" t="s">
        <v>1637</v>
      </c>
      <c r="I11">
        <v>209101</v>
      </c>
      <c r="J11">
        <v>41</v>
      </c>
      <c r="K11">
        <v>41</v>
      </c>
      <c r="L11">
        <v>26</v>
      </c>
      <c r="M11">
        <v>14</v>
      </c>
      <c r="N11">
        <v>1</v>
      </c>
      <c r="O11">
        <v>0</v>
      </c>
      <c r="P11">
        <v>128</v>
      </c>
      <c r="Q11">
        <v>84</v>
      </c>
      <c r="R11">
        <v>2.4</v>
      </c>
      <c r="S11">
        <v>65.599999999999994</v>
      </c>
      <c r="T11" t="s">
        <v>469</v>
      </c>
      <c r="U11">
        <v>-2.1666666567325499</v>
      </c>
      <c r="V11" s="24">
        <f t="shared" si="1"/>
        <v>-0.84635416278615228</v>
      </c>
      <c r="W11">
        <v>64.8</v>
      </c>
      <c r="X11" t="s">
        <v>469</v>
      </c>
      <c r="Y11" s="18"/>
      <c r="Z11" s="20" t="str">
        <f t="shared" si="2"/>
        <v>Birdsell, Regina(R)</v>
      </c>
      <c r="AA11" s="20">
        <f t="shared" si="3"/>
        <v>19</v>
      </c>
      <c r="AB11" s="20" t="str">
        <f t="shared" si="4"/>
        <v>C+</v>
      </c>
      <c r="AC11" s="22">
        <f t="shared" si="5"/>
        <v>-2.1666666567325499</v>
      </c>
      <c r="AD11" s="20" t="str">
        <f t="shared" si="0"/>
        <v>C+</v>
      </c>
    </row>
    <row r="12" spans="1:30" x14ac:dyDescent="0.25">
      <c r="A12" t="s">
        <v>1638</v>
      </c>
      <c r="B12" t="s">
        <v>1639</v>
      </c>
      <c r="C12" t="s">
        <v>249</v>
      </c>
      <c r="D12" t="s">
        <v>1640</v>
      </c>
      <c r="E12" t="s">
        <v>27</v>
      </c>
      <c r="F12" t="s">
        <v>1599</v>
      </c>
      <c r="G12">
        <v>6</v>
      </c>
      <c r="H12" t="s">
        <v>1641</v>
      </c>
      <c r="I12">
        <v>218739</v>
      </c>
      <c r="J12">
        <v>41</v>
      </c>
      <c r="K12">
        <v>41</v>
      </c>
      <c r="L12">
        <v>24</v>
      </c>
      <c r="M12">
        <v>17</v>
      </c>
      <c r="N12">
        <v>0</v>
      </c>
      <c r="O12">
        <v>0</v>
      </c>
      <c r="P12">
        <v>128</v>
      </c>
      <c r="Q12">
        <v>78</v>
      </c>
      <c r="R12">
        <v>0</v>
      </c>
      <c r="S12">
        <v>60.9</v>
      </c>
      <c r="T12" t="s">
        <v>469</v>
      </c>
      <c r="U12">
        <v>-4.8333333730697596</v>
      </c>
      <c r="V12" s="24">
        <f t="shared" si="1"/>
        <v>-1.8880208488553749</v>
      </c>
      <c r="W12">
        <v>59</v>
      </c>
      <c r="X12" t="s">
        <v>721</v>
      </c>
      <c r="Y12" s="18"/>
      <c r="Z12" s="20" t="str">
        <f t="shared" si="2"/>
        <v>Gray, James(R)</v>
      </c>
      <c r="AA12" s="20">
        <f t="shared" si="3"/>
        <v>6</v>
      </c>
      <c r="AB12" s="20" t="str">
        <f t="shared" si="4"/>
        <v>C+</v>
      </c>
      <c r="AC12" s="22">
        <f t="shared" si="5"/>
        <v>-4.8333333730697596</v>
      </c>
      <c r="AD12" s="20" t="str">
        <f t="shared" si="0"/>
        <v>C</v>
      </c>
    </row>
    <row r="13" spans="1:30" x14ac:dyDescent="0.25">
      <c r="A13" t="s">
        <v>1642</v>
      </c>
      <c r="B13" t="s">
        <v>1643</v>
      </c>
      <c r="C13" t="s">
        <v>724</v>
      </c>
      <c r="D13" t="s">
        <v>1644</v>
      </c>
      <c r="E13" t="s">
        <v>27</v>
      </c>
      <c r="F13" t="s">
        <v>1599</v>
      </c>
      <c r="G13">
        <v>23</v>
      </c>
      <c r="H13" t="s">
        <v>1645</v>
      </c>
      <c r="I13">
        <v>218745</v>
      </c>
      <c r="J13">
        <v>41</v>
      </c>
      <c r="K13">
        <v>41</v>
      </c>
      <c r="L13">
        <v>25</v>
      </c>
      <c r="M13">
        <v>16</v>
      </c>
      <c r="N13">
        <v>0</v>
      </c>
      <c r="O13">
        <v>0</v>
      </c>
      <c r="P13">
        <v>128</v>
      </c>
      <c r="Q13">
        <v>77</v>
      </c>
      <c r="R13">
        <v>0</v>
      </c>
      <c r="S13">
        <v>60.2</v>
      </c>
      <c r="T13" t="s">
        <v>469</v>
      </c>
      <c r="U13">
        <v>-4.3333333730697596</v>
      </c>
      <c r="V13" s="24">
        <f t="shared" si="1"/>
        <v>-1.6927083488553749</v>
      </c>
      <c r="W13">
        <v>58.5</v>
      </c>
      <c r="X13" t="s">
        <v>721</v>
      </c>
      <c r="Y13" s="18"/>
      <c r="Z13" s="20" t="str">
        <f t="shared" si="2"/>
        <v>Gannon, William(R)</v>
      </c>
      <c r="AA13" s="20">
        <f t="shared" si="3"/>
        <v>23</v>
      </c>
      <c r="AB13" s="20" t="str">
        <f t="shared" si="4"/>
        <v>C+</v>
      </c>
      <c r="AC13" s="22">
        <f t="shared" si="5"/>
        <v>-4.3333333730697596</v>
      </c>
      <c r="AD13" s="20" t="str">
        <f t="shared" si="0"/>
        <v>C</v>
      </c>
    </row>
    <row r="14" spans="1:30" x14ac:dyDescent="0.25">
      <c r="A14" t="s">
        <v>1646</v>
      </c>
      <c r="B14" t="s">
        <v>1647</v>
      </c>
      <c r="C14" t="s">
        <v>1648</v>
      </c>
      <c r="D14" t="s">
        <v>1649</v>
      </c>
      <c r="E14" t="s">
        <v>27</v>
      </c>
      <c r="F14" t="s">
        <v>1599</v>
      </c>
      <c r="G14">
        <v>3</v>
      </c>
      <c r="H14" t="s">
        <v>1650</v>
      </c>
      <c r="I14">
        <v>209078</v>
      </c>
      <c r="J14">
        <v>41</v>
      </c>
      <c r="K14">
        <v>41</v>
      </c>
      <c r="L14">
        <v>22</v>
      </c>
      <c r="M14">
        <v>15</v>
      </c>
      <c r="N14">
        <v>0</v>
      </c>
      <c r="O14">
        <v>0</v>
      </c>
      <c r="P14">
        <v>128</v>
      </c>
      <c r="Q14">
        <v>79</v>
      </c>
      <c r="R14">
        <v>0</v>
      </c>
      <c r="S14">
        <v>61.7</v>
      </c>
      <c r="T14" t="s">
        <v>469</v>
      </c>
      <c r="U14">
        <v>-11.8333332836627</v>
      </c>
      <c r="V14" s="24">
        <f t="shared" si="1"/>
        <v>-4.6223958139307424</v>
      </c>
      <c r="W14">
        <v>57.1</v>
      </c>
      <c r="X14" t="s">
        <v>721</v>
      </c>
      <c r="Y14" s="18"/>
      <c r="Z14" s="20" t="str">
        <f t="shared" si="2"/>
        <v>Bradley, Jeb(R)</v>
      </c>
      <c r="AA14" s="20">
        <f t="shared" si="3"/>
        <v>3</v>
      </c>
      <c r="AB14" s="20" t="str">
        <f t="shared" si="4"/>
        <v>C+</v>
      </c>
      <c r="AC14" s="22">
        <f t="shared" si="5"/>
        <v>-11.8333332836627</v>
      </c>
      <c r="AD14" s="20" t="str">
        <f t="shared" si="0"/>
        <v>C</v>
      </c>
    </row>
    <row r="15" spans="1:30" x14ac:dyDescent="0.25">
      <c r="A15" t="s">
        <v>1651</v>
      </c>
      <c r="B15" t="s">
        <v>1652</v>
      </c>
      <c r="C15" t="s">
        <v>1248</v>
      </c>
      <c r="D15" t="s">
        <v>1287</v>
      </c>
      <c r="E15" t="s">
        <v>27</v>
      </c>
      <c r="F15" t="s">
        <v>1599</v>
      </c>
      <c r="G15">
        <v>14</v>
      </c>
      <c r="H15" t="s">
        <v>1653</v>
      </c>
      <c r="I15">
        <v>209076</v>
      </c>
      <c r="J15">
        <v>41</v>
      </c>
      <c r="K15">
        <v>41</v>
      </c>
      <c r="L15">
        <v>18</v>
      </c>
      <c r="M15">
        <v>20</v>
      </c>
      <c r="N15">
        <v>3</v>
      </c>
      <c r="O15">
        <v>0</v>
      </c>
      <c r="P15">
        <v>128</v>
      </c>
      <c r="Q15">
        <v>66</v>
      </c>
      <c r="R15">
        <v>7.3</v>
      </c>
      <c r="S15">
        <v>51.6</v>
      </c>
      <c r="T15" t="s">
        <v>721</v>
      </c>
      <c r="U15">
        <v>-21.5</v>
      </c>
      <c r="V15" s="24">
        <f t="shared" si="1"/>
        <v>-8.3984375</v>
      </c>
      <c r="W15">
        <v>43.2</v>
      </c>
      <c r="X15" t="s">
        <v>871</v>
      </c>
      <c r="Y15" s="18"/>
      <c r="Z15" s="20" t="str">
        <f t="shared" si="2"/>
        <v>Carson, Sharon(R)</v>
      </c>
      <c r="AA15" s="20">
        <f t="shared" si="3"/>
        <v>14</v>
      </c>
      <c r="AB15" s="20" t="str">
        <f t="shared" si="4"/>
        <v>C</v>
      </c>
      <c r="AC15" s="22">
        <f t="shared" si="5"/>
        <v>-21.5</v>
      </c>
      <c r="AD15" s="20" t="str">
        <f t="shared" si="0"/>
        <v>C-</v>
      </c>
    </row>
    <row r="16" spans="1:30" x14ac:dyDescent="0.25">
      <c r="A16" t="s">
        <v>1654</v>
      </c>
      <c r="B16" t="s">
        <v>1655</v>
      </c>
      <c r="C16" t="s">
        <v>1656</v>
      </c>
      <c r="D16" t="s">
        <v>1657</v>
      </c>
      <c r="E16" t="s">
        <v>645</v>
      </c>
      <c r="F16" t="s">
        <v>1599</v>
      </c>
      <c r="G16">
        <v>10</v>
      </c>
      <c r="H16" t="s">
        <v>1658</v>
      </c>
      <c r="I16">
        <v>218744</v>
      </c>
      <c r="J16">
        <v>41</v>
      </c>
      <c r="K16">
        <v>41</v>
      </c>
      <c r="L16">
        <v>8</v>
      </c>
      <c r="M16">
        <v>31</v>
      </c>
      <c r="N16">
        <v>2</v>
      </c>
      <c r="O16">
        <v>0</v>
      </c>
      <c r="P16">
        <v>128</v>
      </c>
      <c r="Q16">
        <v>36.5</v>
      </c>
      <c r="R16">
        <v>4.9000000000000004</v>
      </c>
      <c r="S16">
        <v>28.5</v>
      </c>
      <c r="T16" t="s">
        <v>645</v>
      </c>
      <c r="U16">
        <v>4</v>
      </c>
      <c r="V16" s="24">
        <f t="shared" si="1"/>
        <v>1.5625</v>
      </c>
      <c r="W16">
        <v>30.1</v>
      </c>
      <c r="X16" t="s">
        <v>645</v>
      </c>
      <c r="Y16" s="18"/>
      <c r="Z16" s="20" t="str">
        <f t="shared" si="2"/>
        <v>Kahn, Jay(D)</v>
      </c>
      <c r="AA16" s="20">
        <f t="shared" si="3"/>
        <v>10</v>
      </c>
      <c r="AB16" s="20" t="str">
        <f t="shared" si="4"/>
        <v>D</v>
      </c>
      <c r="AC16" s="22">
        <f t="shared" si="5"/>
        <v>4</v>
      </c>
      <c r="AD16" s="20" t="str">
        <f t="shared" si="0"/>
        <v>D</v>
      </c>
    </row>
    <row r="17" spans="1:30" x14ac:dyDescent="0.25">
      <c r="A17" t="s">
        <v>1659</v>
      </c>
      <c r="B17" t="s">
        <v>1660</v>
      </c>
      <c r="C17" t="s">
        <v>1661</v>
      </c>
      <c r="D17" t="s">
        <v>679</v>
      </c>
      <c r="E17" t="s">
        <v>645</v>
      </c>
      <c r="F17" t="s">
        <v>1599</v>
      </c>
      <c r="G17">
        <v>5</v>
      </c>
      <c r="H17" t="s">
        <v>1662</v>
      </c>
      <c r="I17">
        <v>218738</v>
      </c>
      <c r="J17">
        <v>41</v>
      </c>
      <c r="K17">
        <v>41</v>
      </c>
      <c r="L17">
        <v>9</v>
      </c>
      <c r="M17">
        <v>28</v>
      </c>
      <c r="N17">
        <v>4</v>
      </c>
      <c r="O17">
        <v>0</v>
      </c>
      <c r="P17">
        <v>128</v>
      </c>
      <c r="Q17">
        <v>39</v>
      </c>
      <c r="R17">
        <v>9.8000000000000007</v>
      </c>
      <c r="S17">
        <v>30.5</v>
      </c>
      <c r="T17" t="s">
        <v>645</v>
      </c>
      <c r="U17">
        <v>-11.6666666865348</v>
      </c>
      <c r="V17" s="24">
        <f t="shared" si="1"/>
        <v>-4.5572916744276561</v>
      </c>
      <c r="W17">
        <v>25.9</v>
      </c>
      <c r="X17" t="s">
        <v>1136</v>
      </c>
      <c r="Y17" s="18"/>
      <c r="Z17" s="20" t="str">
        <f t="shared" si="2"/>
        <v>Hennessey, Martha(D)</v>
      </c>
      <c r="AA17" s="20">
        <f t="shared" si="3"/>
        <v>5</v>
      </c>
      <c r="AB17" s="20" t="str">
        <f t="shared" si="4"/>
        <v>D</v>
      </c>
      <c r="AC17" s="22">
        <f t="shared" si="5"/>
        <v>-11.6666666865348</v>
      </c>
      <c r="AD17" s="20" t="str">
        <f t="shared" si="0"/>
        <v>D-</v>
      </c>
    </row>
    <row r="18" spans="1:30" x14ac:dyDescent="0.25">
      <c r="A18" t="s">
        <v>1663</v>
      </c>
      <c r="B18" t="s">
        <v>1664</v>
      </c>
      <c r="C18" t="s">
        <v>187</v>
      </c>
      <c r="D18" t="s">
        <v>1665</v>
      </c>
      <c r="E18" t="s">
        <v>645</v>
      </c>
      <c r="F18" t="s">
        <v>1599</v>
      </c>
      <c r="G18">
        <v>16</v>
      </c>
      <c r="H18" t="s">
        <v>1666</v>
      </c>
      <c r="I18">
        <v>218749</v>
      </c>
      <c r="J18">
        <v>41</v>
      </c>
      <c r="K18">
        <v>41</v>
      </c>
      <c r="L18">
        <v>8</v>
      </c>
      <c r="M18">
        <v>30</v>
      </c>
      <c r="N18">
        <v>3</v>
      </c>
      <c r="O18">
        <v>0</v>
      </c>
      <c r="P18">
        <v>128</v>
      </c>
      <c r="Q18">
        <v>35.5</v>
      </c>
      <c r="R18">
        <v>7.3</v>
      </c>
      <c r="S18">
        <v>27.7</v>
      </c>
      <c r="T18" t="s">
        <v>645</v>
      </c>
      <c r="U18">
        <v>-11.5</v>
      </c>
      <c r="V18" s="24">
        <f t="shared" si="1"/>
        <v>-4.4921875</v>
      </c>
      <c r="W18">
        <v>23.2</v>
      </c>
      <c r="X18" t="s">
        <v>1136</v>
      </c>
      <c r="Y18" s="18"/>
      <c r="Z18" s="20" t="str">
        <f t="shared" si="2"/>
        <v>Cavanaugh, Kevin(D)</v>
      </c>
      <c r="AA18" s="20">
        <f t="shared" si="3"/>
        <v>16</v>
      </c>
      <c r="AB18" s="20" t="str">
        <f t="shared" si="4"/>
        <v>D</v>
      </c>
      <c r="AC18" s="22">
        <f t="shared" si="5"/>
        <v>-11.5</v>
      </c>
      <c r="AD18" s="20" t="str">
        <f t="shared" si="0"/>
        <v>D-</v>
      </c>
    </row>
    <row r="19" spans="1:30" x14ac:dyDescent="0.25">
      <c r="A19" t="s">
        <v>1667</v>
      </c>
      <c r="B19" t="s">
        <v>1668</v>
      </c>
      <c r="C19" t="s">
        <v>223</v>
      </c>
      <c r="D19" t="s">
        <v>1669</v>
      </c>
      <c r="E19" t="s">
        <v>645</v>
      </c>
      <c r="F19" t="s">
        <v>1599</v>
      </c>
      <c r="G19">
        <v>4</v>
      </c>
      <c r="H19" t="s">
        <v>1670</v>
      </c>
      <c r="I19">
        <v>209091</v>
      </c>
      <c r="J19">
        <v>41</v>
      </c>
      <c r="K19">
        <v>41</v>
      </c>
      <c r="L19">
        <v>8</v>
      </c>
      <c r="M19">
        <v>31</v>
      </c>
      <c r="N19">
        <v>2</v>
      </c>
      <c r="O19">
        <v>0</v>
      </c>
      <c r="P19">
        <v>128</v>
      </c>
      <c r="Q19">
        <v>36</v>
      </c>
      <c r="R19">
        <v>4.9000000000000004</v>
      </c>
      <c r="S19">
        <v>28.1</v>
      </c>
      <c r="T19" t="s">
        <v>645</v>
      </c>
      <c r="U19">
        <v>-18</v>
      </c>
      <c r="V19" s="24">
        <f t="shared" si="1"/>
        <v>-7.03125</v>
      </c>
      <c r="W19">
        <v>21.1</v>
      </c>
      <c r="X19" t="s">
        <v>1136</v>
      </c>
      <c r="Y19" s="18"/>
      <c r="Z19" s="20" t="str">
        <f t="shared" si="2"/>
        <v>Watters, David(D)</v>
      </c>
      <c r="AA19" s="20">
        <f t="shared" si="3"/>
        <v>4</v>
      </c>
      <c r="AB19" s="20" t="str">
        <f t="shared" si="4"/>
        <v>D</v>
      </c>
      <c r="AC19" s="22">
        <f t="shared" si="5"/>
        <v>-18</v>
      </c>
      <c r="AD19" s="20" t="str">
        <f t="shared" si="0"/>
        <v>D-</v>
      </c>
    </row>
    <row r="20" spans="1:30" x14ac:dyDescent="0.25">
      <c r="A20" t="s">
        <v>1671</v>
      </c>
      <c r="B20" t="s">
        <v>1672</v>
      </c>
      <c r="C20" t="s">
        <v>1673</v>
      </c>
      <c r="D20" t="s">
        <v>1674</v>
      </c>
      <c r="E20" t="s">
        <v>645</v>
      </c>
      <c r="F20" t="s">
        <v>1599</v>
      </c>
      <c r="G20">
        <v>13</v>
      </c>
      <c r="H20" t="s">
        <v>1675</v>
      </c>
      <c r="I20">
        <v>209075</v>
      </c>
      <c r="J20">
        <v>41</v>
      </c>
      <c r="K20">
        <v>41</v>
      </c>
      <c r="L20">
        <v>6</v>
      </c>
      <c r="M20">
        <v>35</v>
      </c>
      <c r="N20">
        <v>0</v>
      </c>
      <c r="O20">
        <v>0</v>
      </c>
      <c r="P20">
        <v>128</v>
      </c>
      <c r="Q20">
        <v>29</v>
      </c>
      <c r="R20">
        <v>0</v>
      </c>
      <c r="S20">
        <v>22.7</v>
      </c>
      <c r="T20" t="s">
        <v>1136</v>
      </c>
      <c r="U20">
        <v>-7.5</v>
      </c>
      <c r="V20" s="24">
        <f t="shared" si="1"/>
        <v>-2.9296875</v>
      </c>
      <c r="W20">
        <v>19.8</v>
      </c>
      <c r="X20" t="s">
        <v>1370</v>
      </c>
      <c r="Y20" s="18"/>
      <c r="Z20" s="20" t="str">
        <f t="shared" si="2"/>
        <v>Lasky, Bette(D)</v>
      </c>
      <c r="AA20" s="20">
        <f t="shared" si="3"/>
        <v>13</v>
      </c>
      <c r="AB20" s="20" t="str">
        <f t="shared" si="4"/>
        <v>D-</v>
      </c>
      <c r="AC20" s="22">
        <f t="shared" si="5"/>
        <v>-7.5</v>
      </c>
      <c r="AD20" s="20" t="str">
        <f t="shared" si="0"/>
        <v>F</v>
      </c>
    </row>
    <row r="21" spans="1:30" x14ac:dyDescent="0.25">
      <c r="A21" t="s">
        <v>1676</v>
      </c>
      <c r="B21" t="s">
        <v>1677</v>
      </c>
      <c r="C21" t="s">
        <v>1661</v>
      </c>
      <c r="D21" t="s">
        <v>1678</v>
      </c>
      <c r="E21" t="s">
        <v>645</v>
      </c>
      <c r="F21" t="s">
        <v>1599</v>
      </c>
      <c r="G21">
        <v>21</v>
      </c>
      <c r="H21" t="s">
        <v>1679</v>
      </c>
      <c r="I21">
        <v>209061</v>
      </c>
      <c r="J21">
        <v>41</v>
      </c>
      <c r="K21">
        <v>41</v>
      </c>
      <c r="L21">
        <v>11</v>
      </c>
      <c r="M21">
        <v>30</v>
      </c>
      <c r="N21">
        <v>0</v>
      </c>
      <c r="O21">
        <v>0</v>
      </c>
      <c r="P21">
        <v>128</v>
      </c>
      <c r="Q21">
        <v>43</v>
      </c>
      <c r="R21">
        <v>0</v>
      </c>
      <c r="S21">
        <v>33.6</v>
      </c>
      <c r="T21" t="s">
        <v>967</v>
      </c>
      <c r="U21">
        <v>-44.166666686534803</v>
      </c>
      <c r="V21" s="24">
        <f t="shared" si="1"/>
        <v>-17.252604174427656</v>
      </c>
      <c r="W21">
        <v>16.3</v>
      </c>
      <c r="X21" t="s">
        <v>1370</v>
      </c>
      <c r="Y21" s="18"/>
      <c r="Z21" s="20" t="str">
        <f t="shared" si="2"/>
        <v>Fuller Clark, Martha(D)</v>
      </c>
      <c r="AA21" s="20">
        <f t="shared" si="3"/>
        <v>21</v>
      </c>
      <c r="AB21" s="20" t="str">
        <f t="shared" si="4"/>
        <v>D+</v>
      </c>
      <c r="AC21" s="22">
        <f t="shared" si="5"/>
        <v>-44.166666686534803</v>
      </c>
      <c r="AD21" s="20" t="str">
        <f t="shared" si="0"/>
        <v>F</v>
      </c>
    </row>
    <row r="22" spans="1:30" x14ac:dyDescent="0.25">
      <c r="A22" t="s">
        <v>1680</v>
      </c>
      <c r="B22" t="s">
        <v>1681</v>
      </c>
      <c r="C22" t="s">
        <v>1682</v>
      </c>
      <c r="D22" t="s">
        <v>1683</v>
      </c>
      <c r="E22" t="s">
        <v>645</v>
      </c>
      <c r="F22" t="s">
        <v>1599</v>
      </c>
      <c r="G22">
        <v>1</v>
      </c>
      <c r="H22" t="s">
        <v>1684</v>
      </c>
      <c r="I22">
        <v>209090</v>
      </c>
      <c r="J22">
        <v>41</v>
      </c>
      <c r="K22">
        <v>41</v>
      </c>
      <c r="L22">
        <v>8</v>
      </c>
      <c r="M22">
        <v>33</v>
      </c>
      <c r="N22">
        <v>0</v>
      </c>
      <c r="O22">
        <v>0</v>
      </c>
      <c r="P22">
        <v>128</v>
      </c>
      <c r="Q22">
        <v>32</v>
      </c>
      <c r="R22">
        <v>0</v>
      </c>
      <c r="S22">
        <v>25</v>
      </c>
      <c r="T22" t="s">
        <v>1136</v>
      </c>
      <c r="U22">
        <v>-29</v>
      </c>
      <c r="V22" s="24">
        <f t="shared" si="1"/>
        <v>-11.328125</v>
      </c>
      <c r="W22">
        <v>13.7</v>
      </c>
      <c r="X22" t="s">
        <v>1536</v>
      </c>
      <c r="Y22" s="18"/>
      <c r="Z22" s="20" t="str">
        <f t="shared" si="2"/>
        <v>Woodburn, Jeff(D)</v>
      </c>
      <c r="AA22" s="20">
        <f t="shared" si="3"/>
        <v>1</v>
      </c>
      <c r="AB22" s="20" t="str">
        <f t="shared" si="4"/>
        <v>D-</v>
      </c>
      <c r="AC22" s="22">
        <f t="shared" si="5"/>
        <v>-29</v>
      </c>
      <c r="AD22" s="20" t="str">
        <f t="shared" si="0"/>
        <v>CT</v>
      </c>
    </row>
    <row r="23" spans="1:30" x14ac:dyDescent="0.25">
      <c r="A23" t="s">
        <v>1685</v>
      </c>
      <c r="B23" t="s">
        <v>1686</v>
      </c>
      <c r="C23" t="s">
        <v>136</v>
      </c>
      <c r="D23" t="s">
        <v>1687</v>
      </c>
      <c r="E23" t="s">
        <v>645</v>
      </c>
      <c r="F23" t="s">
        <v>1599</v>
      </c>
      <c r="G23">
        <v>15</v>
      </c>
      <c r="H23" t="s">
        <v>1688</v>
      </c>
      <c r="I23">
        <v>209100</v>
      </c>
      <c r="J23">
        <v>41</v>
      </c>
      <c r="K23">
        <v>41</v>
      </c>
      <c r="L23">
        <v>7</v>
      </c>
      <c r="M23">
        <v>34</v>
      </c>
      <c r="N23">
        <v>0</v>
      </c>
      <c r="O23">
        <v>0</v>
      </c>
      <c r="P23">
        <v>128</v>
      </c>
      <c r="Q23">
        <v>31</v>
      </c>
      <c r="R23">
        <v>0</v>
      </c>
      <c r="S23">
        <v>24.2</v>
      </c>
      <c r="T23" t="s">
        <v>1136</v>
      </c>
      <c r="U23">
        <v>-28.5</v>
      </c>
      <c r="V23" s="24">
        <f t="shared" si="1"/>
        <v>-11.1328125</v>
      </c>
      <c r="W23">
        <v>13.1</v>
      </c>
      <c r="X23" t="s">
        <v>1536</v>
      </c>
      <c r="Y23" s="18"/>
      <c r="Z23" s="20" t="str">
        <f t="shared" si="2"/>
        <v>Feltes, Dan(D)</v>
      </c>
      <c r="AA23" s="20">
        <f t="shared" si="3"/>
        <v>15</v>
      </c>
      <c r="AB23" s="20" t="str">
        <f t="shared" si="4"/>
        <v>D-</v>
      </c>
      <c r="AC23" s="22">
        <f t="shared" si="5"/>
        <v>-28.5</v>
      </c>
      <c r="AD23" s="20" t="str">
        <f t="shared" si="0"/>
        <v>CT</v>
      </c>
    </row>
    <row r="24" spans="1:30" x14ac:dyDescent="0.25">
      <c r="A24" t="s">
        <v>1689</v>
      </c>
      <c r="B24" t="s">
        <v>1690</v>
      </c>
      <c r="C24" t="s">
        <v>1691</v>
      </c>
      <c r="D24" t="s">
        <v>1692</v>
      </c>
      <c r="E24" t="s">
        <v>645</v>
      </c>
      <c r="F24" t="s">
        <v>1599</v>
      </c>
      <c r="G24">
        <v>20</v>
      </c>
      <c r="H24" t="s">
        <v>1693</v>
      </c>
      <c r="I24">
        <v>209015</v>
      </c>
      <c r="J24">
        <v>41</v>
      </c>
      <c r="K24">
        <v>41</v>
      </c>
      <c r="L24">
        <v>6</v>
      </c>
      <c r="M24">
        <v>29</v>
      </c>
      <c r="N24">
        <v>6</v>
      </c>
      <c r="O24">
        <v>0</v>
      </c>
      <c r="P24">
        <v>128</v>
      </c>
      <c r="Q24">
        <v>24.5</v>
      </c>
      <c r="R24">
        <v>14.6</v>
      </c>
      <c r="S24">
        <v>19.100000000000001</v>
      </c>
      <c r="T24" t="s">
        <v>1370</v>
      </c>
      <c r="U24">
        <v>-18.5</v>
      </c>
      <c r="V24" s="24">
        <f t="shared" si="1"/>
        <v>-7.2265625</v>
      </c>
      <c r="W24">
        <v>11.9</v>
      </c>
      <c r="X24" t="s">
        <v>1536</v>
      </c>
      <c r="Y24" s="18"/>
      <c r="Z24" s="20" t="str">
        <f t="shared" si="2"/>
        <v>D'Allesandro, Lou(D)</v>
      </c>
      <c r="AA24" s="20">
        <f t="shared" si="3"/>
        <v>20</v>
      </c>
      <c r="AB24" s="20" t="str">
        <f t="shared" si="4"/>
        <v>F</v>
      </c>
      <c r="AC24" s="22">
        <f t="shared" si="5"/>
        <v>-18.5</v>
      </c>
      <c r="AD24" s="20" t="str">
        <f t="shared" si="0"/>
        <v>CT</v>
      </c>
    </row>
    <row r="25" spans="1:30" x14ac:dyDescent="0.25">
      <c r="A25" t="s">
        <v>1694</v>
      </c>
      <c r="B25" t="s">
        <v>1695</v>
      </c>
      <c r="C25" t="s">
        <v>1188</v>
      </c>
      <c r="D25" t="s">
        <v>1442</v>
      </c>
      <c r="E25" t="s">
        <v>645</v>
      </c>
      <c r="F25" t="s">
        <v>1599</v>
      </c>
      <c r="G25">
        <v>18</v>
      </c>
      <c r="H25" t="s">
        <v>1696</v>
      </c>
      <c r="I25">
        <v>209096</v>
      </c>
      <c r="J25">
        <v>41</v>
      </c>
      <c r="K25">
        <v>41</v>
      </c>
      <c r="L25">
        <v>3</v>
      </c>
      <c r="M25">
        <v>35</v>
      </c>
      <c r="N25">
        <v>3</v>
      </c>
      <c r="O25">
        <v>0</v>
      </c>
      <c r="P25">
        <v>128</v>
      </c>
      <c r="Q25">
        <v>15.5</v>
      </c>
      <c r="R25">
        <v>7.3</v>
      </c>
      <c r="S25">
        <v>12.1</v>
      </c>
      <c r="T25" t="s">
        <v>1536</v>
      </c>
      <c r="U25">
        <v>-14.166666507720899</v>
      </c>
      <c r="V25" s="24">
        <f t="shared" si="1"/>
        <v>-5.5338541045784764</v>
      </c>
      <c r="W25">
        <v>6.6</v>
      </c>
      <c r="X25" t="s">
        <v>1536</v>
      </c>
      <c r="Y25" s="18"/>
      <c r="Z25" s="20" t="str">
        <f t="shared" si="2"/>
        <v>Soucy, Donna(D)</v>
      </c>
      <c r="AA25" s="20">
        <f t="shared" si="3"/>
        <v>18</v>
      </c>
      <c r="AB25" s="20" t="str">
        <f t="shared" si="4"/>
        <v>CT</v>
      </c>
      <c r="AC25" s="22">
        <f t="shared" si="5"/>
        <v>-14.166666507720899</v>
      </c>
      <c r="AD25" s="20" t="str">
        <f t="shared" si="0"/>
        <v>CT</v>
      </c>
    </row>
    <row r="26" spans="1:30" x14ac:dyDescent="0.25">
      <c r="Y26" s="18"/>
      <c r="Z26" s="20" t="str">
        <f t="shared" ref="Z26:Z89" si="6">_xlfn.CONCAT(E26,", ", D26,"(",F26,")")</f>
        <v>, ()</v>
      </c>
      <c r="AA26" s="20"/>
      <c r="AB26" s="20">
        <f t="shared" si="4"/>
        <v>0</v>
      </c>
      <c r="AC26" s="22">
        <f t="shared" si="5"/>
        <v>0</v>
      </c>
      <c r="AD26" s="20">
        <f t="shared" si="0"/>
        <v>0</v>
      </c>
    </row>
    <row r="27" spans="1:30" x14ac:dyDescent="0.25">
      <c r="Y27" s="18"/>
      <c r="Z27" s="20" t="str">
        <f t="shared" si="6"/>
        <v>, ()</v>
      </c>
      <c r="AA27" s="20"/>
      <c r="AB27" s="20">
        <f t="shared" si="4"/>
        <v>0</v>
      </c>
      <c r="AC27" s="22">
        <f t="shared" si="5"/>
        <v>0</v>
      </c>
      <c r="AD27" s="20">
        <f t="shared" si="0"/>
        <v>0</v>
      </c>
    </row>
    <row r="28" spans="1:30" x14ac:dyDescent="0.25">
      <c r="Y28" s="18"/>
      <c r="Z28" s="20" t="str">
        <f t="shared" si="6"/>
        <v>, ()</v>
      </c>
      <c r="AA28" s="20"/>
      <c r="AB28" s="20">
        <f t="shared" si="4"/>
        <v>0</v>
      </c>
      <c r="AC28" s="22">
        <f t="shared" si="5"/>
        <v>0</v>
      </c>
      <c r="AD28" s="20">
        <f t="shared" si="0"/>
        <v>0</v>
      </c>
    </row>
    <row r="29" spans="1:30" x14ac:dyDescent="0.25">
      <c r="Y29" s="18"/>
      <c r="Z29" s="20" t="str">
        <f t="shared" si="6"/>
        <v>, ()</v>
      </c>
      <c r="AA29" s="20"/>
      <c r="AB29" s="20">
        <f t="shared" si="4"/>
        <v>0</v>
      </c>
      <c r="AC29" s="22">
        <f t="shared" si="5"/>
        <v>0</v>
      </c>
      <c r="AD29" s="20">
        <f t="shared" si="0"/>
        <v>0</v>
      </c>
    </row>
    <row r="30" spans="1:30" x14ac:dyDescent="0.25">
      <c r="Y30" s="18"/>
      <c r="Z30" s="20" t="str">
        <f t="shared" si="6"/>
        <v>, ()</v>
      </c>
      <c r="AA30" s="20"/>
      <c r="AB30" s="20">
        <f t="shared" si="4"/>
        <v>0</v>
      </c>
      <c r="AC30" s="22">
        <f t="shared" si="5"/>
        <v>0</v>
      </c>
      <c r="AD30" s="20">
        <f t="shared" si="0"/>
        <v>0</v>
      </c>
    </row>
    <row r="31" spans="1:30" x14ac:dyDescent="0.25">
      <c r="Y31" s="18"/>
      <c r="Z31" s="20" t="str">
        <f t="shared" si="6"/>
        <v>, ()</v>
      </c>
      <c r="AA31" s="20"/>
      <c r="AB31" s="20">
        <f t="shared" si="4"/>
        <v>0</v>
      </c>
      <c r="AC31" s="22">
        <f t="shared" si="5"/>
        <v>0</v>
      </c>
      <c r="AD31" s="20">
        <f t="shared" si="0"/>
        <v>0</v>
      </c>
    </row>
    <row r="32" spans="1:30" x14ac:dyDescent="0.25">
      <c r="Y32" s="18"/>
      <c r="Z32" s="20" t="str">
        <f t="shared" si="6"/>
        <v>, ()</v>
      </c>
      <c r="AA32" s="20"/>
      <c r="AB32" s="20">
        <f t="shared" si="4"/>
        <v>0</v>
      </c>
      <c r="AC32" s="22">
        <f t="shared" si="5"/>
        <v>0</v>
      </c>
      <c r="AD32" s="20">
        <f t="shared" si="0"/>
        <v>0</v>
      </c>
    </row>
    <row r="33" spans="25:30" x14ac:dyDescent="0.25">
      <c r="Y33" s="18"/>
      <c r="Z33" s="20" t="str">
        <f t="shared" si="6"/>
        <v>, ()</v>
      </c>
      <c r="AA33" s="20"/>
      <c r="AB33" s="20">
        <f t="shared" si="4"/>
        <v>0</v>
      </c>
      <c r="AC33" s="22">
        <f t="shared" si="5"/>
        <v>0</v>
      </c>
      <c r="AD33" s="20">
        <f t="shared" si="0"/>
        <v>0</v>
      </c>
    </row>
    <row r="34" spans="25:30" x14ac:dyDescent="0.25">
      <c r="Y34" s="18"/>
      <c r="Z34" s="20" t="str">
        <f t="shared" si="6"/>
        <v>, ()</v>
      </c>
      <c r="AA34" s="20"/>
      <c r="AB34" s="20">
        <f t="shared" si="4"/>
        <v>0</v>
      </c>
      <c r="AC34" s="22">
        <f t="shared" si="5"/>
        <v>0</v>
      </c>
      <c r="AD34" s="20">
        <f t="shared" si="0"/>
        <v>0</v>
      </c>
    </row>
    <row r="35" spans="25:30" x14ac:dyDescent="0.25">
      <c r="Y35" s="18"/>
      <c r="Z35" s="20" t="str">
        <f t="shared" si="6"/>
        <v>, ()</v>
      </c>
      <c r="AA35" s="20"/>
      <c r="AB35" s="20">
        <f t="shared" si="4"/>
        <v>0</v>
      </c>
      <c r="AC35" s="22">
        <f t="shared" si="5"/>
        <v>0</v>
      </c>
      <c r="AD35" s="20">
        <f t="shared" si="0"/>
        <v>0</v>
      </c>
    </row>
    <row r="36" spans="25:30" x14ac:dyDescent="0.25">
      <c r="Y36" s="18"/>
      <c r="Z36" s="20" t="str">
        <f t="shared" si="6"/>
        <v>, ()</v>
      </c>
      <c r="AA36" s="20"/>
      <c r="AB36" s="20">
        <f t="shared" si="4"/>
        <v>0</v>
      </c>
      <c r="AC36" s="22">
        <f t="shared" si="5"/>
        <v>0</v>
      </c>
      <c r="AD36" s="20">
        <f t="shared" si="0"/>
        <v>0</v>
      </c>
    </row>
    <row r="37" spans="25:30" x14ac:dyDescent="0.25">
      <c r="Y37" s="18"/>
      <c r="Z37" s="20" t="str">
        <f t="shared" si="6"/>
        <v>, ()</v>
      </c>
      <c r="AA37" s="20"/>
      <c r="AB37" s="20">
        <f t="shared" si="4"/>
        <v>0</v>
      </c>
      <c r="AC37" s="22">
        <f t="shared" si="5"/>
        <v>0</v>
      </c>
      <c r="AD37" s="20">
        <f t="shared" si="0"/>
        <v>0</v>
      </c>
    </row>
    <row r="38" spans="25:30" x14ac:dyDescent="0.25">
      <c r="Y38" s="18"/>
      <c r="Z38" s="20" t="str">
        <f t="shared" si="6"/>
        <v>, ()</v>
      </c>
      <c r="AA38" s="20"/>
      <c r="AB38" s="20">
        <f t="shared" si="4"/>
        <v>0</v>
      </c>
      <c r="AC38" s="22">
        <f t="shared" si="5"/>
        <v>0</v>
      </c>
      <c r="AD38" s="20">
        <f t="shared" si="0"/>
        <v>0</v>
      </c>
    </row>
    <row r="39" spans="25:30" x14ac:dyDescent="0.25">
      <c r="Y39" s="18"/>
      <c r="Z39" s="20" t="str">
        <f t="shared" si="6"/>
        <v>, ()</v>
      </c>
      <c r="AA39" s="20"/>
      <c r="AB39" s="20">
        <f t="shared" si="4"/>
        <v>0</v>
      </c>
      <c r="AC39" s="22">
        <f t="shared" si="5"/>
        <v>0</v>
      </c>
      <c r="AD39" s="20">
        <f t="shared" si="0"/>
        <v>0</v>
      </c>
    </row>
    <row r="40" spans="25:30" x14ac:dyDescent="0.25">
      <c r="Y40" s="18"/>
      <c r="Z40" s="20" t="str">
        <f t="shared" si="6"/>
        <v>, ()</v>
      </c>
      <c r="AA40" s="20"/>
      <c r="AB40" s="20">
        <f t="shared" si="4"/>
        <v>0</v>
      </c>
      <c r="AC40" s="22">
        <f t="shared" si="5"/>
        <v>0</v>
      </c>
      <c r="AD40" s="20">
        <f t="shared" si="0"/>
        <v>0</v>
      </c>
    </row>
    <row r="41" spans="25:30" x14ac:dyDescent="0.25">
      <c r="Y41" s="18"/>
      <c r="Z41" s="20" t="str">
        <f t="shared" si="6"/>
        <v>, ()</v>
      </c>
      <c r="AA41" s="20"/>
      <c r="AB41" s="20">
        <f t="shared" si="4"/>
        <v>0</v>
      </c>
      <c r="AC41" s="22">
        <f t="shared" si="5"/>
        <v>0</v>
      </c>
      <c r="AD41" s="20">
        <f t="shared" si="0"/>
        <v>0</v>
      </c>
    </row>
    <row r="42" spans="25:30" x14ac:dyDescent="0.25">
      <c r="Y42" s="18"/>
      <c r="Z42" s="20" t="str">
        <f t="shared" si="6"/>
        <v>, ()</v>
      </c>
      <c r="AA42" s="20"/>
      <c r="AB42" s="20">
        <f t="shared" si="4"/>
        <v>0</v>
      </c>
      <c r="AC42" s="22">
        <f t="shared" si="5"/>
        <v>0</v>
      </c>
      <c r="AD42" s="20">
        <f t="shared" si="0"/>
        <v>0</v>
      </c>
    </row>
    <row r="43" spans="25:30" x14ac:dyDescent="0.25">
      <c r="Y43" s="18"/>
      <c r="Z43" s="20" t="str">
        <f t="shared" si="6"/>
        <v>, ()</v>
      </c>
      <c r="AA43" s="20"/>
      <c r="AB43" s="20">
        <f t="shared" si="4"/>
        <v>0</v>
      </c>
      <c r="AC43" s="22">
        <f t="shared" si="5"/>
        <v>0</v>
      </c>
      <c r="AD43" s="20">
        <f t="shared" si="0"/>
        <v>0</v>
      </c>
    </row>
    <row r="44" spans="25:30" x14ac:dyDescent="0.25">
      <c r="Y44" s="18"/>
      <c r="Z44" s="20" t="str">
        <f t="shared" si="6"/>
        <v>, ()</v>
      </c>
      <c r="AA44" s="20"/>
      <c r="AB44" s="20">
        <f t="shared" si="4"/>
        <v>0</v>
      </c>
      <c r="AC44" s="22">
        <f t="shared" si="5"/>
        <v>0</v>
      </c>
      <c r="AD44" s="20">
        <f t="shared" si="0"/>
        <v>0</v>
      </c>
    </row>
    <row r="45" spans="25:30" x14ac:dyDescent="0.25">
      <c r="Y45" s="18"/>
      <c r="Z45" s="20" t="str">
        <f t="shared" si="6"/>
        <v>, ()</v>
      </c>
      <c r="AA45" s="20"/>
      <c r="AB45" s="20">
        <f t="shared" si="4"/>
        <v>0</v>
      </c>
      <c r="AC45" s="22">
        <f t="shared" si="5"/>
        <v>0</v>
      </c>
      <c r="AD45" s="20">
        <f t="shared" si="0"/>
        <v>0</v>
      </c>
    </row>
    <row r="46" spans="25:30" x14ac:dyDescent="0.25">
      <c r="Y46" s="18"/>
      <c r="Z46" s="20" t="str">
        <f t="shared" si="6"/>
        <v>, ()</v>
      </c>
      <c r="AA46" s="20"/>
      <c r="AB46" s="20">
        <f t="shared" si="4"/>
        <v>0</v>
      </c>
      <c r="AC46" s="22">
        <f t="shared" si="5"/>
        <v>0</v>
      </c>
      <c r="AD46" s="20">
        <f t="shared" si="0"/>
        <v>0</v>
      </c>
    </row>
    <row r="47" spans="25:30" x14ac:dyDescent="0.25">
      <c r="Y47" s="18"/>
      <c r="Z47" s="20" t="str">
        <f t="shared" si="6"/>
        <v>, ()</v>
      </c>
      <c r="AA47" s="20"/>
      <c r="AB47" s="20">
        <f t="shared" si="4"/>
        <v>0</v>
      </c>
      <c r="AC47" s="22">
        <f t="shared" si="5"/>
        <v>0</v>
      </c>
      <c r="AD47" s="20">
        <f t="shared" si="0"/>
        <v>0</v>
      </c>
    </row>
    <row r="48" spans="25:30" x14ac:dyDescent="0.25">
      <c r="Y48" s="18"/>
      <c r="Z48" s="20" t="str">
        <f t="shared" si="6"/>
        <v>, ()</v>
      </c>
      <c r="AA48" s="20"/>
      <c r="AB48" s="20">
        <f t="shared" si="4"/>
        <v>0</v>
      </c>
      <c r="AC48" s="22">
        <f t="shared" si="5"/>
        <v>0</v>
      </c>
      <c r="AD48" s="20">
        <f t="shared" si="0"/>
        <v>0</v>
      </c>
    </row>
    <row r="49" spans="25:30" x14ac:dyDescent="0.25">
      <c r="Y49" s="18"/>
      <c r="Z49" s="20" t="str">
        <f t="shared" si="6"/>
        <v>, ()</v>
      </c>
      <c r="AA49" s="20"/>
      <c r="AB49" s="20">
        <f t="shared" si="4"/>
        <v>0</v>
      </c>
      <c r="AC49" s="22">
        <f t="shared" si="5"/>
        <v>0</v>
      </c>
      <c r="AD49" s="20">
        <f t="shared" si="0"/>
        <v>0</v>
      </c>
    </row>
    <row r="50" spans="25:30" x14ac:dyDescent="0.25">
      <c r="Y50" s="18"/>
      <c r="Z50" s="20" t="str">
        <f t="shared" si="6"/>
        <v>, ()</v>
      </c>
      <c r="AA50" s="20"/>
      <c r="AB50" s="20">
        <f t="shared" si="4"/>
        <v>0</v>
      </c>
      <c r="AC50" s="22">
        <f t="shared" si="5"/>
        <v>0</v>
      </c>
      <c r="AD50" s="20">
        <f t="shared" si="0"/>
        <v>0</v>
      </c>
    </row>
    <row r="51" spans="25:30" x14ac:dyDescent="0.25">
      <c r="Y51" s="18"/>
      <c r="Z51" s="20" t="str">
        <f t="shared" si="6"/>
        <v>, ()</v>
      </c>
      <c r="AA51" s="20"/>
      <c r="AB51" s="20">
        <f t="shared" si="4"/>
        <v>0</v>
      </c>
      <c r="AC51" s="22">
        <f t="shared" si="5"/>
        <v>0</v>
      </c>
      <c r="AD51" s="20">
        <f t="shared" si="0"/>
        <v>0</v>
      </c>
    </row>
    <row r="52" spans="25:30" x14ac:dyDescent="0.25">
      <c r="Y52" s="18"/>
      <c r="Z52" s="20" t="str">
        <f t="shared" si="6"/>
        <v>, ()</v>
      </c>
      <c r="AA52" s="20"/>
      <c r="AB52" s="20">
        <f t="shared" si="4"/>
        <v>0</v>
      </c>
      <c r="AC52" s="22">
        <f t="shared" si="5"/>
        <v>0</v>
      </c>
      <c r="AD52" s="20">
        <f t="shared" si="0"/>
        <v>0</v>
      </c>
    </row>
    <row r="53" spans="25:30" x14ac:dyDescent="0.25">
      <c r="Y53" s="18"/>
      <c r="Z53" s="20" t="str">
        <f t="shared" si="6"/>
        <v>, ()</v>
      </c>
      <c r="AA53" s="20"/>
      <c r="AB53" s="20">
        <f t="shared" si="4"/>
        <v>0</v>
      </c>
      <c r="AC53" s="22">
        <f t="shared" si="5"/>
        <v>0</v>
      </c>
      <c r="AD53" s="20">
        <f t="shared" si="0"/>
        <v>0</v>
      </c>
    </row>
    <row r="54" spans="25:30" x14ac:dyDescent="0.25">
      <c r="Y54" s="18"/>
      <c r="Z54" s="20" t="str">
        <f t="shared" si="6"/>
        <v>, ()</v>
      </c>
      <c r="AA54" s="20"/>
      <c r="AB54" s="20">
        <f t="shared" si="4"/>
        <v>0</v>
      </c>
      <c r="AC54" s="22">
        <f t="shared" si="5"/>
        <v>0</v>
      </c>
      <c r="AD54" s="20">
        <f t="shared" si="0"/>
        <v>0</v>
      </c>
    </row>
    <row r="55" spans="25:30" x14ac:dyDescent="0.25">
      <c r="Y55" s="18"/>
      <c r="Z55" s="20" t="str">
        <f t="shared" si="6"/>
        <v>, ()</v>
      </c>
      <c r="AA55" s="20"/>
      <c r="AB55" s="20">
        <f t="shared" si="4"/>
        <v>0</v>
      </c>
      <c r="AC55" s="22">
        <f t="shared" si="5"/>
        <v>0</v>
      </c>
      <c r="AD55" s="20">
        <f t="shared" si="0"/>
        <v>0</v>
      </c>
    </row>
    <row r="56" spans="25:30" x14ac:dyDescent="0.25">
      <c r="Y56" s="18"/>
      <c r="Z56" s="20" t="str">
        <f t="shared" si="6"/>
        <v>, ()</v>
      </c>
      <c r="AA56" s="20"/>
      <c r="AB56" s="20">
        <f t="shared" si="4"/>
        <v>0</v>
      </c>
      <c r="AC56" s="22">
        <f t="shared" si="5"/>
        <v>0</v>
      </c>
      <c r="AD56" s="20">
        <f t="shared" si="0"/>
        <v>0</v>
      </c>
    </row>
    <row r="57" spans="25:30" x14ac:dyDescent="0.25">
      <c r="Y57" s="18"/>
      <c r="Z57" s="20" t="str">
        <f t="shared" si="6"/>
        <v>, ()</v>
      </c>
      <c r="AA57" s="20"/>
      <c r="AB57" s="20">
        <f t="shared" si="4"/>
        <v>0</v>
      </c>
      <c r="AC57" s="22">
        <f t="shared" si="5"/>
        <v>0</v>
      </c>
      <c r="AD57" s="20">
        <f t="shared" si="0"/>
        <v>0</v>
      </c>
    </row>
    <row r="58" spans="25:30" x14ac:dyDescent="0.25">
      <c r="Y58" s="18"/>
      <c r="Z58" s="20" t="str">
        <f t="shared" si="6"/>
        <v>, ()</v>
      </c>
      <c r="AA58" s="20"/>
      <c r="AB58" s="20">
        <f t="shared" si="4"/>
        <v>0</v>
      </c>
      <c r="AC58" s="22">
        <f t="shared" si="5"/>
        <v>0</v>
      </c>
      <c r="AD58" s="20">
        <f t="shared" si="0"/>
        <v>0</v>
      </c>
    </row>
    <row r="59" spans="25:30" x14ac:dyDescent="0.25">
      <c r="Y59" s="18"/>
      <c r="Z59" s="20" t="str">
        <f t="shared" si="6"/>
        <v>, ()</v>
      </c>
      <c r="AA59" s="20"/>
      <c r="AB59" s="20">
        <f t="shared" si="4"/>
        <v>0</v>
      </c>
      <c r="AC59" s="22">
        <f t="shared" si="5"/>
        <v>0</v>
      </c>
      <c r="AD59" s="20">
        <f t="shared" si="0"/>
        <v>0</v>
      </c>
    </row>
    <row r="60" spans="25:30" x14ac:dyDescent="0.25">
      <c r="Y60" s="18"/>
      <c r="Z60" s="20" t="str">
        <f t="shared" si="6"/>
        <v>, ()</v>
      </c>
      <c r="AA60" s="20"/>
      <c r="AB60" s="20">
        <f t="shared" si="4"/>
        <v>0</v>
      </c>
      <c r="AC60" s="22">
        <f t="shared" si="5"/>
        <v>0</v>
      </c>
      <c r="AD60" s="20">
        <f t="shared" si="0"/>
        <v>0</v>
      </c>
    </row>
    <row r="61" spans="25:30" x14ac:dyDescent="0.25">
      <c r="Y61" s="18"/>
      <c r="Z61" s="20" t="str">
        <f t="shared" si="6"/>
        <v>, ()</v>
      </c>
      <c r="AA61" s="20"/>
      <c r="AB61" s="20">
        <f t="shared" si="4"/>
        <v>0</v>
      </c>
      <c r="AC61" s="22">
        <f t="shared" si="5"/>
        <v>0</v>
      </c>
      <c r="AD61" s="20">
        <f t="shared" si="0"/>
        <v>0</v>
      </c>
    </row>
    <row r="62" spans="25:30" x14ac:dyDescent="0.25">
      <c r="Y62" s="18"/>
      <c r="Z62" s="20" t="str">
        <f t="shared" si="6"/>
        <v>, ()</v>
      </c>
      <c r="AA62" s="20"/>
      <c r="AB62" s="20">
        <f t="shared" si="4"/>
        <v>0</v>
      </c>
      <c r="AC62" s="22">
        <f t="shared" si="5"/>
        <v>0</v>
      </c>
      <c r="AD62" s="20">
        <f t="shared" si="0"/>
        <v>0</v>
      </c>
    </row>
    <row r="63" spans="25:30" x14ac:dyDescent="0.25">
      <c r="Y63" s="18"/>
      <c r="Z63" s="20" t="str">
        <f t="shared" si="6"/>
        <v>, ()</v>
      </c>
      <c r="AA63" s="20"/>
      <c r="AB63" s="20">
        <f t="shared" si="4"/>
        <v>0</v>
      </c>
      <c r="AC63" s="22">
        <f t="shared" si="5"/>
        <v>0</v>
      </c>
      <c r="AD63" s="20">
        <f t="shared" si="0"/>
        <v>0</v>
      </c>
    </row>
    <row r="64" spans="25:30" x14ac:dyDescent="0.25">
      <c r="Y64" s="18"/>
      <c r="Z64" s="20" t="str">
        <f t="shared" si="6"/>
        <v>, ()</v>
      </c>
      <c r="AA64" s="20"/>
      <c r="AB64" s="20">
        <f t="shared" si="4"/>
        <v>0</v>
      </c>
      <c r="AC64" s="22">
        <f t="shared" si="5"/>
        <v>0</v>
      </c>
      <c r="AD64" s="20">
        <f t="shared" si="0"/>
        <v>0</v>
      </c>
    </row>
    <row r="65" spans="25:30" x14ac:dyDescent="0.25">
      <c r="Y65" s="18"/>
      <c r="Z65" s="20" t="str">
        <f t="shared" si="6"/>
        <v>, ()</v>
      </c>
      <c r="AA65" s="20"/>
      <c r="AB65" s="20">
        <f t="shared" si="4"/>
        <v>0</v>
      </c>
      <c r="AC65" s="22">
        <f t="shared" si="5"/>
        <v>0</v>
      </c>
      <c r="AD65" s="20">
        <f t="shared" si="0"/>
        <v>0</v>
      </c>
    </row>
    <row r="66" spans="25:30" x14ac:dyDescent="0.25">
      <c r="Y66" s="18"/>
      <c r="Z66" s="20" t="str">
        <f t="shared" si="6"/>
        <v>, ()</v>
      </c>
      <c r="AA66" s="20"/>
      <c r="AB66" s="20">
        <f t="shared" si="4"/>
        <v>0</v>
      </c>
      <c r="AC66" s="22">
        <f t="shared" si="5"/>
        <v>0</v>
      </c>
      <c r="AD66" s="20">
        <f t="shared" ref="AD66:AD129" si="7">X66</f>
        <v>0</v>
      </c>
    </row>
    <row r="67" spans="25:30" x14ac:dyDescent="0.25">
      <c r="Y67" s="18"/>
      <c r="Z67" s="20" t="str">
        <f t="shared" si="6"/>
        <v>, ()</v>
      </c>
      <c r="AA67" s="20"/>
      <c r="AB67" s="20">
        <f t="shared" ref="AB67:AB130" si="8">T67</f>
        <v>0</v>
      </c>
      <c r="AC67" s="22">
        <f t="shared" ref="AC67:AC130" si="9">U67</f>
        <v>0</v>
      </c>
      <c r="AD67" s="20">
        <f t="shared" si="7"/>
        <v>0</v>
      </c>
    </row>
    <row r="68" spans="25:30" x14ac:dyDescent="0.25">
      <c r="Y68" s="18"/>
      <c r="Z68" s="20" t="str">
        <f t="shared" si="6"/>
        <v>, ()</v>
      </c>
      <c r="AA68" s="20"/>
      <c r="AB68" s="20">
        <f t="shared" si="8"/>
        <v>0</v>
      </c>
      <c r="AC68" s="22">
        <f t="shared" si="9"/>
        <v>0</v>
      </c>
      <c r="AD68" s="20">
        <f t="shared" si="7"/>
        <v>0</v>
      </c>
    </row>
    <row r="69" spans="25:30" x14ac:dyDescent="0.25">
      <c r="Y69" s="18"/>
      <c r="Z69" s="20" t="str">
        <f t="shared" si="6"/>
        <v>, ()</v>
      </c>
      <c r="AA69" s="20"/>
      <c r="AB69" s="20">
        <f t="shared" si="8"/>
        <v>0</v>
      </c>
      <c r="AC69" s="22">
        <f t="shared" si="9"/>
        <v>0</v>
      </c>
      <c r="AD69" s="20">
        <f t="shared" si="7"/>
        <v>0</v>
      </c>
    </row>
    <row r="70" spans="25:30" x14ac:dyDescent="0.25">
      <c r="Y70" s="18"/>
      <c r="Z70" s="20" t="str">
        <f t="shared" si="6"/>
        <v>, ()</v>
      </c>
      <c r="AA70" s="20"/>
      <c r="AB70" s="20">
        <f t="shared" si="8"/>
        <v>0</v>
      </c>
      <c r="AC70" s="22">
        <f t="shared" si="9"/>
        <v>0</v>
      </c>
      <c r="AD70" s="20">
        <f t="shared" si="7"/>
        <v>0</v>
      </c>
    </row>
    <row r="71" spans="25:30" x14ac:dyDescent="0.25">
      <c r="Y71" s="18"/>
      <c r="Z71" s="20" t="str">
        <f t="shared" si="6"/>
        <v>, ()</v>
      </c>
      <c r="AA71" s="20"/>
      <c r="AB71" s="20">
        <f t="shared" si="8"/>
        <v>0</v>
      </c>
      <c r="AC71" s="22">
        <f t="shared" si="9"/>
        <v>0</v>
      </c>
      <c r="AD71" s="20">
        <f t="shared" si="7"/>
        <v>0</v>
      </c>
    </row>
    <row r="72" spans="25:30" x14ac:dyDescent="0.25">
      <c r="Y72" s="18"/>
      <c r="Z72" s="20" t="str">
        <f t="shared" si="6"/>
        <v>, ()</v>
      </c>
      <c r="AA72" s="20"/>
      <c r="AB72" s="20">
        <f t="shared" si="8"/>
        <v>0</v>
      </c>
      <c r="AC72" s="22">
        <f t="shared" si="9"/>
        <v>0</v>
      </c>
      <c r="AD72" s="20">
        <f t="shared" si="7"/>
        <v>0</v>
      </c>
    </row>
    <row r="73" spans="25:30" x14ac:dyDescent="0.25">
      <c r="Y73" s="18"/>
      <c r="Z73" s="20" t="str">
        <f t="shared" si="6"/>
        <v>, ()</v>
      </c>
      <c r="AA73" s="20"/>
      <c r="AB73" s="20">
        <f t="shared" si="8"/>
        <v>0</v>
      </c>
      <c r="AC73" s="22">
        <f t="shared" si="9"/>
        <v>0</v>
      </c>
      <c r="AD73" s="20">
        <f t="shared" si="7"/>
        <v>0</v>
      </c>
    </row>
    <row r="74" spans="25:30" x14ac:dyDescent="0.25">
      <c r="Y74" s="18"/>
      <c r="Z74" s="20" t="str">
        <f t="shared" si="6"/>
        <v>, ()</v>
      </c>
      <c r="AA74" s="20"/>
      <c r="AB74" s="20">
        <f t="shared" si="8"/>
        <v>0</v>
      </c>
      <c r="AC74" s="22">
        <f t="shared" si="9"/>
        <v>0</v>
      </c>
      <c r="AD74" s="20">
        <f t="shared" si="7"/>
        <v>0</v>
      </c>
    </row>
    <row r="75" spans="25:30" x14ac:dyDescent="0.25">
      <c r="Y75" s="18"/>
      <c r="Z75" s="20" t="str">
        <f t="shared" si="6"/>
        <v>, ()</v>
      </c>
      <c r="AA75" s="20"/>
      <c r="AB75" s="20">
        <f t="shared" si="8"/>
        <v>0</v>
      </c>
      <c r="AC75" s="22">
        <f t="shared" si="9"/>
        <v>0</v>
      </c>
      <c r="AD75" s="20">
        <f t="shared" si="7"/>
        <v>0</v>
      </c>
    </row>
    <row r="76" spans="25:30" x14ac:dyDescent="0.25">
      <c r="Y76" s="18"/>
      <c r="Z76" s="20" t="str">
        <f t="shared" si="6"/>
        <v>, ()</v>
      </c>
      <c r="AA76" s="20"/>
      <c r="AB76" s="20">
        <f t="shared" si="8"/>
        <v>0</v>
      </c>
      <c r="AC76" s="22">
        <f t="shared" si="9"/>
        <v>0</v>
      </c>
      <c r="AD76" s="20">
        <f t="shared" si="7"/>
        <v>0</v>
      </c>
    </row>
    <row r="77" spans="25:30" x14ac:dyDescent="0.25">
      <c r="Y77" s="18"/>
      <c r="Z77" s="20" t="str">
        <f t="shared" si="6"/>
        <v>, ()</v>
      </c>
      <c r="AA77" s="20"/>
      <c r="AB77" s="20">
        <f t="shared" si="8"/>
        <v>0</v>
      </c>
      <c r="AC77" s="22">
        <f t="shared" si="9"/>
        <v>0</v>
      </c>
      <c r="AD77" s="20">
        <f t="shared" si="7"/>
        <v>0</v>
      </c>
    </row>
    <row r="78" spans="25:30" x14ac:dyDescent="0.25">
      <c r="Y78" s="18"/>
      <c r="Z78" s="20" t="str">
        <f t="shared" si="6"/>
        <v>, ()</v>
      </c>
      <c r="AA78" s="20"/>
      <c r="AB78" s="20">
        <f t="shared" si="8"/>
        <v>0</v>
      </c>
      <c r="AC78" s="22">
        <f t="shared" si="9"/>
        <v>0</v>
      </c>
      <c r="AD78" s="20">
        <f t="shared" si="7"/>
        <v>0</v>
      </c>
    </row>
    <row r="79" spans="25:30" x14ac:dyDescent="0.25">
      <c r="Y79" s="18"/>
      <c r="Z79" s="20" t="str">
        <f t="shared" si="6"/>
        <v>, ()</v>
      </c>
      <c r="AA79" s="20"/>
      <c r="AB79" s="20">
        <f t="shared" si="8"/>
        <v>0</v>
      </c>
      <c r="AC79" s="22">
        <f t="shared" si="9"/>
        <v>0</v>
      </c>
      <c r="AD79" s="20">
        <f t="shared" si="7"/>
        <v>0</v>
      </c>
    </row>
    <row r="80" spans="25:30" x14ac:dyDescent="0.25">
      <c r="Y80" s="18"/>
      <c r="Z80" s="20" t="str">
        <f t="shared" si="6"/>
        <v>, ()</v>
      </c>
      <c r="AA80" s="20"/>
      <c r="AB80" s="20">
        <f t="shared" si="8"/>
        <v>0</v>
      </c>
      <c r="AC80" s="22">
        <f t="shared" si="9"/>
        <v>0</v>
      </c>
      <c r="AD80" s="20">
        <f t="shared" si="7"/>
        <v>0</v>
      </c>
    </row>
    <row r="81" spans="25:30" x14ac:dyDescent="0.25">
      <c r="Y81" s="18"/>
      <c r="Z81" s="20" t="str">
        <f t="shared" si="6"/>
        <v>, ()</v>
      </c>
      <c r="AA81" s="20"/>
      <c r="AB81" s="20">
        <f t="shared" si="8"/>
        <v>0</v>
      </c>
      <c r="AC81" s="22">
        <f t="shared" si="9"/>
        <v>0</v>
      </c>
      <c r="AD81" s="20">
        <f t="shared" si="7"/>
        <v>0</v>
      </c>
    </row>
    <row r="82" spans="25:30" x14ac:dyDescent="0.25">
      <c r="Y82" s="18"/>
      <c r="Z82" s="20" t="str">
        <f t="shared" si="6"/>
        <v>, ()</v>
      </c>
      <c r="AA82" s="20"/>
      <c r="AB82" s="20">
        <f t="shared" si="8"/>
        <v>0</v>
      </c>
      <c r="AC82" s="22">
        <f t="shared" si="9"/>
        <v>0</v>
      </c>
      <c r="AD82" s="20">
        <f t="shared" si="7"/>
        <v>0</v>
      </c>
    </row>
    <row r="83" spans="25:30" x14ac:dyDescent="0.25">
      <c r="Y83" s="18"/>
      <c r="Z83" s="20" t="str">
        <f t="shared" si="6"/>
        <v>, ()</v>
      </c>
      <c r="AA83" s="20"/>
      <c r="AB83" s="20">
        <f t="shared" si="8"/>
        <v>0</v>
      </c>
      <c r="AC83" s="22">
        <f t="shared" si="9"/>
        <v>0</v>
      </c>
      <c r="AD83" s="20">
        <f t="shared" si="7"/>
        <v>0</v>
      </c>
    </row>
    <row r="84" spans="25:30" x14ac:dyDescent="0.25">
      <c r="Y84" s="18"/>
      <c r="Z84" s="20" t="str">
        <f t="shared" si="6"/>
        <v>, ()</v>
      </c>
      <c r="AA84" s="20"/>
      <c r="AB84" s="20">
        <f t="shared" si="8"/>
        <v>0</v>
      </c>
      <c r="AC84" s="22">
        <f t="shared" si="9"/>
        <v>0</v>
      </c>
      <c r="AD84" s="20">
        <f t="shared" si="7"/>
        <v>0</v>
      </c>
    </row>
    <row r="85" spans="25:30" x14ac:dyDescent="0.25">
      <c r="Y85" s="18"/>
      <c r="Z85" s="20" t="str">
        <f t="shared" si="6"/>
        <v>, ()</v>
      </c>
      <c r="AA85" s="20"/>
      <c r="AB85" s="20">
        <f t="shared" si="8"/>
        <v>0</v>
      </c>
      <c r="AC85" s="22">
        <f t="shared" si="9"/>
        <v>0</v>
      </c>
      <c r="AD85" s="20">
        <f t="shared" si="7"/>
        <v>0</v>
      </c>
    </row>
    <row r="86" spans="25:30" x14ac:dyDescent="0.25">
      <c r="Y86" s="18"/>
      <c r="Z86" s="20" t="str">
        <f t="shared" si="6"/>
        <v>, ()</v>
      </c>
      <c r="AA86" s="20"/>
      <c r="AB86" s="20">
        <f t="shared" si="8"/>
        <v>0</v>
      </c>
      <c r="AC86" s="22">
        <f t="shared" si="9"/>
        <v>0</v>
      </c>
      <c r="AD86" s="20">
        <f t="shared" si="7"/>
        <v>0</v>
      </c>
    </row>
    <row r="87" spans="25:30" x14ac:dyDescent="0.25">
      <c r="Y87" s="18"/>
      <c r="Z87" s="20" t="str">
        <f t="shared" si="6"/>
        <v>, ()</v>
      </c>
      <c r="AA87" s="20"/>
      <c r="AB87" s="20">
        <f t="shared" si="8"/>
        <v>0</v>
      </c>
      <c r="AC87" s="22">
        <f t="shared" si="9"/>
        <v>0</v>
      </c>
      <c r="AD87" s="20">
        <f t="shared" si="7"/>
        <v>0</v>
      </c>
    </row>
    <row r="88" spans="25:30" x14ac:dyDescent="0.25">
      <c r="Y88" s="18"/>
      <c r="Z88" s="20" t="str">
        <f t="shared" si="6"/>
        <v>, ()</v>
      </c>
      <c r="AA88" s="20"/>
      <c r="AB88" s="20">
        <f t="shared" si="8"/>
        <v>0</v>
      </c>
      <c r="AC88" s="22">
        <f t="shared" si="9"/>
        <v>0</v>
      </c>
      <c r="AD88" s="20">
        <f t="shared" si="7"/>
        <v>0</v>
      </c>
    </row>
    <row r="89" spans="25:30" x14ac:dyDescent="0.25">
      <c r="Y89" s="18"/>
      <c r="Z89" s="20" t="str">
        <f t="shared" si="6"/>
        <v>, ()</v>
      </c>
      <c r="AA89" s="20"/>
      <c r="AB89" s="20">
        <f t="shared" si="8"/>
        <v>0</v>
      </c>
      <c r="AC89" s="22">
        <f t="shared" si="9"/>
        <v>0</v>
      </c>
      <c r="AD89" s="20">
        <f t="shared" si="7"/>
        <v>0</v>
      </c>
    </row>
    <row r="90" spans="25:30" x14ac:dyDescent="0.25">
      <c r="Y90" s="18"/>
      <c r="Z90" s="20" t="str">
        <f t="shared" ref="Z90:Z153" si="10">_xlfn.CONCAT(E90,", ", D90,"(",F90,")")</f>
        <v>, ()</v>
      </c>
      <c r="AA90" s="20"/>
      <c r="AB90" s="20">
        <f t="shared" si="8"/>
        <v>0</v>
      </c>
      <c r="AC90" s="22">
        <f t="shared" si="9"/>
        <v>0</v>
      </c>
      <c r="AD90" s="20">
        <f t="shared" si="7"/>
        <v>0</v>
      </c>
    </row>
    <row r="91" spans="25:30" x14ac:dyDescent="0.25">
      <c r="Y91" s="18"/>
      <c r="Z91" s="20" t="str">
        <f t="shared" si="10"/>
        <v>, ()</v>
      </c>
      <c r="AA91" s="20"/>
      <c r="AB91" s="20">
        <f t="shared" si="8"/>
        <v>0</v>
      </c>
      <c r="AC91" s="22">
        <f t="shared" si="9"/>
        <v>0</v>
      </c>
      <c r="AD91" s="20">
        <f t="shared" si="7"/>
        <v>0</v>
      </c>
    </row>
    <row r="92" spans="25:30" x14ac:dyDescent="0.25">
      <c r="Y92" s="18"/>
      <c r="Z92" s="20" t="str">
        <f t="shared" si="10"/>
        <v>, ()</v>
      </c>
      <c r="AA92" s="20"/>
      <c r="AB92" s="20">
        <f t="shared" si="8"/>
        <v>0</v>
      </c>
      <c r="AC92" s="22">
        <f t="shared" si="9"/>
        <v>0</v>
      </c>
      <c r="AD92" s="20">
        <f t="shared" si="7"/>
        <v>0</v>
      </c>
    </row>
    <row r="93" spans="25:30" x14ac:dyDescent="0.25">
      <c r="Y93" s="18"/>
      <c r="Z93" s="20" t="str">
        <f t="shared" si="10"/>
        <v>, ()</v>
      </c>
      <c r="AA93" s="20"/>
      <c r="AB93" s="20">
        <f t="shared" si="8"/>
        <v>0</v>
      </c>
      <c r="AC93" s="22">
        <f t="shared" si="9"/>
        <v>0</v>
      </c>
      <c r="AD93" s="20">
        <f t="shared" si="7"/>
        <v>0</v>
      </c>
    </row>
    <row r="94" spans="25:30" x14ac:dyDescent="0.25">
      <c r="Y94" s="18"/>
      <c r="Z94" s="20" t="str">
        <f t="shared" si="10"/>
        <v>, ()</v>
      </c>
      <c r="AA94" s="20"/>
      <c r="AB94" s="20">
        <f t="shared" si="8"/>
        <v>0</v>
      </c>
      <c r="AC94" s="22">
        <f t="shared" si="9"/>
        <v>0</v>
      </c>
      <c r="AD94" s="20">
        <f t="shared" si="7"/>
        <v>0</v>
      </c>
    </row>
    <row r="95" spans="25:30" x14ac:dyDescent="0.25">
      <c r="Y95" s="18"/>
      <c r="Z95" s="20" t="str">
        <f t="shared" si="10"/>
        <v>, ()</v>
      </c>
      <c r="AA95" s="20"/>
      <c r="AB95" s="20">
        <f t="shared" si="8"/>
        <v>0</v>
      </c>
      <c r="AC95" s="22">
        <f t="shared" si="9"/>
        <v>0</v>
      </c>
      <c r="AD95" s="20">
        <f t="shared" si="7"/>
        <v>0</v>
      </c>
    </row>
    <row r="96" spans="25:30" x14ac:dyDescent="0.25">
      <c r="Y96" s="18"/>
      <c r="Z96" s="20" t="str">
        <f t="shared" si="10"/>
        <v>, ()</v>
      </c>
      <c r="AA96" s="20"/>
      <c r="AB96" s="20">
        <f t="shared" si="8"/>
        <v>0</v>
      </c>
      <c r="AC96" s="22">
        <f t="shared" si="9"/>
        <v>0</v>
      </c>
      <c r="AD96" s="20">
        <f t="shared" si="7"/>
        <v>0</v>
      </c>
    </row>
    <row r="97" spans="25:30" x14ac:dyDescent="0.25">
      <c r="Y97" s="18"/>
      <c r="Z97" s="20" t="str">
        <f t="shared" si="10"/>
        <v>, ()</v>
      </c>
      <c r="AA97" s="20"/>
      <c r="AB97" s="20">
        <f t="shared" si="8"/>
        <v>0</v>
      </c>
      <c r="AC97" s="22">
        <f t="shared" si="9"/>
        <v>0</v>
      </c>
      <c r="AD97" s="20">
        <f t="shared" si="7"/>
        <v>0</v>
      </c>
    </row>
    <row r="98" spans="25:30" x14ac:dyDescent="0.25">
      <c r="Y98" s="18"/>
      <c r="Z98" s="20" t="str">
        <f t="shared" si="10"/>
        <v>, ()</v>
      </c>
      <c r="AA98" s="20"/>
      <c r="AB98" s="20">
        <f t="shared" si="8"/>
        <v>0</v>
      </c>
      <c r="AC98" s="22">
        <f t="shared" si="9"/>
        <v>0</v>
      </c>
      <c r="AD98" s="20">
        <f t="shared" si="7"/>
        <v>0</v>
      </c>
    </row>
    <row r="99" spans="25:30" x14ac:dyDescent="0.25">
      <c r="Y99" s="18"/>
      <c r="Z99" s="20" t="str">
        <f t="shared" si="10"/>
        <v>, ()</v>
      </c>
      <c r="AA99" s="20"/>
      <c r="AB99" s="20">
        <f t="shared" si="8"/>
        <v>0</v>
      </c>
      <c r="AC99" s="22">
        <f t="shared" si="9"/>
        <v>0</v>
      </c>
      <c r="AD99" s="20">
        <f t="shared" si="7"/>
        <v>0</v>
      </c>
    </row>
    <row r="100" spans="25:30" x14ac:dyDescent="0.25">
      <c r="Y100" s="18"/>
      <c r="Z100" s="20" t="str">
        <f t="shared" si="10"/>
        <v>, ()</v>
      </c>
      <c r="AA100" s="20"/>
      <c r="AB100" s="20">
        <f t="shared" si="8"/>
        <v>0</v>
      </c>
      <c r="AC100" s="22">
        <f t="shared" si="9"/>
        <v>0</v>
      </c>
      <c r="AD100" s="20">
        <f t="shared" si="7"/>
        <v>0</v>
      </c>
    </row>
    <row r="101" spans="25:30" x14ac:dyDescent="0.25">
      <c r="Y101" s="18"/>
      <c r="Z101" s="20" t="str">
        <f t="shared" si="10"/>
        <v>, ()</v>
      </c>
      <c r="AA101" s="20"/>
      <c r="AB101" s="20">
        <f t="shared" si="8"/>
        <v>0</v>
      </c>
      <c r="AC101" s="22">
        <f t="shared" si="9"/>
        <v>0</v>
      </c>
      <c r="AD101" s="20">
        <f t="shared" si="7"/>
        <v>0</v>
      </c>
    </row>
    <row r="102" spans="25:30" x14ac:dyDescent="0.25">
      <c r="Y102" s="18"/>
      <c r="Z102" s="20" t="str">
        <f t="shared" si="10"/>
        <v>, ()</v>
      </c>
      <c r="AA102" s="20"/>
      <c r="AB102" s="20">
        <f t="shared" si="8"/>
        <v>0</v>
      </c>
      <c r="AC102" s="22">
        <f t="shared" si="9"/>
        <v>0</v>
      </c>
      <c r="AD102" s="20">
        <f t="shared" si="7"/>
        <v>0</v>
      </c>
    </row>
    <row r="103" spans="25:30" x14ac:dyDescent="0.25">
      <c r="Y103" s="18"/>
      <c r="Z103" s="20" t="str">
        <f t="shared" si="10"/>
        <v>, ()</v>
      </c>
      <c r="AA103" s="20"/>
      <c r="AB103" s="20">
        <f t="shared" si="8"/>
        <v>0</v>
      </c>
      <c r="AC103" s="22">
        <f t="shared" si="9"/>
        <v>0</v>
      </c>
      <c r="AD103" s="20">
        <f t="shared" si="7"/>
        <v>0</v>
      </c>
    </row>
    <row r="104" spans="25:30" x14ac:dyDescent="0.25">
      <c r="Y104" s="18"/>
      <c r="Z104" s="20" t="str">
        <f t="shared" si="10"/>
        <v>, ()</v>
      </c>
      <c r="AA104" s="20"/>
      <c r="AB104" s="20">
        <f t="shared" si="8"/>
        <v>0</v>
      </c>
      <c r="AC104" s="22">
        <f t="shared" si="9"/>
        <v>0</v>
      </c>
      <c r="AD104" s="20">
        <f t="shared" si="7"/>
        <v>0</v>
      </c>
    </row>
    <row r="105" spans="25:30" x14ac:dyDescent="0.25">
      <c r="Y105" s="18"/>
      <c r="Z105" s="20" t="str">
        <f t="shared" si="10"/>
        <v>, ()</v>
      </c>
      <c r="AA105" s="20"/>
      <c r="AB105" s="20">
        <f t="shared" si="8"/>
        <v>0</v>
      </c>
      <c r="AC105" s="22">
        <f t="shared" si="9"/>
        <v>0</v>
      </c>
      <c r="AD105" s="20">
        <f t="shared" si="7"/>
        <v>0</v>
      </c>
    </row>
    <row r="106" spans="25:30" x14ac:dyDescent="0.25">
      <c r="Y106" s="18"/>
      <c r="Z106" s="20" t="str">
        <f t="shared" si="10"/>
        <v>, ()</v>
      </c>
      <c r="AA106" s="20"/>
      <c r="AB106" s="20">
        <f t="shared" si="8"/>
        <v>0</v>
      </c>
      <c r="AC106" s="22">
        <f t="shared" si="9"/>
        <v>0</v>
      </c>
      <c r="AD106" s="20">
        <f t="shared" si="7"/>
        <v>0</v>
      </c>
    </row>
    <row r="107" spans="25:30" x14ac:dyDescent="0.25">
      <c r="Y107" s="18"/>
      <c r="Z107" s="20" t="str">
        <f t="shared" si="10"/>
        <v>, ()</v>
      </c>
      <c r="AA107" s="20"/>
      <c r="AB107" s="20">
        <f t="shared" si="8"/>
        <v>0</v>
      </c>
      <c r="AC107" s="22">
        <f t="shared" si="9"/>
        <v>0</v>
      </c>
      <c r="AD107" s="20">
        <f t="shared" si="7"/>
        <v>0</v>
      </c>
    </row>
    <row r="108" spans="25:30" x14ac:dyDescent="0.25">
      <c r="Y108" s="18"/>
      <c r="Z108" s="20" t="str">
        <f t="shared" si="10"/>
        <v>, ()</v>
      </c>
      <c r="AA108" s="20"/>
      <c r="AB108" s="20">
        <f t="shared" si="8"/>
        <v>0</v>
      </c>
      <c r="AC108" s="22">
        <f t="shared" si="9"/>
        <v>0</v>
      </c>
      <c r="AD108" s="20">
        <f t="shared" si="7"/>
        <v>0</v>
      </c>
    </row>
    <row r="109" spans="25:30" x14ac:dyDescent="0.25">
      <c r="Y109" s="18"/>
      <c r="Z109" s="20" t="str">
        <f t="shared" si="10"/>
        <v>, ()</v>
      </c>
      <c r="AA109" s="20"/>
      <c r="AB109" s="20">
        <f t="shared" si="8"/>
        <v>0</v>
      </c>
      <c r="AC109" s="22">
        <f t="shared" si="9"/>
        <v>0</v>
      </c>
      <c r="AD109" s="20">
        <f t="shared" si="7"/>
        <v>0</v>
      </c>
    </row>
    <row r="110" spans="25:30" x14ac:dyDescent="0.25">
      <c r="Y110" s="18"/>
      <c r="Z110" s="20" t="str">
        <f t="shared" si="10"/>
        <v>, ()</v>
      </c>
      <c r="AA110" s="20"/>
      <c r="AB110" s="20">
        <f t="shared" si="8"/>
        <v>0</v>
      </c>
      <c r="AC110" s="22">
        <f t="shared" si="9"/>
        <v>0</v>
      </c>
      <c r="AD110" s="20">
        <f t="shared" si="7"/>
        <v>0</v>
      </c>
    </row>
    <row r="111" spans="25:30" x14ac:dyDescent="0.25">
      <c r="Y111" s="18"/>
      <c r="Z111" s="20" t="str">
        <f t="shared" si="10"/>
        <v>, ()</v>
      </c>
      <c r="AA111" s="20"/>
      <c r="AB111" s="20">
        <f t="shared" si="8"/>
        <v>0</v>
      </c>
      <c r="AC111" s="22">
        <f t="shared" si="9"/>
        <v>0</v>
      </c>
      <c r="AD111" s="20">
        <f t="shared" si="7"/>
        <v>0</v>
      </c>
    </row>
    <row r="112" spans="25:30" x14ac:dyDescent="0.25">
      <c r="Y112" s="18"/>
      <c r="Z112" s="20" t="str">
        <f t="shared" si="10"/>
        <v>, ()</v>
      </c>
      <c r="AA112" s="20"/>
      <c r="AB112" s="20">
        <f t="shared" si="8"/>
        <v>0</v>
      </c>
      <c r="AC112" s="22">
        <f t="shared" si="9"/>
        <v>0</v>
      </c>
      <c r="AD112" s="20">
        <f t="shared" si="7"/>
        <v>0</v>
      </c>
    </row>
    <row r="113" spans="25:30" x14ac:dyDescent="0.25">
      <c r="Y113" s="18"/>
      <c r="Z113" s="20" t="str">
        <f t="shared" si="10"/>
        <v>, ()</v>
      </c>
      <c r="AA113" s="20"/>
      <c r="AB113" s="20">
        <f t="shared" si="8"/>
        <v>0</v>
      </c>
      <c r="AC113" s="22">
        <f t="shared" si="9"/>
        <v>0</v>
      </c>
      <c r="AD113" s="20">
        <f t="shared" si="7"/>
        <v>0</v>
      </c>
    </row>
    <row r="114" spans="25:30" x14ac:dyDescent="0.25">
      <c r="Y114" s="18"/>
      <c r="Z114" s="20" t="str">
        <f t="shared" si="10"/>
        <v>, ()</v>
      </c>
      <c r="AA114" s="20"/>
      <c r="AB114" s="20">
        <f t="shared" si="8"/>
        <v>0</v>
      </c>
      <c r="AC114" s="22">
        <f t="shared" si="9"/>
        <v>0</v>
      </c>
      <c r="AD114" s="20">
        <f t="shared" si="7"/>
        <v>0</v>
      </c>
    </row>
    <row r="115" spans="25:30" x14ac:dyDescent="0.25">
      <c r="Y115" s="18"/>
      <c r="Z115" s="20" t="str">
        <f t="shared" si="10"/>
        <v>, ()</v>
      </c>
      <c r="AA115" s="20"/>
      <c r="AB115" s="20">
        <f t="shared" si="8"/>
        <v>0</v>
      </c>
      <c r="AC115" s="22">
        <f t="shared" si="9"/>
        <v>0</v>
      </c>
      <c r="AD115" s="20">
        <f t="shared" si="7"/>
        <v>0</v>
      </c>
    </row>
    <row r="116" spans="25:30" x14ac:dyDescent="0.25">
      <c r="Y116" s="18"/>
      <c r="Z116" s="20" t="str">
        <f t="shared" si="10"/>
        <v>, ()</v>
      </c>
      <c r="AA116" s="20"/>
      <c r="AB116" s="20">
        <f t="shared" si="8"/>
        <v>0</v>
      </c>
      <c r="AC116" s="22">
        <f t="shared" si="9"/>
        <v>0</v>
      </c>
      <c r="AD116" s="20">
        <f t="shared" si="7"/>
        <v>0</v>
      </c>
    </row>
    <row r="117" spans="25:30" x14ac:dyDescent="0.25">
      <c r="Y117" s="18"/>
      <c r="Z117" s="20" t="str">
        <f t="shared" si="10"/>
        <v>, ()</v>
      </c>
      <c r="AA117" s="20"/>
      <c r="AB117" s="20">
        <f t="shared" si="8"/>
        <v>0</v>
      </c>
      <c r="AC117" s="22">
        <f t="shared" si="9"/>
        <v>0</v>
      </c>
      <c r="AD117" s="20">
        <f t="shared" si="7"/>
        <v>0</v>
      </c>
    </row>
    <row r="118" spans="25:30" x14ac:dyDescent="0.25">
      <c r="Y118" s="18"/>
      <c r="Z118" s="20" t="str">
        <f t="shared" si="10"/>
        <v>, ()</v>
      </c>
      <c r="AA118" s="20"/>
      <c r="AB118" s="20">
        <f t="shared" si="8"/>
        <v>0</v>
      </c>
      <c r="AC118" s="22">
        <f t="shared" si="9"/>
        <v>0</v>
      </c>
      <c r="AD118" s="20">
        <f t="shared" si="7"/>
        <v>0</v>
      </c>
    </row>
    <row r="119" spans="25:30" x14ac:dyDescent="0.25">
      <c r="Y119" s="18"/>
      <c r="Z119" s="20" t="str">
        <f t="shared" si="10"/>
        <v>, ()</v>
      </c>
      <c r="AA119" s="20"/>
      <c r="AB119" s="20">
        <f t="shared" si="8"/>
        <v>0</v>
      </c>
      <c r="AC119" s="22">
        <f t="shared" si="9"/>
        <v>0</v>
      </c>
      <c r="AD119" s="20">
        <f t="shared" si="7"/>
        <v>0</v>
      </c>
    </row>
    <row r="120" spans="25:30" x14ac:dyDescent="0.25">
      <c r="Y120" s="18"/>
      <c r="Z120" s="20" t="str">
        <f t="shared" si="10"/>
        <v>, ()</v>
      </c>
      <c r="AA120" s="20"/>
      <c r="AB120" s="20">
        <f t="shared" si="8"/>
        <v>0</v>
      </c>
      <c r="AC120" s="22">
        <f t="shared" si="9"/>
        <v>0</v>
      </c>
      <c r="AD120" s="20">
        <f t="shared" si="7"/>
        <v>0</v>
      </c>
    </row>
    <row r="121" spans="25:30" x14ac:dyDescent="0.25">
      <c r="Y121" s="18"/>
      <c r="Z121" s="20" t="str">
        <f t="shared" si="10"/>
        <v>, ()</v>
      </c>
      <c r="AA121" s="20"/>
      <c r="AB121" s="20">
        <f t="shared" si="8"/>
        <v>0</v>
      </c>
      <c r="AC121" s="22">
        <f t="shared" si="9"/>
        <v>0</v>
      </c>
      <c r="AD121" s="20">
        <f t="shared" si="7"/>
        <v>0</v>
      </c>
    </row>
    <row r="122" spans="25:30" x14ac:dyDescent="0.25">
      <c r="Y122" s="18"/>
      <c r="Z122" s="20" t="str">
        <f t="shared" si="10"/>
        <v>, ()</v>
      </c>
      <c r="AA122" s="20"/>
      <c r="AB122" s="20">
        <f t="shared" si="8"/>
        <v>0</v>
      </c>
      <c r="AC122" s="22">
        <f t="shared" si="9"/>
        <v>0</v>
      </c>
      <c r="AD122" s="20">
        <f t="shared" si="7"/>
        <v>0</v>
      </c>
    </row>
    <row r="123" spans="25:30" x14ac:dyDescent="0.25">
      <c r="Y123" s="18"/>
      <c r="Z123" s="20" t="str">
        <f t="shared" si="10"/>
        <v>, ()</v>
      </c>
      <c r="AA123" s="20"/>
      <c r="AB123" s="20">
        <f t="shared" si="8"/>
        <v>0</v>
      </c>
      <c r="AC123" s="22">
        <f t="shared" si="9"/>
        <v>0</v>
      </c>
      <c r="AD123" s="20">
        <f t="shared" si="7"/>
        <v>0</v>
      </c>
    </row>
    <row r="124" spans="25:30" x14ac:dyDescent="0.25">
      <c r="Y124" s="18"/>
      <c r="Z124" s="20" t="str">
        <f t="shared" si="10"/>
        <v>, ()</v>
      </c>
      <c r="AA124" s="20"/>
      <c r="AB124" s="20">
        <f t="shared" si="8"/>
        <v>0</v>
      </c>
      <c r="AC124" s="22">
        <f t="shared" si="9"/>
        <v>0</v>
      </c>
      <c r="AD124" s="20">
        <f t="shared" si="7"/>
        <v>0</v>
      </c>
    </row>
    <row r="125" spans="25:30" x14ac:dyDescent="0.25">
      <c r="Y125" s="18"/>
      <c r="Z125" s="20" t="str">
        <f t="shared" si="10"/>
        <v>, ()</v>
      </c>
      <c r="AA125" s="20"/>
      <c r="AB125" s="20">
        <f t="shared" si="8"/>
        <v>0</v>
      </c>
      <c r="AC125" s="22">
        <f t="shared" si="9"/>
        <v>0</v>
      </c>
      <c r="AD125" s="20">
        <f t="shared" si="7"/>
        <v>0</v>
      </c>
    </row>
    <row r="126" spans="25:30" x14ac:dyDescent="0.25">
      <c r="Y126" s="18"/>
      <c r="Z126" s="20" t="str">
        <f t="shared" si="10"/>
        <v>, ()</v>
      </c>
      <c r="AA126" s="20"/>
      <c r="AB126" s="20">
        <f t="shared" si="8"/>
        <v>0</v>
      </c>
      <c r="AC126" s="22">
        <f t="shared" si="9"/>
        <v>0</v>
      </c>
      <c r="AD126" s="20">
        <f t="shared" si="7"/>
        <v>0</v>
      </c>
    </row>
    <row r="127" spans="25:30" x14ac:dyDescent="0.25">
      <c r="Y127" s="18"/>
      <c r="Z127" s="20" t="str">
        <f t="shared" si="10"/>
        <v>, ()</v>
      </c>
      <c r="AA127" s="20"/>
      <c r="AB127" s="20">
        <f t="shared" si="8"/>
        <v>0</v>
      </c>
      <c r="AC127" s="22">
        <f t="shared" si="9"/>
        <v>0</v>
      </c>
      <c r="AD127" s="20">
        <f t="shared" si="7"/>
        <v>0</v>
      </c>
    </row>
    <row r="128" spans="25:30" x14ac:dyDescent="0.25">
      <c r="Y128" s="18"/>
      <c r="Z128" s="20" t="str">
        <f t="shared" si="10"/>
        <v>, ()</v>
      </c>
      <c r="AA128" s="20"/>
      <c r="AB128" s="20">
        <f t="shared" si="8"/>
        <v>0</v>
      </c>
      <c r="AC128" s="22">
        <f t="shared" si="9"/>
        <v>0</v>
      </c>
      <c r="AD128" s="20">
        <f t="shared" si="7"/>
        <v>0</v>
      </c>
    </row>
    <row r="129" spans="25:30" x14ac:dyDescent="0.25">
      <c r="Y129" s="18"/>
      <c r="Z129" s="20" t="str">
        <f t="shared" si="10"/>
        <v>, ()</v>
      </c>
      <c r="AA129" s="20"/>
      <c r="AB129" s="20">
        <f t="shared" si="8"/>
        <v>0</v>
      </c>
      <c r="AC129" s="22">
        <f t="shared" si="9"/>
        <v>0</v>
      </c>
      <c r="AD129" s="20">
        <f t="shared" si="7"/>
        <v>0</v>
      </c>
    </row>
    <row r="130" spans="25:30" x14ac:dyDescent="0.25">
      <c r="Y130" s="18"/>
      <c r="Z130" s="20" t="str">
        <f t="shared" si="10"/>
        <v>, ()</v>
      </c>
      <c r="AA130" s="20"/>
      <c r="AB130" s="20">
        <f t="shared" si="8"/>
        <v>0</v>
      </c>
      <c r="AC130" s="22">
        <f t="shared" si="9"/>
        <v>0</v>
      </c>
      <c r="AD130" s="20">
        <f t="shared" ref="AD130:AD193" si="11">X130</f>
        <v>0</v>
      </c>
    </row>
    <row r="131" spans="25:30" x14ac:dyDescent="0.25">
      <c r="Y131" s="18"/>
      <c r="Z131" s="20" t="str">
        <f t="shared" si="10"/>
        <v>, ()</v>
      </c>
      <c r="AA131" s="20"/>
      <c r="AB131" s="20">
        <f t="shared" ref="AB131:AB194" si="12">T131</f>
        <v>0</v>
      </c>
      <c r="AC131" s="22">
        <f t="shared" ref="AC131:AC194" si="13">U131</f>
        <v>0</v>
      </c>
      <c r="AD131" s="20">
        <f t="shared" si="11"/>
        <v>0</v>
      </c>
    </row>
    <row r="132" spans="25:30" x14ac:dyDescent="0.25">
      <c r="Y132" s="18"/>
      <c r="Z132" s="20" t="str">
        <f t="shared" si="10"/>
        <v>, ()</v>
      </c>
      <c r="AA132" s="20"/>
      <c r="AB132" s="20">
        <f t="shared" si="12"/>
        <v>0</v>
      </c>
      <c r="AC132" s="22">
        <f t="shared" si="13"/>
        <v>0</v>
      </c>
      <c r="AD132" s="20">
        <f t="shared" si="11"/>
        <v>0</v>
      </c>
    </row>
    <row r="133" spans="25:30" x14ac:dyDescent="0.25">
      <c r="Y133" s="18"/>
      <c r="Z133" s="20" t="str">
        <f t="shared" si="10"/>
        <v>, ()</v>
      </c>
      <c r="AA133" s="20"/>
      <c r="AB133" s="20">
        <f t="shared" si="12"/>
        <v>0</v>
      </c>
      <c r="AC133" s="22">
        <f t="shared" si="13"/>
        <v>0</v>
      </c>
      <c r="AD133" s="20">
        <f t="shared" si="11"/>
        <v>0</v>
      </c>
    </row>
    <row r="134" spans="25:30" x14ac:dyDescent="0.25">
      <c r="Y134" s="18"/>
      <c r="Z134" s="20" t="str">
        <f t="shared" si="10"/>
        <v>, ()</v>
      </c>
      <c r="AA134" s="20"/>
      <c r="AB134" s="20">
        <f t="shared" si="12"/>
        <v>0</v>
      </c>
      <c r="AC134" s="22">
        <f t="shared" si="13"/>
        <v>0</v>
      </c>
      <c r="AD134" s="20">
        <f t="shared" si="11"/>
        <v>0</v>
      </c>
    </row>
    <row r="135" spans="25:30" x14ac:dyDescent="0.25">
      <c r="Y135" s="18"/>
      <c r="Z135" s="20" t="str">
        <f t="shared" si="10"/>
        <v>, ()</v>
      </c>
      <c r="AA135" s="20"/>
      <c r="AB135" s="20">
        <f t="shared" si="12"/>
        <v>0</v>
      </c>
      <c r="AC135" s="22">
        <f t="shared" si="13"/>
        <v>0</v>
      </c>
      <c r="AD135" s="20">
        <f t="shared" si="11"/>
        <v>0</v>
      </c>
    </row>
    <row r="136" spans="25:30" x14ac:dyDescent="0.25">
      <c r="Y136" s="18"/>
      <c r="Z136" s="20" t="str">
        <f t="shared" si="10"/>
        <v>, ()</v>
      </c>
      <c r="AA136" s="20"/>
      <c r="AB136" s="20">
        <f t="shared" si="12"/>
        <v>0</v>
      </c>
      <c r="AC136" s="22">
        <f t="shared" si="13"/>
        <v>0</v>
      </c>
      <c r="AD136" s="20">
        <f t="shared" si="11"/>
        <v>0</v>
      </c>
    </row>
    <row r="137" spans="25:30" x14ac:dyDescent="0.25">
      <c r="Y137" s="18"/>
      <c r="Z137" s="20" t="str">
        <f t="shared" si="10"/>
        <v>, ()</v>
      </c>
      <c r="AA137" s="20"/>
      <c r="AB137" s="20">
        <f t="shared" si="12"/>
        <v>0</v>
      </c>
      <c r="AC137" s="22">
        <f t="shared" si="13"/>
        <v>0</v>
      </c>
      <c r="AD137" s="20">
        <f t="shared" si="11"/>
        <v>0</v>
      </c>
    </row>
    <row r="138" spans="25:30" x14ac:dyDescent="0.25">
      <c r="Y138" s="18"/>
      <c r="Z138" s="20" t="str">
        <f t="shared" si="10"/>
        <v>, ()</v>
      </c>
      <c r="AA138" s="20"/>
      <c r="AB138" s="20">
        <f t="shared" si="12"/>
        <v>0</v>
      </c>
      <c r="AC138" s="22">
        <f t="shared" si="13"/>
        <v>0</v>
      </c>
      <c r="AD138" s="20">
        <f t="shared" si="11"/>
        <v>0</v>
      </c>
    </row>
    <row r="139" spans="25:30" x14ac:dyDescent="0.25">
      <c r="Y139" s="18"/>
      <c r="Z139" s="20" t="str">
        <f t="shared" si="10"/>
        <v>, ()</v>
      </c>
      <c r="AA139" s="20"/>
      <c r="AB139" s="20">
        <f t="shared" si="12"/>
        <v>0</v>
      </c>
      <c r="AC139" s="22">
        <f t="shared" si="13"/>
        <v>0</v>
      </c>
      <c r="AD139" s="20">
        <f t="shared" si="11"/>
        <v>0</v>
      </c>
    </row>
    <row r="140" spans="25:30" x14ac:dyDescent="0.25">
      <c r="Y140" s="18"/>
      <c r="Z140" s="20" t="str">
        <f t="shared" si="10"/>
        <v>, ()</v>
      </c>
      <c r="AA140" s="20"/>
      <c r="AB140" s="20">
        <f t="shared" si="12"/>
        <v>0</v>
      </c>
      <c r="AC140" s="22">
        <f t="shared" si="13"/>
        <v>0</v>
      </c>
      <c r="AD140" s="20">
        <f t="shared" si="11"/>
        <v>0</v>
      </c>
    </row>
    <row r="141" spans="25:30" x14ac:dyDescent="0.25">
      <c r="Y141" s="18"/>
      <c r="Z141" s="20" t="str">
        <f t="shared" si="10"/>
        <v>, ()</v>
      </c>
      <c r="AA141" s="20"/>
      <c r="AB141" s="20">
        <f t="shared" si="12"/>
        <v>0</v>
      </c>
      <c r="AC141" s="22">
        <f t="shared" si="13"/>
        <v>0</v>
      </c>
      <c r="AD141" s="20">
        <f t="shared" si="11"/>
        <v>0</v>
      </c>
    </row>
    <row r="142" spans="25:30" x14ac:dyDescent="0.25">
      <c r="Y142" s="18"/>
      <c r="Z142" s="20" t="str">
        <f t="shared" si="10"/>
        <v>, ()</v>
      </c>
      <c r="AA142" s="20"/>
      <c r="AB142" s="20">
        <f t="shared" si="12"/>
        <v>0</v>
      </c>
      <c r="AC142" s="22">
        <f t="shared" si="13"/>
        <v>0</v>
      </c>
      <c r="AD142" s="20">
        <f t="shared" si="11"/>
        <v>0</v>
      </c>
    </row>
    <row r="143" spans="25:30" x14ac:dyDescent="0.25">
      <c r="Y143" s="18"/>
      <c r="Z143" s="20" t="str">
        <f t="shared" si="10"/>
        <v>, ()</v>
      </c>
      <c r="AA143" s="20"/>
      <c r="AB143" s="20">
        <f t="shared" si="12"/>
        <v>0</v>
      </c>
      <c r="AC143" s="22">
        <f t="shared" si="13"/>
        <v>0</v>
      </c>
      <c r="AD143" s="20">
        <f t="shared" si="11"/>
        <v>0</v>
      </c>
    </row>
    <row r="144" spans="25:30" x14ac:dyDescent="0.25">
      <c r="Y144" s="18"/>
      <c r="Z144" s="20" t="str">
        <f t="shared" si="10"/>
        <v>, ()</v>
      </c>
      <c r="AA144" s="20"/>
      <c r="AB144" s="20">
        <f t="shared" si="12"/>
        <v>0</v>
      </c>
      <c r="AC144" s="22">
        <f t="shared" si="13"/>
        <v>0</v>
      </c>
      <c r="AD144" s="20">
        <f t="shared" si="11"/>
        <v>0</v>
      </c>
    </row>
    <row r="145" spans="25:30" x14ac:dyDescent="0.25">
      <c r="Y145" s="18"/>
      <c r="Z145" s="20" t="str">
        <f t="shared" si="10"/>
        <v>, ()</v>
      </c>
      <c r="AA145" s="20"/>
      <c r="AB145" s="20">
        <f t="shared" si="12"/>
        <v>0</v>
      </c>
      <c r="AC145" s="22">
        <f t="shared" si="13"/>
        <v>0</v>
      </c>
      <c r="AD145" s="20">
        <f t="shared" si="11"/>
        <v>0</v>
      </c>
    </row>
    <row r="146" spans="25:30" x14ac:dyDescent="0.25">
      <c r="Y146" s="18"/>
      <c r="Z146" s="20" t="str">
        <f t="shared" si="10"/>
        <v>, ()</v>
      </c>
      <c r="AA146" s="20"/>
      <c r="AB146" s="20">
        <f t="shared" si="12"/>
        <v>0</v>
      </c>
      <c r="AC146" s="22">
        <f t="shared" si="13"/>
        <v>0</v>
      </c>
      <c r="AD146" s="20">
        <f t="shared" si="11"/>
        <v>0</v>
      </c>
    </row>
    <row r="147" spans="25:30" x14ac:dyDescent="0.25">
      <c r="Y147" s="18"/>
      <c r="Z147" s="20" t="str">
        <f t="shared" si="10"/>
        <v>, ()</v>
      </c>
      <c r="AA147" s="20"/>
      <c r="AB147" s="20">
        <f t="shared" si="12"/>
        <v>0</v>
      </c>
      <c r="AC147" s="22">
        <f t="shared" si="13"/>
        <v>0</v>
      </c>
      <c r="AD147" s="20">
        <f t="shared" si="11"/>
        <v>0</v>
      </c>
    </row>
    <row r="148" spans="25:30" x14ac:dyDescent="0.25">
      <c r="Y148" s="18"/>
      <c r="Z148" s="20" t="str">
        <f t="shared" si="10"/>
        <v>, ()</v>
      </c>
      <c r="AA148" s="20"/>
      <c r="AB148" s="20">
        <f t="shared" si="12"/>
        <v>0</v>
      </c>
      <c r="AC148" s="22">
        <f t="shared" si="13"/>
        <v>0</v>
      </c>
      <c r="AD148" s="20">
        <f t="shared" si="11"/>
        <v>0</v>
      </c>
    </row>
    <row r="149" spans="25:30" x14ac:dyDescent="0.25">
      <c r="Y149" s="18"/>
      <c r="Z149" s="20" t="str">
        <f t="shared" si="10"/>
        <v>, ()</v>
      </c>
      <c r="AA149" s="20"/>
      <c r="AB149" s="20">
        <f t="shared" si="12"/>
        <v>0</v>
      </c>
      <c r="AC149" s="22">
        <f t="shared" si="13"/>
        <v>0</v>
      </c>
      <c r="AD149" s="20">
        <f t="shared" si="11"/>
        <v>0</v>
      </c>
    </row>
    <row r="150" spans="25:30" x14ac:dyDescent="0.25">
      <c r="Y150" s="18"/>
      <c r="Z150" s="20" t="str">
        <f t="shared" si="10"/>
        <v>, ()</v>
      </c>
      <c r="AA150" s="20"/>
      <c r="AB150" s="20">
        <f t="shared" si="12"/>
        <v>0</v>
      </c>
      <c r="AC150" s="22">
        <f t="shared" si="13"/>
        <v>0</v>
      </c>
      <c r="AD150" s="20">
        <f t="shared" si="11"/>
        <v>0</v>
      </c>
    </row>
    <row r="151" spans="25:30" x14ac:dyDescent="0.25">
      <c r="Y151" s="18"/>
      <c r="Z151" s="20" t="str">
        <f t="shared" si="10"/>
        <v>, ()</v>
      </c>
      <c r="AA151" s="20"/>
      <c r="AB151" s="20">
        <f t="shared" si="12"/>
        <v>0</v>
      </c>
      <c r="AC151" s="22">
        <f t="shared" si="13"/>
        <v>0</v>
      </c>
      <c r="AD151" s="20">
        <f t="shared" si="11"/>
        <v>0</v>
      </c>
    </row>
    <row r="152" spans="25:30" x14ac:dyDescent="0.25">
      <c r="Y152" s="18"/>
      <c r="Z152" s="20" t="str">
        <f t="shared" si="10"/>
        <v>, ()</v>
      </c>
      <c r="AA152" s="20"/>
      <c r="AB152" s="20">
        <f t="shared" si="12"/>
        <v>0</v>
      </c>
      <c r="AC152" s="22">
        <f t="shared" si="13"/>
        <v>0</v>
      </c>
      <c r="AD152" s="20">
        <f t="shared" si="11"/>
        <v>0</v>
      </c>
    </row>
    <row r="153" spans="25:30" x14ac:dyDescent="0.25">
      <c r="Y153" s="18"/>
      <c r="Z153" s="20" t="str">
        <f t="shared" si="10"/>
        <v>, ()</v>
      </c>
      <c r="AA153" s="20"/>
      <c r="AB153" s="20">
        <f t="shared" si="12"/>
        <v>0</v>
      </c>
      <c r="AC153" s="22">
        <f t="shared" si="13"/>
        <v>0</v>
      </c>
      <c r="AD153" s="20">
        <f t="shared" si="11"/>
        <v>0</v>
      </c>
    </row>
    <row r="154" spans="25:30" x14ac:dyDescent="0.25">
      <c r="Y154" s="18"/>
      <c r="Z154" s="20" t="str">
        <f t="shared" ref="Z154:Z217" si="14">_xlfn.CONCAT(E154,", ", D154,"(",F154,")")</f>
        <v>, ()</v>
      </c>
      <c r="AA154" s="20"/>
      <c r="AB154" s="20">
        <f t="shared" si="12"/>
        <v>0</v>
      </c>
      <c r="AC154" s="22">
        <f t="shared" si="13"/>
        <v>0</v>
      </c>
      <c r="AD154" s="20">
        <f t="shared" si="11"/>
        <v>0</v>
      </c>
    </row>
    <row r="155" spans="25:30" x14ac:dyDescent="0.25">
      <c r="Y155" s="18"/>
      <c r="Z155" s="20" t="str">
        <f t="shared" si="14"/>
        <v>, ()</v>
      </c>
      <c r="AA155" s="20"/>
      <c r="AB155" s="20">
        <f t="shared" si="12"/>
        <v>0</v>
      </c>
      <c r="AC155" s="22">
        <f t="shared" si="13"/>
        <v>0</v>
      </c>
      <c r="AD155" s="20">
        <f t="shared" si="11"/>
        <v>0</v>
      </c>
    </row>
    <row r="156" spans="25:30" x14ac:dyDescent="0.25">
      <c r="Y156" s="18"/>
      <c r="Z156" s="20" t="str">
        <f t="shared" si="14"/>
        <v>, ()</v>
      </c>
      <c r="AA156" s="20"/>
      <c r="AB156" s="20">
        <f t="shared" si="12"/>
        <v>0</v>
      </c>
      <c r="AC156" s="22">
        <f t="shared" si="13"/>
        <v>0</v>
      </c>
      <c r="AD156" s="20">
        <f t="shared" si="11"/>
        <v>0</v>
      </c>
    </row>
    <row r="157" spans="25:30" x14ac:dyDescent="0.25">
      <c r="Y157" s="18"/>
      <c r="Z157" s="20" t="str">
        <f t="shared" si="14"/>
        <v>, ()</v>
      </c>
      <c r="AA157" s="20"/>
      <c r="AB157" s="20">
        <f t="shared" si="12"/>
        <v>0</v>
      </c>
      <c r="AC157" s="22">
        <f t="shared" si="13"/>
        <v>0</v>
      </c>
      <c r="AD157" s="20">
        <f t="shared" si="11"/>
        <v>0</v>
      </c>
    </row>
    <row r="158" spans="25:30" x14ac:dyDescent="0.25">
      <c r="Y158" s="18"/>
      <c r="Z158" s="20" t="str">
        <f t="shared" si="14"/>
        <v>, ()</v>
      </c>
      <c r="AA158" s="20"/>
      <c r="AB158" s="20">
        <f t="shared" si="12"/>
        <v>0</v>
      </c>
      <c r="AC158" s="22">
        <f t="shared" si="13"/>
        <v>0</v>
      </c>
      <c r="AD158" s="20">
        <f t="shared" si="11"/>
        <v>0</v>
      </c>
    </row>
    <row r="159" spans="25:30" x14ac:dyDescent="0.25">
      <c r="Y159" s="18"/>
      <c r="Z159" s="20" t="str">
        <f t="shared" si="14"/>
        <v>, ()</v>
      </c>
      <c r="AA159" s="20"/>
      <c r="AB159" s="20">
        <f t="shared" si="12"/>
        <v>0</v>
      </c>
      <c r="AC159" s="22">
        <f t="shared" si="13"/>
        <v>0</v>
      </c>
      <c r="AD159" s="20">
        <f t="shared" si="11"/>
        <v>0</v>
      </c>
    </row>
    <row r="160" spans="25:30" x14ac:dyDescent="0.25">
      <c r="Y160" s="18"/>
      <c r="Z160" s="20" t="str">
        <f t="shared" si="14"/>
        <v>, ()</v>
      </c>
      <c r="AA160" s="20"/>
      <c r="AB160" s="20">
        <f t="shared" si="12"/>
        <v>0</v>
      </c>
      <c r="AC160" s="22">
        <f t="shared" si="13"/>
        <v>0</v>
      </c>
      <c r="AD160" s="20">
        <f t="shared" si="11"/>
        <v>0</v>
      </c>
    </row>
    <row r="161" spans="25:30" x14ac:dyDescent="0.25">
      <c r="Y161" s="18"/>
      <c r="Z161" s="20" t="str">
        <f t="shared" si="14"/>
        <v>, ()</v>
      </c>
      <c r="AA161" s="20"/>
      <c r="AB161" s="20">
        <f t="shared" si="12"/>
        <v>0</v>
      </c>
      <c r="AC161" s="22">
        <f t="shared" si="13"/>
        <v>0</v>
      </c>
      <c r="AD161" s="20">
        <f t="shared" si="11"/>
        <v>0</v>
      </c>
    </row>
    <row r="162" spans="25:30" x14ac:dyDescent="0.25">
      <c r="Y162" s="18"/>
      <c r="Z162" s="20" t="str">
        <f t="shared" si="14"/>
        <v>, ()</v>
      </c>
      <c r="AA162" s="20"/>
      <c r="AB162" s="20">
        <f t="shared" si="12"/>
        <v>0</v>
      </c>
      <c r="AC162" s="22">
        <f t="shared" si="13"/>
        <v>0</v>
      </c>
      <c r="AD162" s="20">
        <f t="shared" si="11"/>
        <v>0</v>
      </c>
    </row>
    <row r="163" spans="25:30" x14ac:dyDescent="0.25">
      <c r="Y163" s="18"/>
      <c r="Z163" s="20" t="str">
        <f t="shared" si="14"/>
        <v>, ()</v>
      </c>
      <c r="AA163" s="20"/>
      <c r="AB163" s="20">
        <f t="shared" si="12"/>
        <v>0</v>
      </c>
      <c r="AC163" s="22">
        <f t="shared" si="13"/>
        <v>0</v>
      </c>
      <c r="AD163" s="20">
        <f t="shared" si="11"/>
        <v>0</v>
      </c>
    </row>
    <row r="164" spans="25:30" x14ac:dyDescent="0.25">
      <c r="Y164" s="18"/>
      <c r="Z164" s="20" t="str">
        <f t="shared" si="14"/>
        <v>, ()</v>
      </c>
      <c r="AA164" s="20"/>
      <c r="AB164" s="20">
        <f t="shared" si="12"/>
        <v>0</v>
      </c>
      <c r="AC164" s="22">
        <f t="shared" si="13"/>
        <v>0</v>
      </c>
      <c r="AD164" s="20">
        <f t="shared" si="11"/>
        <v>0</v>
      </c>
    </row>
    <row r="165" spans="25:30" x14ac:dyDescent="0.25">
      <c r="Y165" s="18"/>
      <c r="Z165" s="20" t="str">
        <f t="shared" si="14"/>
        <v>, ()</v>
      </c>
      <c r="AA165" s="20"/>
      <c r="AB165" s="20">
        <f t="shared" si="12"/>
        <v>0</v>
      </c>
      <c r="AC165" s="22">
        <f t="shared" si="13"/>
        <v>0</v>
      </c>
      <c r="AD165" s="20">
        <f t="shared" si="11"/>
        <v>0</v>
      </c>
    </row>
    <row r="166" spans="25:30" x14ac:dyDescent="0.25">
      <c r="Y166" s="18"/>
      <c r="Z166" s="20" t="str">
        <f t="shared" si="14"/>
        <v>, ()</v>
      </c>
      <c r="AA166" s="20"/>
      <c r="AB166" s="20">
        <f t="shared" si="12"/>
        <v>0</v>
      </c>
      <c r="AC166" s="22">
        <f t="shared" si="13"/>
        <v>0</v>
      </c>
      <c r="AD166" s="20">
        <f t="shared" si="11"/>
        <v>0</v>
      </c>
    </row>
    <row r="167" spans="25:30" x14ac:dyDescent="0.25">
      <c r="Y167" s="18"/>
      <c r="Z167" s="20" t="str">
        <f t="shared" si="14"/>
        <v>, ()</v>
      </c>
      <c r="AA167" s="20"/>
      <c r="AB167" s="20">
        <f t="shared" si="12"/>
        <v>0</v>
      </c>
      <c r="AC167" s="22">
        <f t="shared" si="13"/>
        <v>0</v>
      </c>
      <c r="AD167" s="20">
        <f t="shared" si="11"/>
        <v>0</v>
      </c>
    </row>
    <row r="168" spans="25:30" x14ac:dyDescent="0.25">
      <c r="Y168" s="18"/>
      <c r="Z168" s="20" t="str">
        <f t="shared" si="14"/>
        <v>, ()</v>
      </c>
      <c r="AA168" s="20"/>
      <c r="AB168" s="20">
        <f t="shared" si="12"/>
        <v>0</v>
      </c>
      <c r="AC168" s="22">
        <f t="shared" si="13"/>
        <v>0</v>
      </c>
      <c r="AD168" s="20">
        <f t="shared" si="11"/>
        <v>0</v>
      </c>
    </row>
    <row r="169" spans="25:30" x14ac:dyDescent="0.25">
      <c r="Y169" s="18"/>
      <c r="Z169" s="20" t="str">
        <f t="shared" si="14"/>
        <v>, ()</v>
      </c>
      <c r="AA169" s="20"/>
      <c r="AB169" s="20">
        <f t="shared" si="12"/>
        <v>0</v>
      </c>
      <c r="AC169" s="22">
        <f t="shared" si="13"/>
        <v>0</v>
      </c>
      <c r="AD169" s="20">
        <f t="shared" si="11"/>
        <v>0</v>
      </c>
    </row>
    <row r="170" spans="25:30" x14ac:dyDescent="0.25">
      <c r="Y170" s="18"/>
      <c r="Z170" s="20" t="str">
        <f t="shared" si="14"/>
        <v>, ()</v>
      </c>
      <c r="AA170" s="20"/>
      <c r="AB170" s="20">
        <f t="shared" si="12"/>
        <v>0</v>
      </c>
      <c r="AC170" s="22">
        <f t="shared" si="13"/>
        <v>0</v>
      </c>
      <c r="AD170" s="20">
        <f t="shared" si="11"/>
        <v>0</v>
      </c>
    </row>
    <row r="171" spans="25:30" x14ac:dyDescent="0.25">
      <c r="Y171" s="18"/>
      <c r="Z171" s="20" t="str">
        <f t="shared" si="14"/>
        <v>, ()</v>
      </c>
      <c r="AA171" s="20"/>
      <c r="AB171" s="20">
        <f t="shared" si="12"/>
        <v>0</v>
      </c>
      <c r="AC171" s="22">
        <f t="shared" si="13"/>
        <v>0</v>
      </c>
      <c r="AD171" s="20">
        <f t="shared" si="11"/>
        <v>0</v>
      </c>
    </row>
    <row r="172" spans="25:30" x14ac:dyDescent="0.25">
      <c r="Y172" s="18"/>
      <c r="Z172" s="20" t="str">
        <f t="shared" si="14"/>
        <v>, ()</v>
      </c>
      <c r="AA172" s="20"/>
      <c r="AB172" s="20">
        <f t="shared" si="12"/>
        <v>0</v>
      </c>
      <c r="AC172" s="22">
        <f t="shared" si="13"/>
        <v>0</v>
      </c>
      <c r="AD172" s="20">
        <f t="shared" si="11"/>
        <v>0</v>
      </c>
    </row>
    <row r="173" spans="25:30" x14ac:dyDescent="0.25">
      <c r="Y173" s="18"/>
      <c r="Z173" s="20" t="str">
        <f t="shared" si="14"/>
        <v>, ()</v>
      </c>
      <c r="AA173" s="20"/>
      <c r="AB173" s="20">
        <f t="shared" si="12"/>
        <v>0</v>
      </c>
      <c r="AC173" s="22">
        <f t="shared" si="13"/>
        <v>0</v>
      </c>
      <c r="AD173" s="20">
        <f t="shared" si="11"/>
        <v>0</v>
      </c>
    </row>
    <row r="174" spans="25:30" x14ac:dyDescent="0.25">
      <c r="Y174" s="18"/>
      <c r="Z174" s="20" t="str">
        <f t="shared" si="14"/>
        <v>, ()</v>
      </c>
      <c r="AA174" s="20"/>
      <c r="AB174" s="20">
        <f t="shared" si="12"/>
        <v>0</v>
      </c>
      <c r="AC174" s="22">
        <f t="shared" si="13"/>
        <v>0</v>
      </c>
      <c r="AD174" s="20">
        <f t="shared" si="11"/>
        <v>0</v>
      </c>
    </row>
    <row r="175" spans="25:30" x14ac:dyDescent="0.25">
      <c r="Y175" s="18"/>
      <c r="Z175" s="20" t="str">
        <f t="shared" si="14"/>
        <v>, ()</v>
      </c>
      <c r="AA175" s="20"/>
      <c r="AB175" s="20">
        <f t="shared" si="12"/>
        <v>0</v>
      </c>
      <c r="AC175" s="22">
        <f t="shared" si="13"/>
        <v>0</v>
      </c>
      <c r="AD175" s="20">
        <f t="shared" si="11"/>
        <v>0</v>
      </c>
    </row>
    <row r="176" spans="25:30" x14ac:dyDescent="0.25">
      <c r="Y176" s="18"/>
      <c r="Z176" s="20" t="str">
        <f t="shared" si="14"/>
        <v>, ()</v>
      </c>
      <c r="AA176" s="20"/>
      <c r="AB176" s="20">
        <f t="shared" si="12"/>
        <v>0</v>
      </c>
      <c r="AC176" s="22">
        <f t="shared" si="13"/>
        <v>0</v>
      </c>
      <c r="AD176" s="20">
        <f t="shared" si="11"/>
        <v>0</v>
      </c>
    </row>
    <row r="177" spans="25:30" x14ac:dyDescent="0.25">
      <c r="Y177" s="18"/>
      <c r="Z177" s="20" t="str">
        <f t="shared" si="14"/>
        <v>, ()</v>
      </c>
      <c r="AA177" s="20"/>
      <c r="AB177" s="20">
        <f t="shared" si="12"/>
        <v>0</v>
      </c>
      <c r="AC177" s="22">
        <f t="shared" si="13"/>
        <v>0</v>
      </c>
      <c r="AD177" s="20">
        <f t="shared" si="11"/>
        <v>0</v>
      </c>
    </row>
    <row r="178" spans="25:30" x14ac:dyDescent="0.25">
      <c r="Y178" s="18"/>
      <c r="Z178" s="20" t="str">
        <f t="shared" si="14"/>
        <v>, ()</v>
      </c>
      <c r="AA178" s="20"/>
      <c r="AB178" s="20">
        <f t="shared" si="12"/>
        <v>0</v>
      </c>
      <c r="AC178" s="22">
        <f t="shared" si="13"/>
        <v>0</v>
      </c>
      <c r="AD178" s="20">
        <f t="shared" si="11"/>
        <v>0</v>
      </c>
    </row>
    <row r="179" spans="25:30" x14ac:dyDescent="0.25">
      <c r="Y179" s="18"/>
      <c r="Z179" s="20" t="str">
        <f t="shared" si="14"/>
        <v>, ()</v>
      </c>
      <c r="AA179" s="20"/>
      <c r="AB179" s="20">
        <f t="shared" si="12"/>
        <v>0</v>
      </c>
      <c r="AC179" s="22">
        <f t="shared" si="13"/>
        <v>0</v>
      </c>
      <c r="AD179" s="20">
        <f t="shared" si="11"/>
        <v>0</v>
      </c>
    </row>
    <row r="180" spans="25:30" x14ac:dyDescent="0.25">
      <c r="Y180" s="18"/>
      <c r="Z180" s="20" t="str">
        <f t="shared" si="14"/>
        <v>, ()</v>
      </c>
      <c r="AA180" s="20"/>
      <c r="AB180" s="20">
        <f t="shared" si="12"/>
        <v>0</v>
      </c>
      <c r="AC180" s="22">
        <f t="shared" si="13"/>
        <v>0</v>
      </c>
      <c r="AD180" s="20">
        <f t="shared" si="11"/>
        <v>0</v>
      </c>
    </row>
    <row r="181" spans="25:30" x14ac:dyDescent="0.25">
      <c r="Y181" s="18"/>
      <c r="Z181" s="20" t="str">
        <f t="shared" si="14"/>
        <v>, ()</v>
      </c>
      <c r="AA181" s="20"/>
      <c r="AB181" s="20">
        <f t="shared" si="12"/>
        <v>0</v>
      </c>
      <c r="AC181" s="22">
        <f t="shared" si="13"/>
        <v>0</v>
      </c>
      <c r="AD181" s="20">
        <f t="shared" si="11"/>
        <v>0</v>
      </c>
    </row>
    <row r="182" spans="25:30" x14ac:dyDescent="0.25">
      <c r="Y182" s="18"/>
      <c r="Z182" s="20" t="str">
        <f t="shared" si="14"/>
        <v>, ()</v>
      </c>
      <c r="AA182" s="20"/>
      <c r="AB182" s="20">
        <f t="shared" si="12"/>
        <v>0</v>
      </c>
      <c r="AC182" s="22">
        <f t="shared" si="13"/>
        <v>0</v>
      </c>
      <c r="AD182" s="20">
        <f t="shared" si="11"/>
        <v>0</v>
      </c>
    </row>
    <row r="183" spans="25:30" x14ac:dyDescent="0.25">
      <c r="Y183" s="18"/>
      <c r="Z183" s="20" t="str">
        <f t="shared" si="14"/>
        <v>, ()</v>
      </c>
      <c r="AA183" s="20"/>
      <c r="AB183" s="20">
        <f t="shared" si="12"/>
        <v>0</v>
      </c>
      <c r="AC183" s="22">
        <f t="shared" si="13"/>
        <v>0</v>
      </c>
      <c r="AD183" s="20">
        <f t="shared" si="11"/>
        <v>0</v>
      </c>
    </row>
    <row r="184" spans="25:30" x14ac:dyDescent="0.25">
      <c r="Y184" s="18"/>
      <c r="Z184" s="20" t="str">
        <f t="shared" si="14"/>
        <v>, ()</v>
      </c>
      <c r="AA184" s="20"/>
      <c r="AB184" s="20">
        <f t="shared" si="12"/>
        <v>0</v>
      </c>
      <c r="AC184" s="22">
        <f t="shared" si="13"/>
        <v>0</v>
      </c>
      <c r="AD184" s="20">
        <f t="shared" si="11"/>
        <v>0</v>
      </c>
    </row>
    <row r="185" spans="25:30" x14ac:dyDescent="0.25">
      <c r="Y185" s="18"/>
      <c r="Z185" s="20" t="str">
        <f t="shared" si="14"/>
        <v>, ()</v>
      </c>
      <c r="AA185" s="20"/>
      <c r="AB185" s="20">
        <f t="shared" si="12"/>
        <v>0</v>
      </c>
      <c r="AC185" s="22">
        <f t="shared" si="13"/>
        <v>0</v>
      </c>
      <c r="AD185" s="20">
        <f t="shared" si="11"/>
        <v>0</v>
      </c>
    </row>
    <row r="186" spans="25:30" x14ac:dyDescent="0.25">
      <c r="Y186" s="18"/>
      <c r="Z186" s="20" t="str">
        <f t="shared" si="14"/>
        <v>, ()</v>
      </c>
      <c r="AA186" s="20"/>
      <c r="AB186" s="20">
        <f t="shared" si="12"/>
        <v>0</v>
      </c>
      <c r="AC186" s="22">
        <f t="shared" si="13"/>
        <v>0</v>
      </c>
      <c r="AD186" s="20">
        <f t="shared" si="11"/>
        <v>0</v>
      </c>
    </row>
    <row r="187" spans="25:30" x14ac:dyDescent="0.25">
      <c r="Y187" s="18"/>
      <c r="Z187" s="20" t="str">
        <f t="shared" si="14"/>
        <v>, ()</v>
      </c>
      <c r="AA187" s="20"/>
      <c r="AB187" s="20">
        <f t="shared" si="12"/>
        <v>0</v>
      </c>
      <c r="AC187" s="22">
        <f t="shared" si="13"/>
        <v>0</v>
      </c>
      <c r="AD187" s="20">
        <f t="shared" si="11"/>
        <v>0</v>
      </c>
    </row>
    <row r="188" spans="25:30" x14ac:dyDescent="0.25">
      <c r="Y188" s="18"/>
      <c r="Z188" s="20" t="str">
        <f t="shared" si="14"/>
        <v>, ()</v>
      </c>
      <c r="AA188" s="20"/>
      <c r="AB188" s="20">
        <f t="shared" si="12"/>
        <v>0</v>
      </c>
      <c r="AC188" s="22">
        <f t="shared" si="13"/>
        <v>0</v>
      </c>
      <c r="AD188" s="20">
        <f t="shared" si="11"/>
        <v>0</v>
      </c>
    </row>
    <row r="189" spans="25:30" x14ac:dyDescent="0.25">
      <c r="Y189" s="18"/>
      <c r="Z189" s="20" t="str">
        <f t="shared" si="14"/>
        <v>, ()</v>
      </c>
      <c r="AA189" s="20"/>
      <c r="AB189" s="20">
        <f t="shared" si="12"/>
        <v>0</v>
      </c>
      <c r="AC189" s="22">
        <f t="shared" si="13"/>
        <v>0</v>
      </c>
      <c r="AD189" s="20">
        <f t="shared" si="11"/>
        <v>0</v>
      </c>
    </row>
    <row r="190" spans="25:30" x14ac:dyDescent="0.25">
      <c r="Y190" s="18"/>
      <c r="Z190" s="20" t="str">
        <f t="shared" si="14"/>
        <v>, ()</v>
      </c>
      <c r="AA190" s="20"/>
      <c r="AB190" s="20">
        <f t="shared" si="12"/>
        <v>0</v>
      </c>
      <c r="AC190" s="22">
        <f t="shared" si="13"/>
        <v>0</v>
      </c>
      <c r="AD190" s="20">
        <f t="shared" si="11"/>
        <v>0</v>
      </c>
    </row>
    <row r="191" spans="25:30" x14ac:dyDescent="0.25">
      <c r="Y191" s="18"/>
      <c r="Z191" s="20" t="str">
        <f t="shared" si="14"/>
        <v>, ()</v>
      </c>
      <c r="AA191" s="20"/>
      <c r="AB191" s="20">
        <f t="shared" si="12"/>
        <v>0</v>
      </c>
      <c r="AC191" s="22">
        <f t="shared" si="13"/>
        <v>0</v>
      </c>
      <c r="AD191" s="20">
        <f t="shared" si="11"/>
        <v>0</v>
      </c>
    </row>
    <row r="192" spans="25:30" x14ac:dyDescent="0.25">
      <c r="Y192" s="18"/>
      <c r="Z192" s="20" t="str">
        <f t="shared" si="14"/>
        <v>, ()</v>
      </c>
      <c r="AA192" s="20"/>
      <c r="AB192" s="20">
        <f t="shared" si="12"/>
        <v>0</v>
      </c>
      <c r="AC192" s="22">
        <f t="shared" si="13"/>
        <v>0</v>
      </c>
      <c r="AD192" s="20">
        <f t="shared" si="11"/>
        <v>0</v>
      </c>
    </row>
    <row r="193" spans="25:30" x14ac:dyDescent="0.25">
      <c r="Y193" s="18"/>
      <c r="Z193" s="20" t="str">
        <f t="shared" si="14"/>
        <v>, ()</v>
      </c>
      <c r="AA193" s="20"/>
      <c r="AB193" s="20">
        <f t="shared" si="12"/>
        <v>0</v>
      </c>
      <c r="AC193" s="22">
        <f t="shared" si="13"/>
        <v>0</v>
      </c>
      <c r="AD193" s="20">
        <f t="shared" si="11"/>
        <v>0</v>
      </c>
    </row>
    <row r="194" spans="25:30" x14ac:dyDescent="0.25">
      <c r="Y194" s="18"/>
      <c r="Z194" s="20" t="str">
        <f t="shared" si="14"/>
        <v>, ()</v>
      </c>
      <c r="AA194" s="20"/>
      <c r="AB194" s="20">
        <f t="shared" si="12"/>
        <v>0</v>
      </c>
      <c r="AC194" s="22">
        <f t="shared" si="13"/>
        <v>0</v>
      </c>
      <c r="AD194" s="20">
        <f t="shared" ref="AD194:AD257" si="15">X194</f>
        <v>0</v>
      </c>
    </row>
    <row r="195" spans="25:30" x14ac:dyDescent="0.25">
      <c r="Y195" s="18"/>
      <c r="Z195" s="20" t="str">
        <f t="shared" si="14"/>
        <v>, ()</v>
      </c>
      <c r="AA195" s="20"/>
      <c r="AB195" s="20">
        <f t="shared" ref="AB195:AB258" si="16">T195</f>
        <v>0</v>
      </c>
      <c r="AC195" s="22">
        <f t="shared" ref="AC195:AC258" si="17">U195</f>
        <v>0</v>
      </c>
      <c r="AD195" s="20">
        <f t="shared" si="15"/>
        <v>0</v>
      </c>
    </row>
    <row r="196" spans="25:30" x14ac:dyDescent="0.25">
      <c r="Y196" s="18"/>
      <c r="Z196" s="20" t="str">
        <f t="shared" si="14"/>
        <v>, ()</v>
      </c>
      <c r="AA196" s="20"/>
      <c r="AB196" s="20">
        <f t="shared" si="16"/>
        <v>0</v>
      </c>
      <c r="AC196" s="22">
        <f t="shared" si="17"/>
        <v>0</v>
      </c>
      <c r="AD196" s="20">
        <f t="shared" si="15"/>
        <v>0</v>
      </c>
    </row>
    <row r="197" spans="25:30" x14ac:dyDescent="0.25">
      <c r="Y197" s="18"/>
      <c r="Z197" s="20" t="str">
        <f t="shared" si="14"/>
        <v>, ()</v>
      </c>
      <c r="AA197" s="20"/>
      <c r="AB197" s="20">
        <f t="shared" si="16"/>
        <v>0</v>
      </c>
      <c r="AC197" s="22">
        <f t="shared" si="17"/>
        <v>0</v>
      </c>
      <c r="AD197" s="20">
        <f t="shared" si="15"/>
        <v>0</v>
      </c>
    </row>
    <row r="198" spans="25:30" x14ac:dyDescent="0.25">
      <c r="Y198" s="18"/>
      <c r="Z198" s="20" t="str">
        <f t="shared" si="14"/>
        <v>, ()</v>
      </c>
      <c r="AA198" s="20"/>
      <c r="AB198" s="20">
        <f t="shared" si="16"/>
        <v>0</v>
      </c>
      <c r="AC198" s="22">
        <f t="shared" si="17"/>
        <v>0</v>
      </c>
      <c r="AD198" s="20">
        <f t="shared" si="15"/>
        <v>0</v>
      </c>
    </row>
    <row r="199" spans="25:30" x14ac:dyDescent="0.25">
      <c r="Y199" s="18"/>
      <c r="Z199" s="20" t="str">
        <f t="shared" si="14"/>
        <v>, ()</v>
      </c>
      <c r="AA199" s="20"/>
      <c r="AB199" s="20">
        <f t="shared" si="16"/>
        <v>0</v>
      </c>
      <c r="AC199" s="22">
        <f t="shared" si="17"/>
        <v>0</v>
      </c>
      <c r="AD199" s="20">
        <f t="shared" si="15"/>
        <v>0</v>
      </c>
    </row>
    <row r="200" spans="25:30" x14ac:dyDescent="0.25">
      <c r="Y200" s="18"/>
      <c r="Z200" s="20" t="str">
        <f t="shared" si="14"/>
        <v>, ()</v>
      </c>
      <c r="AA200" s="20"/>
      <c r="AB200" s="20">
        <f t="shared" si="16"/>
        <v>0</v>
      </c>
      <c r="AC200" s="22">
        <f t="shared" si="17"/>
        <v>0</v>
      </c>
      <c r="AD200" s="20">
        <f t="shared" si="15"/>
        <v>0</v>
      </c>
    </row>
    <row r="201" spans="25:30" x14ac:dyDescent="0.25">
      <c r="Y201" s="18"/>
      <c r="Z201" s="20" t="str">
        <f t="shared" si="14"/>
        <v>, ()</v>
      </c>
      <c r="AA201" s="20"/>
      <c r="AB201" s="20">
        <f t="shared" si="16"/>
        <v>0</v>
      </c>
      <c r="AC201" s="22">
        <f t="shared" si="17"/>
        <v>0</v>
      </c>
      <c r="AD201" s="20">
        <f t="shared" si="15"/>
        <v>0</v>
      </c>
    </row>
    <row r="202" spans="25:30" x14ac:dyDescent="0.25">
      <c r="Y202" s="18"/>
      <c r="Z202" s="20" t="str">
        <f t="shared" si="14"/>
        <v>, ()</v>
      </c>
      <c r="AA202" s="20"/>
      <c r="AB202" s="20">
        <f t="shared" si="16"/>
        <v>0</v>
      </c>
      <c r="AC202" s="22">
        <f t="shared" si="17"/>
        <v>0</v>
      </c>
      <c r="AD202" s="20">
        <f t="shared" si="15"/>
        <v>0</v>
      </c>
    </row>
    <row r="203" spans="25:30" x14ac:dyDescent="0.25">
      <c r="Y203" s="18"/>
      <c r="Z203" s="20" t="str">
        <f t="shared" si="14"/>
        <v>, ()</v>
      </c>
      <c r="AA203" s="20"/>
      <c r="AB203" s="20">
        <f t="shared" si="16"/>
        <v>0</v>
      </c>
      <c r="AC203" s="22">
        <f t="shared" si="17"/>
        <v>0</v>
      </c>
      <c r="AD203" s="20">
        <f t="shared" si="15"/>
        <v>0</v>
      </c>
    </row>
    <row r="204" spans="25:30" x14ac:dyDescent="0.25">
      <c r="Y204" s="18"/>
      <c r="Z204" s="20" t="str">
        <f t="shared" si="14"/>
        <v>, ()</v>
      </c>
      <c r="AA204" s="20"/>
      <c r="AB204" s="20">
        <f t="shared" si="16"/>
        <v>0</v>
      </c>
      <c r="AC204" s="22">
        <f t="shared" si="17"/>
        <v>0</v>
      </c>
      <c r="AD204" s="20">
        <f t="shared" si="15"/>
        <v>0</v>
      </c>
    </row>
    <row r="205" spans="25:30" x14ac:dyDescent="0.25">
      <c r="Y205" s="18"/>
      <c r="Z205" s="20" t="str">
        <f t="shared" si="14"/>
        <v>, ()</v>
      </c>
      <c r="AA205" s="20"/>
      <c r="AB205" s="20">
        <f t="shared" si="16"/>
        <v>0</v>
      </c>
      <c r="AC205" s="22">
        <f t="shared" si="17"/>
        <v>0</v>
      </c>
      <c r="AD205" s="20">
        <f t="shared" si="15"/>
        <v>0</v>
      </c>
    </row>
    <row r="206" spans="25:30" x14ac:dyDescent="0.25">
      <c r="Y206" s="18"/>
      <c r="Z206" s="20" t="str">
        <f t="shared" si="14"/>
        <v>, ()</v>
      </c>
      <c r="AA206" s="20"/>
      <c r="AB206" s="20">
        <f t="shared" si="16"/>
        <v>0</v>
      </c>
      <c r="AC206" s="22">
        <f t="shared" si="17"/>
        <v>0</v>
      </c>
      <c r="AD206" s="20">
        <f t="shared" si="15"/>
        <v>0</v>
      </c>
    </row>
    <row r="207" spans="25:30" x14ac:dyDescent="0.25">
      <c r="Y207" s="18"/>
      <c r="Z207" s="20" t="str">
        <f t="shared" si="14"/>
        <v>, ()</v>
      </c>
      <c r="AA207" s="20"/>
      <c r="AB207" s="20">
        <f t="shared" si="16"/>
        <v>0</v>
      </c>
      <c r="AC207" s="22">
        <f t="shared" si="17"/>
        <v>0</v>
      </c>
      <c r="AD207" s="20">
        <f t="shared" si="15"/>
        <v>0</v>
      </c>
    </row>
    <row r="208" spans="25:30" x14ac:dyDescent="0.25">
      <c r="Y208" s="18"/>
      <c r="Z208" s="20" t="str">
        <f t="shared" si="14"/>
        <v>, ()</v>
      </c>
      <c r="AA208" s="20"/>
      <c r="AB208" s="20">
        <f t="shared" si="16"/>
        <v>0</v>
      </c>
      <c r="AC208" s="22">
        <f t="shared" si="17"/>
        <v>0</v>
      </c>
      <c r="AD208" s="20">
        <f t="shared" si="15"/>
        <v>0</v>
      </c>
    </row>
    <row r="209" spans="25:30" x14ac:dyDescent="0.25">
      <c r="Y209" s="18"/>
      <c r="Z209" s="20" t="str">
        <f t="shared" si="14"/>
        <v>, ()</v>
      </c>
      <c r="AA209" s="20"/>
      <c r="AB209" s="20">
        <f t="shared" si="16"/>
        <v>0</v>
      </c>
      <c r="AC209" s="22">
        <f t="shared" si="17"/>
        <v>0</v>
      </c>
      <c r="AD209" s="20">
        <f t="shared" si="15"/>
        <v>0</v>
      </c>
    </row>
    <row r="210" spans="25:30" x14ac:dyDescent="0.25">
      <c r="Y210" s="18"/>
      <c r="Z210" s="20" t="str">
        <f t="shared" si="14"/>
        <v>, ()</v>
      </c>
      <c r="AA210" s="20"/>
      <c r="AB210" s="20">
        <f t="shared" si="16"/>
        <v>0</v>
      </c>
      <c r="AC210" s="22">
        <f t="shared" si="17"/>
        <v>0</v>
      </c>
      <c r="AD210" s="20">
        <f t="shared" si="15"/>
        <v>0</v>
      </c>
    </row>
    <row r="211" spans="25:30" x14ac:dyDescent="0.25">
      <c r="Y211" s="18"/>
      <c r="Z211" s="20" t="str">
        <f t="shared" si="14"/>
        <v>, ()</v>
      </c>
      <c r="AA211" s="20"/>
      <c r="AB211" s="20">
        <f t="shared" si="16"/>
        <v>0</v>
      </c>
      <c r="AC211" s="22">
        <f t="shared" si="17"/>
        <v>0</v>
      </c>
      <c r="AD211" s="20">
        <f t="shared" si="15"/>
        <v>0</v>
      </c>
    </row>
    <row r="212" spans="25:30" x14ac:dyDescent="0.25">
      <c r="Y212" s="18"/>
      <c r="Z212" s="20" t="str">
        <f t="shared" si="14"/>
        <v>, ()</v>
      </c>
      <c r="AA212" s="20"/>
      <c r="AB212" s="20">
        <f t="shared" si="16"/>
        <v>0</v>
      </c>
      <c r="AC212" s="22">
        <f t="shared" si="17"/>
        <v>0</v>
      </c>
      <c r="AD212" s="20">
        <f t="shared" si="15"/>
        <v>0</v>
      </c>
    </row>
    <row r="213" spans="25:30" x14ac:dyDescent="0.25">
      <c r="Y213" s="18"/>
      <c r="Z213" s="20" t="str">
        <f t="shared" si="14"/>
        <v>, ()</v>
      </c>
      <c r="AA213" s="20"/>
      <c r="AB213" s="20">
        <f t="shared" si="16"/>
        <v>0</v>
      </c>
      <c r="AC213" s="22">
        <f t="shared" si="17"/>
        <v>0</v>
      </c>
      <c r="AD213" s="20">
        <f t="shared" si="15"/>
        <v>0</v>
      </c>
    </row>
    <row r="214" spans="25:30" x14ac:dyDescent="0.25">
      <c r="Y214" s="18"/>
      <c r="Z214" s="20" t="str">
        <f t="shared" si="14"/>
        <v>, ()</v>
      </c>
      <c r="AA214" s="20"/>
      <c r="AB214" s="20">
        <f t="shared" si="16"/>
        <v>0</v>
      </c>
      <c r="AC214" s="22">
        <f t="shared" si="17"/>
        <v>0</v>
      </c>
      <c r="AD214" s="20">
        <f t="shared" si="15"/>
        <v>0</v>
      </c>
    </row>
    <row r="215" spans="25:30" x14ac:dyDescent="0.25">
      <c r="Y215" s="18"/>
      <c r="Z215" s="20" t="str">
        <f t="shared" si="14"/>
        <v>, ()</v>
      </c>
      <c r="AA215" s="20"/>
      <c r="AB215" s="20">
        <f t="shared" si="16"/>
        <v>0</v>
      </c>
      <c r="AC215" s="22">
        <f t="shared" si="17"/>
        <v>0</v>
      </c>
      <c r="AD215" s="20">
        <f t="shared" si="15"/>
        <v>0</v>
      </c>
    </row>
    <row r="216" spans="25:30" x14ac:dyDescent="0.25">
      <c r="Y216" s="18"/>
      <c r="Z216" s="20" t="str">
        <f t="shared" si="14"/>
        <v>, ()</v>
      </c>
      <c r="AA216" s="20"/>
      <c r="AB216" s="20">
        <f t="shared" si="16"/>
        <v>0</v>
      </c>
      <c r="AC216" s="22">
        <f t="shared" si="17"/>
        <v>0</v>
      </c>
      <c r="AD216" s="20">
        <f t="shared" si="15"/>
        <v>0</v>
      </c>
    </row>
    <row r="217" spans="25:30" x14ac:dyDescent="0.25">
      <c r="Y217" s="18"/>
      <c r="Z217" s="20" t="str">
        <f t="shared" si="14"/>
        <v>, ()</v>
      </c>
      <c r="AA217" s="20"/>
      <c r="AB217" s="20">
        <f t="shared" si="16"/>
        <v>0</v>
      </c>
      <c r="AC217" s="22">
        <f t="shared" si="17"/>
        <v>0</v>
      </c>
      <c r="AD217" s="20">
        <f t="shared" si="15"/>
        <v>0</v>
      </c>
    </row>
    <row r="218" spans="25:30" x14ac:dyDescent="0.25">
      <c r="Y218" s="18"/>
      <c r="Z218" s="20" t="str">
        <f t="shared" ref="Z218:Z281" si="18">_xlfn.CONCAT(E218,", ", D218,"(",F218,")")</f>
        <v>, ()</v>
      </c>
      <c r="AA218" s="20"/>
      <c r="AB218" s="20">
        <f t="shared" si="16"/>
        <v>0</v>
      </c>
      <c r="AC218" s="22">
        <f t="shared" si="17"/>
        <v>0</v>
      </c>
      <c r="AD218" s="20">
        <f t="shared" si="15"/>
        <v>0</v>
      </c>
    </row>
    <row r="219" spans="25:30" x14ac:dyDescent="0.25">
      <c r="Y219" s="18"/>
      <c r="Z219" s="20" t="str">
        <f t="shared" si="18"/>
        <v>, ()</v>
      </c>
      <c r="AA219" s="20"/>
      <c r="AB219" s="20">
        <f t="shared" si="16"/>
        <v>0</v>
      </c>
      <c r="AC219" s="22">
        <f t="shared" si="17"/>
        <v>0</v>
      </c>
      <c r="AD219" s="20">
        <f t="shared" si="15"/>
        <v>0</v>
      </c>
    </row>
    <row r="220" spans="25:30" x14ac:dyDescent="0.25">
      <c r="Y220" s="18"/>
      <c r="Z220" s="20" t="str">
        <f t="shared" si="18"/>
        <v>, ()</v>
      </c>
      <c r="AA220" s="20"/>
      <c r="AB220" s="20">
        <f t="shared" si="16"/>
        <v>0</v>
      </c>
      <c r="AC220" s="22">
        <f t="shared" si="17"/>
        <v>0</v>
      </c>
      <c r="AD220" s="20">
        <f t="shared" si="15"/>
        <v>0</v>
      </c>
    </row>
    <row r="221" spans="25:30" x14ac:dyDescent="0.25">
      <c r="Y221" s="18"/>
      <c r="Z221" s="20" t="str">
        <f t="shared" si="18"/>
        <v>, ()</v>
      </c>
      <c r="AA221" s="20"/>
      <c r="AB221" s="20">
        <f t="shared" si="16"/>
        <v>0</v>
      </c>
      <c r="AC221" s="22">
        <f t="shared" si="17"/>
        <v>0</v>
      </c>
      <c r="AD221" s="20">
        <f t="shared" si="15"/>
        <v>0</v>
      </c>
    </row>
    <row r="222" spans="25:30" x14ac:dyDescent="0.25">
      <c r="Y222" s="18"/>
      <c r="Z222" s="20" t="str">
        <f t="shared" si="18"/>
        <v>, ()</v>
      </c>
      <c r="AA222" s="20"/>
      <c r="AB222" s="20">
        <f t="shared" si="16"/>
        <v>0</v>
      </c>
      <c r="AC222" s="22">
        <f t="shared" si="17"/>
        <v>0</v>
      </c>
      <c r="AD222" s="20">
        <f t="shared" si="15"/>
        <v>0</v>
      </c>
    </row>
    <row r="223" spans="25:30" x14ac:dyDescent="0.25">
      <c r="Y223" s="18"/>
      <c r="Z223" s="20" t="str">
        <f t="shared" si="18"/>
        <v>, ()</v>
      </c>
      <c r="AA223" s="20"/>
      <c r="AB223" s="20">
        <f t="shared" si="16"/>
        <v>0</v>
      </c>
      <c r="AC223" s="22">
        <f t="shared" si="17"/>
        <v>0</v>
      </c>
      <c r="AD223" s="20">
        <f t="shared" si="15"/>
        <v>0</v>
      </c>
    </row>
    <row r="224" spans="25:30" x14ac:dyDescent="0.25">
      <c r="Y224" s="18"/>
      <c r="Z224" s="20" t="str">
        <f t="shared" si="18"/>
        <v>, ()</v>
      </c>
      <c r="AA224" s="20"/>
      <c r="AB224" s="20">
        <f t="shared" si="16"/>
        <v>0</v>
      </c>
      <c r="AC224" s="22">
        <f t="shared" si="17"/>
        <v>0</v>
      </c>
      <c r="AD224" s="20">
        <f t="shared" si="15"/>
        <v>0</v>
      </c>
    </row>
    <row r="225" spans="25:30" x14ac:dyDescent="0.25">
      <c r="Y225" s="18"/>
      <c r="Z225" s="20" t="str">
        <f t="shared" si="18"/>
        <v>, ()</v>
      </c>
      <c r="AA225" s="20"/>
      <c r="AB225" s="20">
        <f t="shared" si="16"/>
        <v>0</v>
      </c>
      <c r="AC225" s="22">
        <f t="shared" si="17"/>
        <v>0</v>
      </c>
      <c r="AD225" s="20">
        <f t="shared" si="15"/>
        <v>0</v>
      </c>
    </row>
    <row r="226" spans="25:30" x14ac:dyDescent="0.25">
      <c r="Y226" s="18"/>
      <c r="Z226" s="20" t="str">
        <f t="shared" si="18"/>
        <v>, ()</v>
      </c>
      <c r="AA226" s="20"/>
      <c r="AB226" s="20">
        <f t="shared" si="16"/>
        <v>0</v>
      </c>
      <c r="AC226" s="22">
        <f t="shared" si="17"/>
        <v>0</v>
      </c>
      <c r="AD226" s="20">
        <f t="shared" si="15"/>
        <v>0</v>
      </c>
    </row>
    <row r="227" spans="25:30" x14ac:dyDescent="0.25">
      <c r="Y227" s="18"/>
      <c r="Z227" s="20" t="str">
        <f t="shared" si="18"/>
        <v>, ()</v>
      </c>
      <c r="AA227" s="20"/>
      <c r="AB227" s="20">
        <f t="shared" si="16"/>
        <v>0</v>
      </c>
      <c r="AC227" s="22">
        <f t="shared" si="17"/>
        <v>0</v>
      </c>
      <c r="AD227" s="20">
        <f t="shared" si="15"/>
        <v>0</v>
      </c>
    </row>
    <row r="228" spans="25:30" x14ac:dyDescent="0.25">
      <c r="Y228" s="18"/>
      <c r="Z228" s="20" t="str">
        <f t="shared" si="18"/>
        <v>, ()</v>
      </c>
      <c r="AA228" s="20"/>
      <c r="AB228" s="20">
        <f t="shared" si="16"/>
        <v>0</v>
      </c>
      <c r="AC228" s="22">
        <f t="shared" si="17"/>
        <v>0</v>
      </c>
      <c r="AD228" s="20">
        <f t="shared" si="15"/>
        <v>0</v>
      </c>
    </row>
    <row r="229" spans="25:30" x14ac:dyDescent="0.25">
      <c r="Y229" s="18"/>
      <c r="Z229" s="20" t="str">
        <f t="shared" si="18"/>
        <v>, ()</v>
      </c>
      <c r="AA229" s="20"/>
      <c r="AB229" s="20">
        <f t="shared" si="16"/>
        <v>0</v>
      </c>
      <c r="AC229" s="22">
        <f t="shared" si="17"/>
        <v>0</v>
      </c>
      <c r="AD229" s="20">
        <f t="shared" si="15"/>
        <v>0</v>
      </c>
    </row>
    <row r="230" spans="25:30" x14ac:dyDescent="0.25">
      <c r="Y230" s="18"/>
      <c r="Z230" s="20" t="str">
        <f t="shared" si="18"/>
        <v>, ()</v>
      </c>
      <c r="AA230" s="20"/>
      <c r="AB230" s="20">
        <f t="shared" si="16"/>
        <v>0</v>
      </c>
      <c r="AC230" s="22">
        <f t="shared" si="17"/>
        <v>0</v>
      </c>
      <c r="AD230" s="20">
        <f t="shared" si="15"/>
        <v>0</v>
      </c>
    </row>
    <row r="231" spans="25:30" x14ac:dyDescent="0.25">
      <c r="Y231" s="18"/>
      <c r="Z231" s="20" t="str">
        <f t="shared" si="18"/>
        <v>, ()</v>
      </c>
      <c r="AA231" s="20"/>
      <c r="AB231" s="20">
        <f t="shared" si="16"/>
        <v>0</v>
      </c>
      <c r="AC231" s="22">
        <f t="shared" si="17"/>
        <v>0</v>
      </c>
      <c r="AD231" s="20">
        <f t="shared" si="15"/>
        <v>0</v>
      </c>
    </row>
    <row r="232" spans="25:30" x14ac:dyDescent="0.25">
      <c r="Y232" s="18"/>
      <c r="Z232" s="20" t="str">
        <f t="shared" si="18"/>
        <v>, ()</v>
      </c>
      <c r="AA232" s="20"/>
      <c r="AB232" s="20">
        <f t="shared" si="16"/>
        <v>0</v>
      </c>
      <c r="AC232" s="22">
        <f t="shared" si="17"/>
        <v>0</v>
      </c>
      <c r="AD232" s="20">
        <f t="shared" si="15"/>
        <v>0</v>
      </c>
    </row>
    <row r="233" spans="25:30" x14ac:dyDescent="0.25">
      <c r="Y233" s="18"/>
      <c r="Z233" s="20" t="str">
        <f t="shared" si="18"/>
        <v>, ()</v>
      </c>
      <c r="AA233" s="20"/>
      <c r="AB233" s="20">
        <f t="shared" si="16"/>
        <v>0</v>
      </c>
      <c r="AC233" s="22">
        <f t="shared" si="17"/>
        <v>0</v>
      </c>
      <c r="AD233" s="20">
        <f t="shared" si="15"/>
        <v>0</v>
      </c>
    </row>
    <row r="234" spans="25:30" x14ac:dyDescent="0.25">
      <c r="Y234" s="18"/>
      <c r="Z234" s="20" t="str">
        <f t="shared" si="18"/>
        <v>, ()</v>
      </c>
      <c r="AA234" s="20"/>
      <c r="AB234" s="20">
        <f t="shared" si="16"/>
        <v>0</v>
      </c>
      <c r="AC234" s="22">
        <f t="shared" si="17"/>
        <v>0</v>
      </c>
      <c r="AD234" s="20">
        <f t="shared" si="15"/>
        <v>0</v>
      </c>
    </row>
    <row r="235" spans="25:30" x14ac:dyDescent="0.25">
      <c r="Y235" s="18"/>
      <c r="Z235" s="20" t="str">
        <f t="shared" si="18"/>
        <v>, ()</v>
      </c>
      <c r="AA235" s="20"/>
      <c r="AB235" s="20">
        <f t="shared" si="16"/>
        <v>0</v>
      </c>
      <c r="AC235" s="22">
        <f t="shared" si="17"/>
        <v>0</v>
      </c>
      <c r="AD235" s="20">
        <f t="shared" si="15"/>
        <v>0</v>
      </c>
    </row>
    <row r="236" spans="25:30" x14ac:dyDescent="0.25">
      <c r="Y236" s="18"/>
      <c r="Z236" s="20" t="str">
        <f t="shared" si="18"/>
        <v>, ()</v>
      </c>
      <c r="AA236" s="20"/>
      <c r="AB236" s="20">
        <f t="shared" si="16"/>
        <v>0</v>
      </c>
      <c r="AC236" s="22">
        <f t="shared" si="17"/>
        <v>0</v>
      </c>
      <c r="AD236" s="20">
        <f t="shared" si="15"/>
        <v>0</v>
      </c>
    </row>
    <row r="237" spans="25:30" x14ac:dyDescent="0.25">
      <c r="Y237" s="18"/>
      <c r="Z237" s="20" t="str">
        <f t="shared" si="18"/>
        <v>, ()</v>
      </c>
      <c r="AA237" s="20"/>
      <c r="AB237" s="20">
        <f t="shared" si="16"/>
        <v>0</v>
      </c>
      <c r="AC237" s="22">
        <f t="shared" si="17"/>
        <v>0</v>
      </c>
      <c r="AD237" s="20">
        <f t="shared" si="15"/>
        <v>0</v>
      </c>
    </row>
    <row r="238" spans="25:30" x14ac:dyDescent="0.25">
      <c r="Y238" s="18"/>
      <c r="Z238" s="20" t="str">
        <f t="shared" si="18"/>
        <v>, ()</v>
      </c>
      <c r="AA238" s="20"/>
      <c r="AB238" s="20">
        <f t="shared" si="16"/>
        <v>0</v>
      </c>
      <c r="AC238" s="22">
        <f t="shared" si="17"/>
        <v>0</v>
      </c>
      <c r="AD238" s="20">
        <f t="shared" si="15"/>
        <v>0</v>
      </c>
    </row>
    <row r="239" spans="25:30" x14ac:dyDescent="0.25">
      <c r="Y239" s="18"/>
      <c r="Z239" s="20" t="str">
        <f t="shared" si="18"/>
        <v>, ()</v>
      </c>
      <c r="AA239" s="20"/>
      <c r="AB239" s="20">
        <f t="shared" si="16"/>
        <v>0</v>
      </c>
      <c r="AC239" s="22">
        <f t="shared" si="17"/>
        <v>0</v>
      </c>
      <c r="AD239" s="20">
        <f t="shared" si="15"/>
        <v>0</v>
      </c>
    </row>
    <row r="240" spans="25:30" x14ac:dyDescent="0.25">
      <c r="Y240" s="18"/>
      <c r="Z240" s="20" t="str">
        <f t="shared" si="18"/>
        <v>, ()</v>
      </c>
      <c r="AA240" s="20"/>
      <c r="AB240" s="20">
        <f t="shared" si="16"/>
        <v>0</v>
      </c>
      <c r="AC240" s="22">
        <f t="shared" si="17"/>
        <v>0</v>
      </c>
      <c r="AD240" s="20">
        <f t="shared" si="15"/>
        <v>0</v>
      </c>
    </row>
    <row r="241" spans="25:30" x14ac:dyDescent="0.25">
      <c r="Y241" s="18"/>
      <c r="Z241" s="20" t="str">
        <f t="shared" si="18"/>
        <v>, ()</v>
      </c>
      <c r="AA241" s="20"/>
      <c r="AB241" s="20">
        <f t="shared" si="16"/>
        <v>0</v>
      </c>
      <c r="AC241" s="22">
        <f t="shared" si="17"/>
        <v>0</v>
      </c>
      <c r="AD241" s="20">
        <f t="shared" si="15"/>
        <v>0</v>
      </c>
    </row>
    <row r="242" spans="25:30" x14ac:dyDescent="0.25">
      <c r="Y242" s="18"/>
      <c r="Z242" s="20" t="str">
        <f t="shared" si="18"/>
        <v>, ()</v>
      </c>
      <c r="AA242" s="20"/>
      <c r="AB242" s="20">
        <f t="shared" si="16"/>
        <v>0</v>
      </c>
      <c r="AC242" s="22">
        <f t="shared" si="17"/>
        <v>0</v>
      </c>
      <c r="AD242" s="20">
        <f t="shared" si="15"/>
        <v>0</v>
      </c>
    </row>
    <row r="243" spans="25:30" x14ac:dyDescent="0.25">
      <c r="Y243" s="18"/>
      <c r="Z243" s="20" t="str">
        <f t="shared" si="18"/>
        <v>, ()</v>
      </c>
      <c r="AA243" s="20"/>
      <c r="AB243" s="20">
        <f t="shared" si="16"/>
        <v>0</v>
      </c>
      <c r="AC243" s="22">
        <f t="shared" si="17"/>
        <v>0</v>
      </c>
      <c r="AD243" s="20">
        <f t="shared" si="15"/>
        <v>0</v>
      </c>
    </row>
    <row r="244" spans="25:30" x14ac:dyDescent="0.25">
      <c r="Y244" s="18"/>
      <c r="Z244" s="20" t="str">
        <f t="shared" si="18"/>
        <v>, ()</v>
      </c>
      <c r="AA244" s="20"/>
      <c r="AB244" s="20">
        <f t="shared" si="16"/>
        <v>0</v>
      </c>
      <c r="AC244" s="22">
        <f t="shared" si="17"/>
        <v>0</v>
      </c>
      <c r="AD244" s="20">
        <f t="shared" si="15"/>
        <v>0</v>
      </c>
    </row>
    <row r="245" spans="25:30" x14ac:dyDescent="0.25">
      <c r="Y245" s="18"/>
      <c r="Z245" s="20" t="str">
        <f t="shared" si="18"/>
        <v>, ()</v>
      </c>
      <c r="AA245" s="20"/>
      <c r="AB245" s="20">
        <f t="shared" si="16"/>
        <v>0</v>
      </c>
      <c r="AC245" s="22">
        <f t="shared" si="17"/>
        <v>0</v>
      </c>
      <c r="AD245" s="20">
        <f t="shared" si="15"/>
        <v>0</v>
      </c>
    </row>
    <row r="246" spans="25:30" x14ac:dyDescent="0.25">
      <c r="Y246" s="18"/>
      <c r="Z246" s="20" t="str">
        <f t="shared" si="18"/>
        <v>, ()</v>
      </c>
      <c r="AA246" s="20"/>
      <c r="AB246" s="20">
        <f t="shared" si="16"/>
        <v>0</v>
      </c>
      <c r="AC246" s="22">
        <f t="shared" si="17"/>
        <v>0</v>
      </c>
      <c r="AD246" s="20">
        <f t="shared" si="15"/>
        <v>0</v>
      </c>
    </row>
    <row r="247" spans="25:30" x14ac:dyDescent="0.25">
      <c r="Y247" s="18"/>
      <c r="Z247" s="20" t="str">
        <f t="shared" si="18"/>
        <v>, ()</v>
      </c>
      <c r="AA247" s="20"/>
      <c r="AB247" s="20">
        <f t="shared" si="16"/>
        <v>0</v>
      </c>
      <c r="AC247" s="22">
        <f t="shared" si="17"/>
        <v>0</v>
      </c>
      <c r="AD247" s="20">
        <f t="shared" si="15"/>
        <v>0</v>
      </c>
    </row>
    <row r="248" spans="25:30" x14ac:dyDescent="0.25">
      <c r="Y248" s="18"/>
      <c r="Z248" s="20" t="str">
        <f t="shared" si="18"/>
        <v>, ()</v>
      </c>
      <c r="AA248" s="20"/>
      <c r="AB248" s="20">
        <f t="shared" si="16"/>
        <v>0</v>
      </c>
      <c r="AC248" s="22">
        <f t="shared" si="17"/>
        <v>0</v>
      </c>
      <c r="AD248" s="20">
        <f t="shared" si="15"/>
        <v>0</v>
      </c>
    </row>
    <row r="249" spans="25:30" x14ac:dyDescent="0.25">
      <c r="Y249" s="18"/>
      <c r="Z249" s="20" t="str">
        <f t="shared" si="18"/>
        <v>, ()</v>
      </c>
      <c r="AA249" s="20"/>
      <c r="AB249" s="20">
        <f t="shared" si="16"/>
        <v>0</v>
      </c>
      <c r="AC249" s="22">
        <f t="shared" si="17"/>
        <v>0</v>
      </c>
      <c r="AD249" s="20">
        <f t="shared" si="15"/>
        <v>0</v>
      </c>
    </row>
    <row r="250" spans="25:30" x14ac:dyDescent="0.25">
      <c r="Y250" s="18"/>
      <c r="Z250" s="20" t="str">
        <f t="shared" si="18"/>
        <v>, ()</v>
      </c>
      <c r="AA250" s="20"/>
      <c r="AB250" s="20">
        <f t="shared" si="16"/>
        <v>0</v>
      </c>
      <c r="AC250" s="22">
        <f t="shared" si="17"/>
        <v>0</v>
      </c>
      <c r="AD250" s="20">
        <f t="shared" si="15"/>
        <v>0</v>
      </c>
    </row>
    <row r="251" spans="25:30" x14ac:dyDescent="0.25">
      <c r="Y251" s="18"/>
      <c r="Z251" s="20" t="str">
        <f t="shared" si="18"/>
        <v>, ()</v>
      </c>
      <c r="AA251" s="20"/>
      <c r="AB251" s="20">
        <f t="shared" si="16"/>
        <v>0</v>
      </c>
      <c r="AC251" s="22">
        <f t="shared" si="17"/>
        <v>0</v>
      </c>
      <c r="AD251" s="20">
        <f t="shared" si="15"/>
        <v>0</v>
      </c>
    </row>
    <row r="252" spans="25:30" x14ac:dyDescent="0.25">
      <c r="Y252" s="18"/>
      <c r="Z252" s="20" t="str">
        <f t="shared" si="18"/>
        <v>, ()</v>
      </c>
      <c r="AA252" s="20"/>
      <c r="AB252" s="20">
        <f t="shared" si="16"/>
        <v>0</v>
      </c>
      <c r="AC252" s="22">
        <f t="shared" si="17"/>
        <v>0</v>
      </c>
      <c r="AD252" s="20">
        <f t="shared" si="15"/>
        <v>0</v>
      </c>
    </row>
    <row r="253" spans="25:30" x14ac:dyDescent="0.25">
      <c r="Y253" s="18"/>
      <c r="Z253" s="20" t="str">
        <f t="shared" si="18"/>
        <v>, ()</v>
      </c>
      <c r="AA253" s="20"/>
      <c r="AB253" s="20">
        <f t="shared" si="16"/>
        <v>0</v>
      </c>
      <c r="AC253" s="22">
        <f t="shared" si="17"/>
        <v>0</v>
      </c>
      <c r="AD253" s="20">
        <f t="shared" si="15"/>
        <v>0</v>
      </c>
    </row>
    <row r="254" spans="25:30" x14ac:dyDescent="0.25">
      <c r="Y254" s="18"/>
      <c r="Z254" s="20" t="str">
        <f t="shared" si="18"/>
        <v>, ()</v>
      </c>
      <c r="AA254" s="20"/>
      <c r="AB254" s="20">
        <f t="shared" si="16"/>
        <v>0</v>
      </c>
      <c r="AC254" s="22">
        <f t="shared" si="17"/>
        <v>0</v>
      </c>
      <c r="AD254" s="20">
        <f t="shared" si="15"/>
        <v>0</v>
      </c>
    </row>
    <row r="255" spans="25:30" x14ac:dyDescent="0.25">
      <c r="Y255" s="18"/>
      <c r="Z255" s="20" t="str">
        <f t="shared" si="18"/>
        <v>, ()</v>
      </c>
      <c r="AA255" s="20"/>
      <c r="AB255" s="20">
        <f t="shared" si="16"/>
        <v>0</v>
      </c>
      <c r="AC255" s="22">
        <f t="shared" si="17"/>
        <v>0</v>
      </c>
      <c r="AD255" s="20">
        <f t="shared" si="15"/>
        <v>0</v>
      </c>
    </row>
    <row r="256" spans="25:30" x14ac:dyDescent="0.25">
      <c r="Y256" s="18"/>
      <c r="Z256" s="20" t="str">
        <f t="shared" si="18"/>
        <v>, ()</v>
      </c>
      <c r="AA256" s="20"/>
      <c r="AB256" s="20">
        <f t="shared" si="16"/>
        <v>0</v>
      </c>
      <c r="AC256" s="22">
        <f t="shared" si="17"/>
        <v>0</v>
      </c>
      <c r="AD256" s="20">
        <f t="shared" si="15"/>
        <v>0</v>
      </c>
    </row>
    <row r="257" spans="25:30" x14ac:dyDescent="0.25">
      <c r="Y257" s="18"/>
      <c r="Z257" s="20" t="str">
        <f t="shared" si="18"/>
        <v>, ()</v>
      </c>
      <c r="AA257" s="20"/>
      <c r="AB257" s="20">
        <f t="shared" si="16"/>
        <v>0</v>
      </c>
      <c r="AC257" s="22">
        <f t="shared" si="17"/>
        <v>0</v>
      </c>
      <c r="AD257" s="20">
        <f t="shared" si="15"/>
        <v>0</v>
      </c>
    </row>
    <row r="258" spans="25:30" x14ac:dyDescent="0.25">
      <c r="Y258" s="18"/>
      <c r="Z258" s="20" t="str">
        <f t="shared" si="18"/>
        <v>, ()</v>
      </c>
      <c r="AA258" s="20"/>
      <c r="AB258" s="20">
        <f t="shared" si="16"/>
        <v>0</v>
      </c>
      <c r="AC258" s="22">
        <f t="shared" si="17"/>
        <v>0</v>
      </c>
      <c r="AD258" s="20">
        <f t="shared" ref="AD258:AD321" si="19">X258</f>
        <v>0</v>
      </c>
    </row>
    <row r="259" spans="25:30" x14ac:dyDescent="0.25">
      <c r="Y259" s="18"/>
      <c r="Z259" s="20" t="str">
        <f t="shared" si="18"/>
        <v>, ()</v>
      </c>
      <c r="AA259" s="20"/>
      <c r="AB259" s="20">
        <f t="shared" ref="AB259:AB322" si="20">T259</f>
        <v>0</v>
      </c>
      <c r="AC259" s="22">
        <f t="shared" ref="AC259:AC322" si="21">U259</f>
        <v>0</v>
      </c>
      <c r="AD259" s="20">
        <f t="shared" si="19"/>
        <v>0</v>
      </c>
    </row>
    <row r="260" spans="25:30" x14ac:dyDescent="0.25">
      <c r="Y260" s="18"/>
      <c r="Z260" s="20" t="str">
        <f t="shared" si="18"/>
        <v>, ()</v>
      </c>
      <c r="AA260" s="20"/>
      <c r="AB260" s="20">
        <f t="shared" si="20"/>
        <v>0</v>
      </c>
      <c r="AC260" s="22">
        <f t="shared" si="21"/>
        <v>0</v>
      </c>
      <c r="AD260" s="20">
        <f t="shared" si="19"/>
        <v>0</v>
      </c>
    </row>
    <row r="261" spans="25:30" x14ac:dyDescent="0.25">
      <c r="Y261" s="18"/>
      <c r="Z261" s="20" t="str">
        <f t="shared" si="18"/>
        <v>, ()</v>
      </c>
      <c r="AA261" s="20"/>
      <c r="AB261" s="20">
        <f t="shared" si="20"/>
        <v>0</v>
      </c>
      <c r="AC261" s="22">
        <f t="shared" si="21"/>
        <v>0</v>
      </c>
      <c r="AD261" s="20">
        <f t="shared" si="19"/>
        <v>0</v>
      </c>
    </row>
    <row r="262" spans="25:30" x14ac:dyDescent="0.25">
      <c r="Y262" s="18"/>
      <c r="Z262" s="20" t="str">
        <f t="shared" si="18"/>
        <v>, ()</v>
      </c>
      <c r="AA262" s="20"/>
      <c r="AB262" s="20">
        <f t="shared" si="20"/>
        <v>0</v>
      </c>
      <c r="AC262" s="22">
        <f t="shared" si="21"/>
        <v>0</v>
      </c>
      <c r="AD262" s="20">
        <f t="shared" si="19"/>
        <v>0</v>
      </c>
    </row>
    <row r="263" spans="25:30" x14ac:dyDescent="0.25">
      <c r="Y263" s="18"/>
      <c r="Z263" s="20" t="str">
        <f t="shared" si="18"/>
        <v>, ()</v>
      </c>
      <c r="AA263" s="20"/>
      <c r="AB263" s="20">
        <f t="shared" si="20"/>
        <v>0</v>
      </c>
      <c r="AC263" s="22">
        <f t="shared" si="21"/>
        <v>0</v>
      </c>
      <c r="AD263" s="20">
        <f t="shared" si="19"/>
        <v>0</v>
      </c>
    </row>
    <row r="264" spans="25:30" x14ac:dyDescent="0.25">
      <c r="Y264" s="18"/>
      <c r="Z264" s="20" t="str">
        <f t="shared" si="18"/>
        <v>, ()</v>
      </c>
      <c r="AA264" s="20"/>
      <c r="AB264" s="20">
        <f t="shared" si="20"/>
        <v>0</v>
      </c>
      <c r="AC264" s="22">
        <f t="shared" si="21"/>
        <v>0</v>
      </c>
      <c r="AD264" s="20">
        <f t="shared" si="19"/>
        <v>0</v>
      </c>
    </row>
    <row r="265" spans="25:30" x14ac:dyDescent="0.25">
      <c r="Y265" s="18"/>
      <c r="Z265" s="20" t="str">
        <f t="shared" si="18"/>
        <v>, ()</v>
      </c>
      <c r="AA265" s="20"/>
      <c r="AB265" s="20">
        <f t="shared" si="20"/>
        <v>0</v>
      </c>
      <c r="AC265" s="22">
        <f t="shared" si="21"/>
        <v>0</v>
      </c>
      <c r="AD265" s="20">
        <f t="shared" si="19"/>
        <v>0</v>
      </c>
    </row>
    <row r="266" spans="25:30" x14ac:dyDescent="0.25">
      <c r="Y266" s="18"/>
      <c r="Z266" s="20" t="str">
        <f t="shared" si="18"/>
        <v>, ()</v>
      </c>
      <c r="AA266" s="20"/>
      <c r="AB266" s="20">
        <f t="shared" si="20"/>
        <v>0</v>
      </c>
      <c r="AC266" s="22">
        <f t="shared" si="21"/>
        <v>0</v>
      </c>
      <c r="AD266" s="20">
        <f t="shared" si="19"/>
        <v>0</v>
      </c>
    </row>
    <row r="267" spans="25:30" x14ac:dyDescent="0.25">
      <c r="Y267" s="18"/>
      <c r="Z267" s="20" t="str">
        <f t="shared" si="18"/>
        <v>, ()</v>
      </c>
      <c r="AA267" s="20"/>
      <c r="AB267" s="20">
        <f t="shared" si="20"/>
        <v>0</v>
      </c>
      <c r="AC267" s="22">
        <f t="shared" si="21"/>
        <v>0</v>
      </c>
      <c r="AD267" s="20">
        <f t="shared" si="19"/>
        <v>0</v>
      </c>
    </row>
    <row r="268" spans="25:30" x14ac:dyDescent="0.25">
      <c r="Y268" s="18"/>
      <c r="Z268" s="20" t="str">
        <f t="shared" si="18"/>
        <v>, ()</v>
      </c>
      <c r="AA268" s="20"/>
      <c r="AB268" s="20">
        <f t="shared" si="20"/>
        <v>0</v>
      </c>
      <c r="AC268" s="22">
        <f t="shared" si="21"/>
        <v>0</v>
      </c>
      <c r="AD268" s="20">
        <f t="shared" si="19"/>
        <v>0</v>
      </c>
    </row>
    <row r="269" spans="25:30" x14ac:dyDescent="0.25">
      <c r="Y269" s="18"/>
      <c r="Z269" s="20" t="str">
        <f t="shared" si="18"/>
        <v>, ()</v>
      </c>
      <c r="AA269" s="20"/>
      <c r="AB269" s="20">
        <f t="shared" si="20"/>
        <v>0</v>
      </c>
      <c r="AC269" s="22">
        <f t="shared" si="21"/>
        <v>0</v>
      </c>
      <c r="AD269" s="20">
        <f t="shared" si="19"/>
        <v>0</v>
      </c>
    </row>
    <row r="270" spans="25:30" x14ac:dyDescent="0.25">
      <c r="Y270" s="18"/>
      <c r="Z270" s="20" t="str">
        <f t="shared" si="18"/>
        <v>, ()</v>
      </c>
      <c r="AA270" s="20"/>
      <c r="AB270" s="20">
        <f t="shared" si="20"/>
        <v>0</v>
      </c>
      <c r="AC270" s="22">
        <f t="shared" si="21"/>
        <v>0</v>
      </c>
      <c r="AD270" s="20">
        <f t="shared" si="19"/>
        <v>0</v>
      </c>
    </row>
    <row r="271" spans="25:30" x14ac:dyDescent="0.25">
      <c r="Y271" s="18"/>
      <c r="Z271" s="20" t="str">
        <f t="shared" si="18"/>
        <v>, ()</v>
      </c>
      <c r="AA271" s="20"/>
      <c r="AB271" s="20">
        <f t="shared" si="20"/>
        <v>0</v>
      </c>
      <c r="AC271" s="22">
        <f t="shared" si="21"/>
        <v>0</v>
      </c>
      <c r="AD271" s="20">
        <f t="shared" si="19"/>
        <v>0</v>
      </c>
    </row>
    <row r="272" spans="25:30" x14ac:dyDescent="0.25">
      <c r="Y272" s="18"/>
      <c r="Z272" s="20" t="str">
        <f t="shared" si="18"/>
        <v>, ()</v>
      </c>
      <c r="AA272" s="20"/>
      <c r="AB272" s="20">
        <f t="shared" si="20"/>
        <v>0</v>
      </c>
      <c r="AC272" s="22">
        <f t="shared" si="21"/>
        <v>0</v>
      </c>
      <c r="AD272" s="20">
        <f t="shared" si="19"/>
        <v>0</v>
      </c>
    </row>
    <row r="273" spans="25:30" x14ac:dyDescent="0.25">
      <c r="Y273" s="18"/>
      <c r="Z273" s="20" t="str">
        <f t="shared" si="18"/>
        <v>, ()</v>
      </c>
      <c r="AA273" s="20"/>
      <c r="AB273" s="20">
        <f t="shared" si="20"/>
        <v>0</v>
      </c>
      <c r="AC273" s="22">
        <f t="shared" si="21"/>
        <v>0</v>
      </c>
      <c r="AD273" s="20">
        <f t="shared" si="19"/>
        <v>0</v>
      </c>
    </row>
    <row r="274" spans="25:30" x14ac:dyDescent="0.25">
      <c r="Y274" s="18"/>
      <c r="Z274" s="20" t="str">
        <f t="shared" si="18"/>
        <v>, ()</v>
      </c>
      <c r="AA274" s="20"/>
      <c r="AB274" s="20">
        <f t="shared" si="20"/>
        <v>0</v>
      </c>
      <c r="AC274" s="22">
        <f t="shared" si="21"/>
        <v>0</v>
      </c>
      <c r="AD274" s="20">
        <f t="shared" si="19"/>
        <v>0</v>
      </c>
    </row>
    <row r="275" spans="25:30" x14ac:dyDescent="0.25">
      <c r="Y275" s="18"/>
      <c r="Z275" s="20" t="str">
        <f t="shared" si="18"/>
        <v>, ()</v>
      </c>
      <c r="AA275" s="20"/>
      <c r="AB275" s="20">
        <f t="shared" si="20"/>
        <v>0</v>
      </c>
      <c r="AC275" s="22">
        <f t="shared" si="21"/>
        <v>0</v>
      </c>
      <c r="AD275" s="20">
        <f t="shared" si="19"/>
        <v>0</v>
      </c>
    </row>
    <row r="276" spans="25:30" x14ac:dyDescent="0.25">
      <c r="Y276" s="18"/>
      <c r="Z276" s="20" t="str">
        <f t="shared" si="18"/>
        <v>, ()</v>
      </c>
      <c r="AA276" s="20"/>
      <c r="AB276" s="20">
        <f t="shared" si="20"/>
        <v>0</v>
      </c>
      <c r="AC276" s="22">
        <f t="shared" si="21"/>
        <v>0</v>
      </c>
      <c r="AD276" s="20">
        <f t="shared" si="19"/>
        <v>0</v>
      </c>
    </row>
    <row r="277" spans="25:30" x14ac:dyDescent="0.25">
      <c r="Y277" s="18"/>
      <c r="Z277" s="20" t="str">
        <f t="shared" si="18"/>
        <v>, ()</v>
      </c>
      <c r="AA277" s="20"/>
      <c r="AB277" s="20">
        <f t="shared" si="20"/>
        <v>0</v>
      </c>
      <c r="AC277" s="22">
        <f t="shared" si="21"/>
        <v>0</v>
      </c>
      <c r="AD277" s="20">
        <f t="shared" si="19"/>
        <v>0</v>
      </c>
    </row>
    <row r="278" spans="25:30" x14ac:dyDescent="0.25">
      <c r="Y278" s="18"/>
      <c r="Z278" s="20" t="str">
        <f t="shared" si="18"/>
        <v>, ()</v>
      </c>
      <c r="AA278" s="20"/>
      <c r="AB278" s="20">
        <f t="shared" si="20"/>
        <v>0</v>
      </c>
      <c r="AC278" s="22">
        <f t="shared" si="21"/>
        <v>0</v>
      </c>
      <c r="AD278" s="20">
        <f t="shared" si="19"/>
        <v>0</v>
      </c>
    </row>
    <row r="279" spans="25:30" x14ac:dyDescent="0.25">
      <c r="Y279" s="18"/>
      <c r="Z279" s="20" t="str">
        <f t="shared" si="18"/>
        <v>, ()</v>
      </c>
      <c r="AA279" s="20"/>
      <c r="AB279" s="20">
        <f t="shared" si="20"/>
        <v>0</v>
      </c>
      <c r="AC279" s="22">
        <f t="shared" si="21"/>
        <v>0</v>
      </c>
      <c r="AD279" s="20">
        <f t="shared" si="19"/>
        <v>0</v>
      </c>
    </row>
    <row r="280" spans="25:30" x14ac:dyDescent="0.25">
      <c r="Y280" s="18"/>
      <c r="Z280" s="20" t="str">
        <f t="shared" si="18"/>
        <v>, ()</v>
      </c>
      <c r="AA280" s="20"/>
      <c r="AB280" s="20">
        <f t="shared" si="20"/>
        <v>0</v>
      </c>
      <c r="AC280" s="22">
        <f t="shared" si="21"/>
        <v>0</v>
      </c>
      <c r="AD280" s="20">
        <f t="shared" si="19"/>
        <v>0</v>
      </c>
    </row>
    <row r="281" spans="25:30" x14ac:dyDescent="0.25">
      <c r="Y281" s="18"/>
      <c r="Z281" s="20" t="str">
        <f t="shared" si="18"/>
        <v>, ()</v>
      </c>
      <c r="AA281" s="20"/>
      <c r="AB281" s="20">
        <f t="shared" si="20"/>
        <v>0</v>
      </c>
      <c r="AC281" s="22">
        <f t="shared" si="21"/>
        <v>0</v>
      </c>
      <c r="AD281" s="20">
        <f t="shared" si="19"/>
        <v>0</v>
      </c>
    </row>
    <row r="282" spans="25:30" x14ac:dyDescent="0.25">
      <c r="Y282" s="18"/>
      <c r="Z282" s="20" t="str">
        <f t="shared" ref="Z282:Z345" si="22">_xlfn.CONCAT(E282,", ", D282,"(",F282,")")</f>
        <v>, ()</v>
      </c>
      <c r="AA282" s="20"/>
      <c r="AB282" s="20">
        <f t="shared" si="20"/>
        <v>0</v>
      </c>
      <c r="AC282" s="22">
        <f t="shared" si="21"/>
        <v>0</v>
      </c>
      <c r="AD282" s="20">
        <f t="shared" si="19"/>
        <v>0</v>
      </c>
    </row>
    <row r="283" spans="25:30" x14ac:dyDescent="0.25">
      <c r="Y283" s="18"/>
      <c r="Z283" s="20" t="str">
        <f t="shared" si="22"/>
        <v>, ()</v>
      </c>
      <c r="AA283" s="20"/>
      <c r="AB283" s="20">
        <f t="shared" si="20"/>
        <v>0</v>
      </c>
      <c r="AC283" s="22">
        <f t="shared" si="21"/>
        <v>0</v>
      </c>
      <c r="AD283" s="20">
        <f t="shared" si="19"/>
        <v>0</v>
      </c>
    </row>
    <row r="284" spans="25:30" x14ac:dyDescent="0.25">
      <c r="Y284" s="18"/>
      <c r="Z284" s="20" t="str">
        <f t="shared" si="22"/>
        <v>, ()</v>
      </c>
      <c r="AA284" s="20"/>
      <c r="AB284" s="20">
        <f t="shared" si="20"/>
        <v>0</v>
      </c>
      <c r="AC284" s="22">
        <f t="shared" si="21"/>
        <v>0</v>
      </c>
      <c r="AD284" s="20">
        <f t="shared" si="19"/>
        <v>0</v>
      </c>
    </row>
    <row r="285" spans="25:30" x14ac:dyDescent="0.25">
      <c r="Y285" s="18"/>
      <c r="Z285" s="20" t="str">
        <f t="shared" si="22"/>
        <v>, ()</v>
      </c>
      <c r="AA285" s="20"/>
      <c r="AB285" s="20">
        <f t="shared" si="20"/>
        <v>0</v>
      </c>
      <c r="AC285" s="22">
        <f t="shared" si="21"/>
        <v>0</v>
      </c>
      <c r="AD285" s="20">
        <f t="shared" si="19"/>
        <v>0</v>
      </c>
    </row>
    <row r="286" spans="25:30" x14ac:dyDescent="0.25">
      <c r="Y286" s="18"/>
      <c r="Z286" s="20" t="str">
        <f t="shared" si="22"/>
        <v>, ()</v>
      </c>
      <c r="AA286" s="20"/>
      <c r="AB286" s="20">
        <f t="shared" si="20"/>
        <v>0</v>
      </c>
      <c r="AC286" s="22">
        <f t="shared" si="21"/>
        <v>0</v>
      </c>
      <c r="AD286" s="20">
        <f t="shared" si="19"/>
        <v>0</v>
      </c>
    </row>
    <row r="287" spans="25:30" x14ac:dyDescent="0.25">
      <c r="Y287" s="18"/>
      <c r="Z287" s="20" t="str">
        <f t="shared" si="22"/>
        <v>, ()</v>
      </c>
      <c r="AA287" s="20"/>
      <c r="AB287" s="20">
        <f t="shared" si="20"/>
        <v>0</v>
      </c>
      <c r="AC287" s="22">
        <f t="shared" si="21"/>
        <v>0</v>
      </c>
      <c r="AD287" s="20">
        <f t="shared" si="19"/>
        <v>0</v>
      </c>
    </row>
    <row r="288" spans="25:30" x14ac:dyDescent="0.25">
      <c r="Y288" s="18"/>
      <c r="Z288" s="20" t="str">
        <f t="shared" si="22"/>
        <v>, ()</v>
      </c>
      <c r="AA288" s="20"/>
      <c r="AB288" s="20">
        <f t="shared" si="20"/>
        <v>0</v>
      </c>
      <c r="AC288" s="22">
        <f t="shared" si="21"/>
        <v>0</v>
      </c>
      <c r="AD288" s="20">
        <f t="shared" si="19"/>
        <v>0</v>
      </c>
    </row>
    <row r="289" spans="25:30" x14ac:dyDescent="0.25">
      <c r="Y289" s="18"/>
      <c r="Z289" s="20" t="str">
        <f t="shared" si="22"/>
        <v>, ()</v>
      </c>
      <c r="AA289" s="20"/>
      <c r="AB289" s="20">
        <f t="shared" si="20"/>
        <v>0</v>
      </c>
      <c r="AC289" s="22">
        <f t="shared" si="21"/>
        <v>0</v>
      </c>
      <c r="AD289" s="20">
        <f t="shared" si="19"/>
        <v>0</v>
      </c>
    </row>
    <row r="290" spans="25:30" x14ac:dyDescent="0.25">
      <c r="Y290" s="18"/>
      <c r="Z290" s="20" t="str">
        <f t="shared" si="22"/>
        <v>, ()</v>
      </c>
      <c r="AA290" s="20"/>
      <c r="AB290" s="20">
        <f t="shared" si="20"/>
        <v>0</v>
      </c>
      <c r="AC290" s="22">
        <f t="shared" si="21"/>
        <v>0</v>
      </c>
      <c r="AD290" s="20">
        <f t="shared" si="19"/>
        <v>0</v>
      </c>
    </row>
    <row r="291" spans="25:30" x14ac:dyDescent="0.25">
      <c r="Y291" s="18"/>
      <c r="Z291" s="20" t="str">
        <f t="shared" si="22"/>
        <v>, ()</v>
      </c>
      <c r="AA291" s="20"/>
      <c r="AB291" s="20">
        <f t="shared" si="20"/>
        <v>0</v>
      </c>
      <c r="AC291" s="22">
        <f t="shared" si="21"/>
        <v>0</v>
      </c>
      <c r="AD291" s="20">
        <f t="shared" si="19"/>
        <v>0</v>
      </c>
    </row>
    <row r="292" spans="25:30" x14ac:dyDescent="0.25">
      <c r="Y292" s="18"/>
      <c r="Z292" s="20" t="str">
        <f t="shared" si="22"/>
        <v>, ()</v>
      </c>
      <c r="AA292" s="20"/>
      <c r="AB292" s="20">
        <f t="shared" si="20"/>
        <v>0</v>
      </c>
      <c r="AC292" s="22">
        <f t="shared" si="21"/>
        <v>0</v>
      </c>
      <c r="AD292" s="20">
        <f t="shared" si="19"/>
        <v>0</v>
      </c>
    </row>
    <row r="293" spans="25:30" x14ac:dyDescent="0.25">
      <c r="Y293" s="18"/>
      <c r="Z293" s="20" t="str">
        <f t="shared" si="22"/>
        <v>, ()</v>
      </c>
      <c r="AA293" s="20"/>
      <c r="AB293" s="20">
        <f t="shared" si="20"/>
        <v>0</v>
      </c>
      <c r="AC293" s="22">
        <f t="shared" si="21"/>
        <v>0</v>
      </c>
      <c r="AD293" s="20">
        <f t="shared" si="19"/>
        <v>0</v>
      </c>
    </row>
    <row r="294" spans="25:30" x14ac:dyDescent="0.25">
      <c r="Y294" s="18"/>
      <c r="Z294" s="20" t="str">
        <f t="shared" si="22"/>
        <v>, ()</v>
      </c>
      <c r="AA294" s="20"/>
      <c r="AB294" s="20">
        <f t="shared" si="20"/>
        <v>0</v>
      </c>
      <c r="AC294" s="22">
        <f t="shared" si="21"/>
        <v>0</v>
      </c>
      <c r="AD294" s="20">
        <f t="shared" si="19"/>
        <v>0</v>
      </c>
    </row>
    <row r="295" spans="25:30" x14ac:dyDescent="0.25">
      <c r="Y295" s="18"/>
      <c r="Z295" s="20" t="str">
        <f t="shared" si="22"/>
        <v>, ()</v>
      </c>
      <c r="AA295" s="20"/>
      <c r="AB295" s="20">
        <f t="shared" si="20"/>
        <v>0</v>
      </c>
      <c r="AC295" s="22">
        <f t="shared" si="21"/>
        <v>0</v>
      </c>
      <c r="AD295" s="20">
        <f t="shared" si="19"/>
        <v>0</v>
      </c>
    </row>
    <row r="296" spans="25:30" x14ac:dyDescent="0.25">
      <c r="Y296" s="18"/>
      <c r="Z296" s="20" t="str">
        <f t="shared" si="22"/>
        <v>, ()</v>
      </c>
      <c r="AA296" s="20"/>
      <c r="AB296" s="20">
        <f t="shared" si="20"/>
        <v>0</v>
      </c>
      <c r="AC296" s="22">
        <f t="shared" si="21"/>
        <v>0</v>
      </c>
      <c r="AD296" s="20">
        <f t="shared" si="19"/>
        <v>0</v>
      </c>
    </row>
    <row r="297" spans="25:30" x14ac:dyDescent="0.25">
      <c r="Y297" s="18"/>
      <c r="Z297" s="20" t="str">
        <f t="shared" si="22"/>
        <v>, ()</v>
      </c>
      <c r="AA297" s="20"/>
      <c r="AB297" s="20">
        <f t="shared" si="20"/>
        <v>0</v>
      </c>
      <c r="AC297" s="22">
        <f t="shared" si="21"/>
        <v>0</v>
      </c>
      <c r="AD297" s="20">
        <f t="shared" si="19"/>
        <v>0</v>
      </c>
    </row>
    <row r="298" spans="25:30" x14ac:dyDescent="0.25">
      <c r="Y298" s="18"/>
      <c r="Z298" s="20" t="str">
        <f t="shared" si="22"/>
        <v>, ()</v>
      </c>
      <c r="AA298" s="20"/>
      <c r="AB298" s="20">
        <f t="shared" si="20"/>
        <v>0</v>
      </c>
      <c r="AC298" s="22">
        <f t="shared" si="21"/>
        <v>0</v>
      </c>
      <c r="AD298" s="20">
        <f t="shared" si="19"/>
        <v>0</v>
      </c>
    </row>
    <row r="299" spans="25:30" x14ac:dyDescent="0.25">
      <c r="Y299" s="18"/>
      <c r="Z299" s="20" t="str">
        <f t="shared" si="22"/>
        <v>, ()</v>
      </c>
      <c r="AA299" s="20"/>
      <c r="AB299" s="20">
        <f t="shared" si="20"/>
        <v>0</v>
      </c>
      <c r="AC299" s="22">
        <f t="shared" si="21"/>
        <v>0</v>
      </c>
      <c r="AD299" s="20">
        <f t="shared" si="19"/>
        <v>0</v>
      </c>
    </row>
    <row r="300" spans="25:30" x14ac:dyDescent="0.25">
      <c r="Y300" s="18"/>
      <c r="Z300" s="20" t="str">
        <f t="shared" si="22"/>
        <v>, ()</v>
      </c>
      <c r="AA300" s="20"/>
      <c r="AB300" s="20">
        <f t="shared" si="20"/>
        <v>0</v>
      </c>
      <c r="AC300" s="22">
        <f t="shared" si="21"/>
        <v>0</v>
      </c>
      <c r="AD300" s="20">
        <f t="shared" si="19"/>
        <v>0</v>
      </c>
    </row>
    <row r="301" spans="25:30" x14ac:dyDescent="0.25">
      <c r="Y301" s="18"/>
      <c r="Z301" s="20" t="str">
        <f t="shared" si="22"/>
        <v>, ()</v>
      </c>
      <c r="AA301" s="20"/>
      <c r="AB301" s="20">
        <f t="shared" si="20"/>
        <v>0</v>
      </c>
      <c r="AC301" s="22">
        <f t="shared" si="21"/>
        <v>0</v>
      </c>
      <c r="AD301" s="20">
        <f t="shared" si="19"/>
        <v>0</v>
      </c>
    </row>
    <row r="302" spans="25:30" x14ac:dyDescent="0.25">
      <c r="Y302" s="18"/>
      <c r="Z302" s="20" t="str">
        <f t="shared" si="22"/>
        <v>, ()</v>
      </c>
      <c r="AA302" s="20"/>
      <c r="AB302" s="20">
        <f t="shared" si="20"/>
        <v>0</v>
      </c>
      <c r="AC302" s="22">
        <f t="shared" si="21"/>
        <v>0</v>
      </c>
      <c r="AD302" s="20">
        <f t="shared" si="19"/>
        <v>0</v>
      </c>
    </row>
    <row r="303" spans="25:30" x14ac:dyDescent="0.25">
      <c r="Y303" s="18"/>
      <c r="Z303" s="20" t="str">
        <f t="shared" si="22"/>
        <v>, ()</v>
      </c>
      <c r="AA303" s="20"/>
      <c r="AB303" s="20">
        <f t="shared" si="20"/>
        <v>0</v>
      </c>
      <c r="AC303" s="22">
        <f t="shared" si="21"/>
        <v>0</v>
      </c>
      <c r="AD303" s="20">
        <f t="shared" si="19"/>
        <v>0</v>
      </c>
    </row>
    <row r="304" spans="25:30" x14ac:dyDescent="0.25">
      <c r="Y304" s="18"/>
      <c r="Z304" s="20" t="str">
        <f t="shared" si="22"/>
        <v>, ()</v>
      </c>
      <c r="AA304" s="20"/>
      <c r="AB304" s="20">
        <f t="shared" si="20"/>
        <v>0</v>
      </c>
      <c r="AC304" s="22">
        <f t="shared" si="21"/>
        <v>0</v>
      </c>
      <c r="AD304" s="20">
        <f t="shared" si="19"/>
        <v>0</v>
      </c>
    </row>
    <row r="305" spans="25:30" x14ac:dyDescent="0.25">
      <c r="Y305" s="18"/>
      <c r="Z305" s="20" t="str">
        <f t="shared" si="22"/>
        <v>, ()</v>
      </c>
      <c r="AA305" s="20"/>
      <c r="AB305" s="20">
        <f t="shared" si="20"/>
        <v>0</v>
      </c>
      <c r="AC305" s="22">
        <f t="shared" si="21"/>
        <v>0</v>
      </c>
      <c r="AD305" s="20">
        <f t="shared" si="19"/>
        <v>0</v>
      </c>
    </row>
    <row r="306" spans="25:30" x14ac:dyDescent="0.25">
      <c r="Y306" s="18"/>
      <c r="Z306" s="20" t="str">
        <f t="shared" si="22"/>
        <v>, ()</v>
      </c>
      <c r="AA306" s="20"/>
      <c r="AB306" s="20">
        <f t="shared" si="20"/>
        <v>0</v>
      </c>
      <c r="AC306" s="22">
        <f t="shared" si="21"/>
        <v>0</v>
      </c>
      <c r="AD306" s="20">
        <f t="shared" si="19"/>
        <v>0</v>
      </c>
    </row>
    <row r="307" spans="25:30" x14ac:dyDescent="0.25">
      <c r="Y307" s="18"/>
      <c r="Z307" s="20" t="str">
        <f t="shared" si="22"/>
        <v>, ()</v>
      </c>
      <c r="AA307" s="20"/>
      <c r="AB307" s="20">
        <f t="shared" si="20"/>
        <v>0</v>
      </c>
      <c r="AC307" s="22">
        <f t="shared" si="21"/>
        <v>0</v>
      </c>
      <c r="AD307" s="20">
        <f t="shared" si="19"/>
        <v>0</v>
      </c>
    </row>
    <row r="308" spans="25:30" x14ac:dyDescent="0.25">
      <c r="Y308" s="18"/>
      <c r="Z308" s="20" t="str">
        <f t="shared" si="22"/>
        <v>, ()</v>
      </c>
      <c r="AA308" s="20"/>
      <c r="AB308" s="20">
        <f t="shared" si="20"/>
        <v>0</v>
      </c>
      <c r="AC308" s="22">
        <f t="shared" si="21"/>
        <v>0</v>
      </c>
      <c r="AD308" s="20">
        <f t="shared" si="19"/>
        <v>0</v>
      </c>
    </row>
    <row r="309" spans="25:30" x14ac:dyDescent="0.25">
      <c r="Y309" s="18"/>
      <c r="Z309" s="20" t="str">
        <f t="shared" si="22"/>
        <v>, ()</v>
      </c>
      <c r="AA309" s="20"/>
      <c r="AB309" s="20">
        <f t="shared" si="20"/>
        <v>0</v>
      </c>
      <c r="AC309" s="22">
        <f t="shared" si="21"/>
        <v>0</v>
      </c>
      <c r="AD309" s="20">
        <f t="shared" si="19"/>
        <v>0</v>
      </c>
    </row>
    <row r="310" spans="25:30" x14ac:dyDescent="0.25">
      <c r="Y310" s="18"/>
      <c r="Z310" s="20" t="str">
        <f t="shared" si="22"/>
        <v>, ()</v>
      </c>
      <c r="AA310" s="20"/>
      <c r="AB310" s="20">
        <f t="shared" si="20"/>
        <v>0</v>
      </c>
      <c r="AC310" s="22">
        <f t="shared" si="21"/>
        <v>0</v>
      </c>
      <c r="AD310" s="20">
        <f t="shared" si="19"/>
        <v>0</v>
      </c>
    </row>
    <row r="311" spans="25:30" x14ac:dyDescent="0.25">
      <c r="Y311" s="18"/>
      <c r="Z311" s="20" t="str">
        <f t="shared" si="22"/>
        <v>, ()</v>
      </c>
      <c r="AA311" s="20"/>
      <c r="AB311" s="20">
        <f t="shared" si="20"/>
        <v>0</v>
      </c>
      <c r="AC311" s="22">
        <f t="shared" si="21"/>
        <v>0</v>
      </c>
      <c r="AD311" s="20">
        <f t="shared" si="19"/>
        <v>0</v>
      </c>
    </row>
    <row r="312" spans="25:30" x14ac:dyDescent="0.25">
      <c r="Y312" s="18"/>
      <c r="Z312" s="20" t="str">
        <f t="shared" si="22"/>
        <v>, ()</v>
      </c>
      <c r="AA312" s="20"/>
      <c r="AB312" s="20">
        <f t="shared" si="20"/>
        <v>0</v>
      </c>
      <c r="AC312" s="22">
        <f t="shared" si="21"/>
        <v>0</v>
      </c>
      <c r="AD312" s="20">
        <f t="shared" si="19"/>
        <v>0</v>
      </c>
    </row>
    <row r="313" spans="25:30" x14ac:dyDescent="0.25">
      <c r="Y313" s="18"/>
      <c r="Z313" s="20" t="str">
        <f t="shared" si="22"/>
        <v>, ()</v>
      </c>
      <c r="AA313" s="20"/>
      <c r="AB313" s="20">
        <f t="shared" si="20"/>
        <v>0</v>
      </c>
      <c r="AC313" s="22">
        <f t="shared" si="21"/>
        <v>0</v>
      </c>
      <c r="AD313" s="20">
        <f t="shared" si="19"/>
        <v>0</v>
      </c>
    </row>
    <row r="314" spans="25:30" x14ac:dyDescent="0.25">
      <c r="Y314" s="18"/>
      <c r="Z314" s="20" t="str">
        <f t="shared" si="22"/>
        <v>, ()</v>
      </c>
      <c r="AA314" s="20"/>
      <c r="AB314" s="20">
        <f t="shared" si="20"/>
        <v>0</v>
      </c>
      <c r="AC314" s="22">
        <f t="shared" si="21"/>
        <v>0</v>
      </c>
      <c r="AD314" s="20">
        <f t="shared" si="19"/>
        <v>0</v>
      </c>
    </row>
    <row r="315" spans="25:30" x14ac:dyDescent="0.25">
      <c r="Y315" s="18"/>
      <c r="Z315" s="20" t="str">
        <f t="shared" si="22"/>
        <v>, ()</v>
      </c>
      <c r="AA315" s="20"/>
      <c r="AB315" s="20">
        <f t="shared" si="20"/>
        <v>0</v>
      </c>
      <c r="AC315" s="22">
        <f t="shared" si="21"/>
        <v>0</v>
      </c>
      <c r="AD315" s="20">
        <f t="shared" si="19"/>
        <v>0</v>
      </c>
    </row>
    <row r="316" spans="25:30" x14ac:dyDescent="0.25">
      <c r="Y316" s="18"/>
      <c r="Z316" s="20" t="str">
        <f t="shared" si="22"/>
        <v>, ()</v>
      </c>
      <c r="AA316" s="20"/>
      <c r="AB316" s="20">
        <f t="shared" si="20"/>
        <v>0</v>
      </c>
      <c r="AC316" s="22">
        <f t="shared" si="21"/>
        <v>0</v>
      </c>
      <c r="AD316" s="20">
        <f t="shared" si="19"/>
        <v>0</v>
      </c>
    </row>
    <row r="317" spans="25:30" x14ac:dyDescent="0.25">
      <c r="Y317" s="18"/>
      <c r="Z317" s="20" t="str">
        <f t="shared" si="22"/>
        <v>, ()</v>
      </c>
      <c r="AA317" s="20"/>
      <c r="AB317" s="20">
        <f t="shared" si="20"/>
        <v>0</v>
      </c>
      <c r="AC317" s="22">
        <f t="shared" si="21"/>
        <v>0</v>
      </c>
      <c r="AD317" s="20">
        <f t="shared" si="19"/>
        <v>0</v>
      </c>
    </row>
    <row r="318" spans="25:30" x14ac:dyDescent="0.25">
      <c r="Y318" s="18"/>
      <c r="Z318" s="20" t="str">
        <f t="shared" si="22"/>
        <v>, ()</v>
      </c>
      <c r="AA318" s="20"/>
      <c r="AB318" s="20">
        <f t="shared" si="20"/>
        <v>0</v>
      </c>
      <c r="AC318" s="22">
        <f t="shared" si="21"/>
        <v>0</v>
      </c>
      <c r="AD318" s="20">
        <f t="shared" si="19"/>
        <v>0</v>
      </c>
    </row>
    <row r="319" spans="25:30" x14ac:dyDescent="0.25">
      <c r="Y319" s="18"/>
      <c r="Z319" s="20" t="str">
        <f t="shared" si="22"/>
        <v>, ()</v>
      </c>
      <c r="AA319" s="20"/>
      <c r="AB319" s="20">
        <f t="shared" si="20"/>
        <v>0</v>
      </c>
      <c r="AC319" s="22">
        <f t="shared" si="21"/>
        <v>0</v>
      </c>
      <c r="AD319" s="20">
        <f t="shared" si="19"/>
        <v>0</v>
      </c>
    </row>
    <row r="320" spans="25:30" x14ac:dyDescent="0.25">
      <c r="Y320" s="18"/>
      <c r="Z320" s="20" t="str">
        <f t="shared" si="22"/>
        <v>, ()</v>
      </c>
      <c r="AA320" s="20"/>
      <c r="AB320" s="20">
        <f t="shared" si="20"/>
        <v>0</v>
      </c>
      <c r="AC320" s="22">
        <f t="shared" si="21"/>
        <v>0</v>
      </c>
      <c r="AD320" s="20">
        <f t="shared" si="19"/>
        <v>0</v>
      </c>
    </row>
    <row r="321" spans="25:30" x14ac:dyDescent="0.25">
      <c r="Y321" s="18"/>
      <c r="Z321" s="20" t="str">
        <f t="shared" si="22"/>
        <v>, ()</v>
      </c>
      <c r="AA321" s="20"/>
      <c r="AB321" s="20">
        <f t="shared" si="20"/>
        <v>0</v>
      </c>
      <c r="AC321" s="22">
        <f t="shared" si="21"/>
        <v>0</v>
      </c>
      <c r="AD321" s="20">
        <f t="shared" si="19"/>
        <v>0</v>
      </c>
    </row>
    <row r="322" spans="25:30" x14ac:dyDescent="0.25">
      <c r="Y322" s="18"/>
      <c r="Z322" s="20" t="str">
        <f t="shared" si="22"/>
        <v>, ()</v>
      </c>
      <c r="AA322" s="20"/>
      <c r="AB322" s="20">
        <f t="shared" si="20"/>
        <v>0</v>
      </c>
      <c r="AC322" s="22">
        <f t="shared" si="21"/>
        <v>0</v>
      </c>
      <c r="AD322" s="20">
        <f t="shared" ref="AD322:AD385" si="23">X322</f>
        <v>0</v>
      </c>
    </row>
    <row r="323" spans="25:30" x14ac:dyDescent="0.25">
      <c r="Y323" s="18"/>
      <c r="Z323" s="20" t="str">
        <f t="shared" si="22"/>
        <v>, ()</v>
      </c>
      <c r="AA323" s="20"/>
      <c r="AB323" s="20">
        <f t="shared" ref="AB323:AB386" si="24">T323</f>
        <v>0</v>
      </c>
      <c r="AC323" s="22">
        <f t="shared" ref="AC323:AC386" si="25">U323</f>
        <v>0</v>
      </c>
      <c r="AD323" s="20">
        <f t="shared" si="23"/>
        <v>0</v>
      </c>
    </row>
    <row r="324" spans="25:30" x14ac:dyDescent="0.25">
      <c r="Y324" s="18"/>
      <c r="Z324" s="20" t="str">
        <f t="shared" si="22"/>
        <v>, ()</v>
      </c>
      <c r="AA324" s="20"/>
      <c r="AB324" s="20">
        <f t="shared" si="24"/>
        <v>0</v>
      </c>
      <c r="AC324" s="22">
        <f t="shared" si="25"/>
        <v>0</v>
      </c>
      <c r="AD324" s="20">
        <f t="shared" si="23"/>
        <v>0</v>
      </c>
    </row>
    <row r="325" spans="25:30" x14ac:dyDescent="0.25">
      <c r="Y325" s="18"/>
      <c r="Z325" s="20" t="str">
        <f t="shared" si="22"/>
        <v>, ()</v>
      </c>
      <c r="AA325" s="20"/>
      <c r="AB325" s="20">
        <f t="shared" si="24"/>
        <v>0</v>
      </c>
      <c r="AC325" s="22">
        <f t="shared" si="25"/>
        <v>0</v>
      </c>
      <c r="AD325" s="20">
        <f t="shared" si="23"/>
        <v>0</v>
      </c>
    </row>
    <row r="326" spans="25:30" x14ac:dyDescent="0.25">
      <c r="Y326" s="18"/>
      <c r="Z326" s="20" t="str">
        <f t="shared" si="22"/>
        <v>, ()</v>
      </c>
      <c r="AA326" s="20"/>
      <c r="AB326" s="20">
        <f t="shared" si="24"/>
        <v>0</v>
      </c>
      <c r="AC326" s="22">
        <f t="shared" si="25"/>
        <v>0</v>
      </c>
      <c r="AD326" s="20">
        <f t="shared" si="23"/>
        <v>0</v>
      </c>
    </row>
    <row r="327" spans="25:30" x14ac:dyDescent="0.25">
      <c r="Y327" s="18"/>
      <c r="Z327" s="20" t="str">
        <f t="shared" si="22"/>
        <v>, ()</v>
      </c>
      <c r="AA327" s="20"/>
      <c r="AB327" s="20">
        <f t="shared" si="24"/>
        <v>0</v>
      </c>
      <c r="AC327" s="22">
        <f t="shared" si="25"/>
        <v>0</v>
      </c>
      <c r="AD327" s="20">
        <f t="shared" si="23"/>
        <v>0</v>
      </c>
    </row>
    <row r="328" spans="25:30" x14ac:dyDescent="0.25">
      <c r="Y328" s="18"/>
      <c r="Z328" s="20" t="str">
        <f t="shared" si="22"/>
        <v>, ()</v>
      </c>
      <c r="AA328" s="20"/>
      <c r="AB328" s="20">
        <f t="shared" si="24"/>
        <v>0</v>
      </c>
      <c r="AC328" s="22">
        <f t="shared" si="25"/>
        <v>0</v>
      </c>
      <c r="AD328" s="20">
        <f t="shared" si="23"/>
        <v>0</v>
      </c>
    </row>
    <row r="329" spans="25:30" x14ac:dyDescent="0.25">
      <c r="Y329" s="18"/>
      <c r="Z329" s="20" t="str">
        <f t="shared" si="22"/>
        <v>, ()</v>
      </c>
      <c r="AA329" s="20"/>
      <c r="AB329" s="20">
        <f t="shared" si="24"/>
        <v>0</v>
      </c>
      <c r="AC329" s="22">
        <f t="shared" si="25"/>
        <v>0</v>
      </c>
      <c r="AD329" s="20">
        <f t="shared" si="23"/>
        <v>0</v>
      </c>
    </row>
    <row r="330" spans="25:30" x14ac:dyDescent="0.25">
      <c r="Y330" s="18"/>
      <c r="Z330" s="20" t="str">
        <f t="shared" si="22"/>
        <v>, ()</v>
      </c>
      <c r="AA330" s="20"/>
      <c r="AB330" s="20">
        <f t="shared" si="24"/>
        <v>0</v>
      </c>
      <c r="AC330" s="22">
        <f t="shared" si="25"/>
        <v>0</v>
      </c>
      <c r="AD330" s="20">
        <f t="shared" si="23"/>
        <v>0</v>
      </c>
    </row>
    <row r="331" spans="25:30" x14ac:dyDescent="0.25">
      <c r="Y331" s="18"/>
      <c r="Z331" s="20" t="str">
        <f t="shared" si="22"/>
        <v>, ()</v>
      </c>
      <c r="AA331" s="20"/>
      <c r="AB331" s="20">
        <f t="shared" si="24"/>
        <v>0</v>
      </c>
      <c r="AC331" s="22">
        <f t="shared" si="25"/>
        <v>0</v>
      </c>
      <c r="AD331" s="20">
        <f t="shared" si="23"/>
        <v>0</v>
      </c>
    </row>
    <row r="332" spans="25:30" x14ac:dyDescent="0.25">
      <c r="Y332" s="18"/>
      <c r="Z332" s="20" t="str">
        <f t="shared" si="22"/>
        <v>, ()</v>
      </c>
      <c r="AA332" s="20"/>
      <c r="AB332" s="20">
        <f t="shared" si="24"/>
        <v>0</v>
      </c>
      <c r="AC332" s="22">
        <f t="shared" si="25"/>
        <v>0</v>
      </c>
      <c r="AD332" s="20">
        <f t="shared" si="23"/>
        <v>0</v>
      </c>
    </row>
    <row r="333" spans="25:30" x14ac:dyDescent="0.25">
      <c r="Y333" s="18"/>
      <c r="Z333" s="20" t="str">
        <f t="shared" si="22"/>
        <v>, ()</v>
      </c>
      <c r="AA333" s="20"/>
      <c r="AB333" s="20">
        <f t="shared" si="24"/>
        <v>0</v>
      </c>
      <c r="AC333" s="22">
        <f t="shared" si="25"/>
        <v>0</v>
      </c>
      <c r="AD333" s="20">
        <f t="shared" si="23"/>
        <v>0</v>
      </c>
    </row>
    <row r="334" spans="25:30" x14ac:dyDescent="0.25">
      <c r="Y334" s="18"/>
      <c r="Z334" s="20" t="str">
        <f t="shared" si="22"/>
        <v>, ()</v>
      </c>
      <c r="AA334" s="20"/>
      <c r="AB334" s="20">
        <f t="shared" si="24"/>
        <v>0</v>
      </c>
      <c r="AC334" s="22">
        <f t="shared" si="25"/>
        <v>0</v>
      </c>
      <c r="AD334" s="20">
        <f t="shared" si="23"/>
        <v>0</v>
      </c>
    </row>
    <row r="335" spans="25:30" x14ac:dyDescent="0.25">
      <c r="Y335" s="18"/>
      <c r="Z335" s="20" t="str">
        <f t="shared" si="22"/>
        <v>, ()</v>
      </c>
      <c r="AA335" s="20"/>
      <c r="AB335" s="20">
        <f t="shared" si="24"/>
        <v>0</v>
      </c>
      <c r="AC335" s="22">
        <f t="shared" si="25"/>
        <v>0</v>
      </c>
      <c r="AD335" s="20">
        <f t="shared" si="23"/>
        <v>0</v>
      </c>
    </row>
    <row r="336" spans="25:30" x14ac:dyDescent="0.25">
      <c r="Y336" s="18"/>
      <c r="Z336" s="20" t="str">
        <f t="shared" si="22"/>
        <v>, ()</v>
      </c>
      <c r="AA336" s="20"/>
      <c r="AB336" s="20">
        <f t="shared" si="24"/>
        <v>0</v>
      </c>
      <c r="AC336" s="22">
        <f t="shared" si="25"/>
        <v>0</v>
      </c>
      <c r="AD336" s="20">
        <f t="shared" si="23"/>
        <v>0</v>
      </c>
    </row>
    <row r="337" spans="25:30" x14ac:dyDescent="0.25">
      <c r="Y337" s="18"/>
      <c r="Z337" s="20" t="str">
        <f t="shared" si="22"/>
        <v>, ()</v>
      </c>
      <c r="AA337" s="20"/>
      <c r="AB337" s="20">
        <f t="shared" si="24"/>
        <v>0</v>
      </c>
      <c r="AC337" s="22">
        <f t="shared" si="25"/>
        <v>0</v>
      </c>
      <c r="AD337" s="20">
        <f t="shared" si="23"/>
        <v>0</v>
      </c>
    </row>
    <row r="338" spans="25:30" x14ac:dyDescent="0.25">
      <c r="Y338" s="18"/>
      <c r="Z338" s="20" t="str">
        <f t="shared" si="22"/>
        <v>, ()</v>
      </c>
      <c r="AA338" s="20"/>
      <c r="AB338" s="20">
        <f t="shared" si="24"/>
        <v>0</v>
      </c>
      <c r="AC338" s="22">
        <f t="shared" si="25"/>
        <v>0</v>
      </c>
      <c r="AD338" s="20">
        <f t="shared" si="23"/>
        <v>0</v>
      </c>
    </row>
    <row r="339" spans="25:30" x14ac:dyDescent="0.25">
      <c r="Y339" s="18"/>
      <c r="Z339" s="20" t="str">
        <f t="shared" si="22"/>
        <v>, ()</v>
      </c>
      <c r="AA339" s="20"/>
      <c r="AB339" s="20">
        <f t="shared" si="24"/>
        <v>0</v>
      </c>
      <c r="AC339" s="22">
        <f t="shared" si="25"/>
        <v>0</v>
      </c>
      <c r="AD339" s="20">
        <f t="shared" si="23"/>
        <v>0</v>
      </c>
    </row>
    <row r="340" spans="25:30" x14ac:dyDescent="0.25">
      <c r="Y340" s="18"/>
      <c r="Z340" s="20" t="str">
        <f t="shared" si="22"/>
        <v>, ()</v>
      </c>
      <c r="AA340" s="20"/>
      <c r="AB340" s="20">
        <f t="shared" si="24"/>
        <v>0</v>
      </c>
      <c r="AC340" s="22">
        <f t="shared" si="25"/>
        <v>0</v>
      </c>
      <c r="AD340" s="20">
        <f t="shared" si="23"/>
        <v>0</v>
      </c>
    </row>
    <row r="341" spans="25:30" x14ac:dyDescent="0.25">
      <c r="Y341" s="18"/>
      <c r="Z341" s="20" t="str">
        <f t="shared" si="22"/>
        <v>, ()</v>
      </c>
      <c r="AA341" s="20"/>
      <c r="AB341" s="20">
        <f t="shared" si="24"/>
        <v>0</v>
      </c>
      <c r="AC341" s="22">
        <f t="shared" si="25"/>
        <v>0</v>
      </c>
      <c r="AD341" s="20">
        <f t="shared" si="23"/>
        <v>0</v>
      </c>
    </row>
    <row r="342" spans="25:30" x14ac:dyDescent="0.25">
      <c r="Y342" s="18"/>
      <c r="Z342" s="20" t="str">
        <f t="shared" si="22"/>
        <v>, ()</v>
      </c>
      <c r="AA342" s="20"/>
      <c r="AB342" s="20">
        <f t="shared" si="24"/>
        <v>0</v>
      </c>
      <c r="AC342" s="22">
        <f t="shared" si="25"/>
        <v>0</v>
      </c>
      <c r="AD342" s="20">
        <f t="shared" si="23"/>
        <v>0</v>
      </c>
    </row>
    <row r="343" spans="25:30" x14ac:dyDescent="0.25">
      <c r="Y343" s="18"/>
      <c r="Z343" s="20" t="str">
        <f t="shared" si="22"/>
        <v>, ()</v>
      </c>
      <c r="AA343" s="20"/>
      <c r="AB343" s="20">
        <f t="shared" si="24"/>
        <v>0</v>
      </c>
      <c r="AC343" s="22">
        <f t="shared" si="25"/>
        <v>0</v>
      </c>
      <c r="AD343" s="20">
        <f t="shared" si="23"/>
        <v>0</v>
      </c>
    </row>
    <row r="344" spans="25:30" x14ac:dyDescent="0.25">
      <c r="Y344" s="18"/>
      <c r="Z344" s="20" t="str">
        <f t="shared" si="22"/>
        <v>, ()</v>
      </c>
      <c r="AA344" s="20"/>
      <c r="AB344" s="20">
        <f t="shared" si="24"/>
        <v>0</v>
      </c>
      <c r="AC344" s="22">
        <f t="shared" si="25"/>
        <v>0</v>
      </c>
      <c r="AD344" s="20">
        <f t="shared" si="23"/>
        <v>0</v>
      </c>
    </row>
    <row r="345" spans="25:30" x14ac:dyDescent="0.25">
      <c r="Y345" s="18"/>
      <c r="Z345" s="20" t="str">
        <f t="shared" si="22"/>
        <v>, ()</v>
      </c>
      <c r="AA345" s="20"/>
      <c r="AB345" s="20">
        <f t="shared" si="24"/>
        <v>0</v>
      </c>
      <c r="AC345" s="22">
        <f t="shared" si="25"/>
        <v>0</v>
      </c>
      <c r="AD345" s="20">
        <f t="shared" si="23"/>
        <v>0</v>
      </c>
    </row>
    <row r="346" spans="25:30" x14ac:dyDescent="0.25">
      <c r="Y346" s="18"/>
      <c r="Z346" s="20" t="str">
        <f t="shared" ref="Z346:Z392" si="26">_xlfn.CONCAT(E346,", ", D346,"(",F346,")")</f>
        <v>, ()</v>
      </c>
      <c r="AA346" s="20"/>
      <c r="AB346" s="20">
        <f t="shared" si="24"/>
        <v>0</v>
      </c>
      <c r="AC346" s="22">
        <f t="shared" si="25"/>
        <v>0</v>
      </c>
      <c r="AD346" s="20">
        <f t="shared" si="23"/>
        <v>0</v>
      </c>
    </row>
    <row r="347" spans="25:30" x14ac:dyDescent="0.25">
      <c r="Y347" s="18"/>
      <c r="Z347" s="20" t="str">
        <f t="shared" si="26"/>
        <v>, ()</v>
      </c>
      <c r="AA347" s="20"/>
      <c r="AB347" s="20">
        <f t="shared" si="24"/>
        <v>0</v>
      </c>
      <c r="AC347" s="22">
        <f t="shared" si="25"/>
        <v>0</v>
      </c>
      <c r="AD347" s="20">
        <f t="shared" si="23"/>
        <v>0</v>
      </c>
    </row>
    <row r="348" spans="25:30" x14ac:dyDescent="0.25">
      <c r="Y348" s="18"/>
      <c r="Z348" s="20" t="str">
        <f t="shared" si="26"/>
        <v>, ()</v>
      </c>
      <c r="AA348" s="20"/>
      <c r="AB348" s="20">
        <f t="shared" si="24"/>
        <v>0</v>
      </c>
      <c r="AC348" s="22">
        <f t="shared" si="25"/>
        <v>0</v>
      </c>
      <c r="AD348" s="20">
        <f t="shared" si="23"/>
        <v>0</v>
      </c>
    </row>
    <row r="349" spans="25:30" x14ac:dyDescent="0.25">
      <c r="Y349" s="18"/>
      <c r="Z349" s="20" t="str">
        <f t="shared" si="26"/>
        <v>, ()</v>
      </c>
      <c r="AA349" s="20"/>
      <c r="AB349" s="20">
        <f t="shared" si="24"/>
        <v>0</v>
      </c>
      <c r="AC349" s="22">
        <f t="shared" si="25"/>
        <v>0</v>
      </c>
      <c r="AD349" s="20">
        <f t="shared" si="23"/>
        <v>0</v>
      </c>
    </row>
    <row r="350" spans="25:30" x14ac:dyDescent="0.25">
      <c r="Y350" s="18"/>
      <c r="Z350" s="20" t="str">
        <f t="shared" si="26"/>
        <v>, ()</v>
      </c>
      <c r="AA350" s="20"/>
      <c r="AB350" s="20">
        <f t="shared" si="24"/>
        <v>0</v>
      </c>
      <c r="AC350" s="22">
        <f t="shared" si="25"/>
        <v>0</v>
      </c>
      <c r="AD350" s="20">
        <f t="shared" si="23"/>
        <v>0</v>
      </c>
    </row>
    <row r="351" spans="25:30" x14ac:dyDescent="0.25">
      <c r="Y351" s="18"/>
      <c r="Z351" s="20" t="str">
        <f t="shared" si="26"/>
        <v>, ()</v>
      </c>
      <c r="AA351" s="20"/>
      <c r="AB351" s="20">
        <f t="shared" si="24"/>
        <v>0</v>
      </c>
      <c r="AC351" s="22">
        <f t="shared" si="25"/>
        <v>0</v>
      </c>
      <c r="AD351" s="20">
        <f t="shared" si="23"/>
        <v>0</v>
      </c>
    </row>
    <row r="352" spans="25:30" x14ac:dyDescent="0.25">
      <c r="Y352" s="18"/>
      <c r="Z352" s="20" t="str">
        <f t="shared" si="26"/>
        <v>, ()</v>
      </c>
      <c r="AA352" s="20"/>
      <c r="AB352" s="20">
        <f t="shared" si="24"/>
        <v>0</v>
      </c>
      <c r="AC352" s="22">
        <f t="shared" si="25"/>
        <v>0</v>
      </c>
      <c r="AD352" s="20">
        <f t="shared" si="23"/>
        <v>0</v>
      </c>
    </row>
    <row r="353" spans="25:30" x14ac:dyDescent="0.25">
      <c r="Y353" s="18"/>
      <c r="Z353" s="20" t="str">
        <f t="shared" si="26"/>
        <v>, ()</v>
      </c>
      <c r="AA353" s="20"/>
      <c r="AB353" s="20">
        <f t="shared" si="24"/>
        <v>0</v>
      </c>
      <c r="AC353" s="22">
        <f t="shared" si="25"/>
        <v>0</v>
      </c>
      <c r="AD353" s="20">
        <f t="shared" si="23"/>
        <v>0</v>
      </c>
    </row>
    <row r="354" spans="25:30" x14ac:dyDescent="0.25">
      <c r="Y354" s="18"/>
      <c r="Z354" s="20" t="str">
        <f t="shared" si="26"/>
        <v>, ()</v>
      </c>
      <c r="AA354" s="20"/>
      <c r="AB354" s="20">
        <f t="shared" si="24"/>
        <v>0</v>
      </c>
      <c r="AC354" s="22">
        <f t="shared" si="25"/>
        <v>0</v>
      </c>
      <c r="AD354" s="20">
        <f t="shared" si="23"/>
        <v>0</v>
      </c>
    </row>
    <row r="355" spans="25:30" x14ac:dyDescent="0.25">
      <c r="Y355" s="18"/>
      <c r="Z355" s="20" t="str">
        <f t="shared" si="26"/>
        <v>, ()</v>
      </c>
      <c r="AA355" s="20"/>
      <c r="AB355" s="20">
        <f t="shared" si="24"/>
        <v>0</v>
      </c>
      <c r="AC355" s="22">
        <f t="shared" si="25"/>
        <v>0</v>
      </c>
      <c r="AD355" s="20">
        <f t="shared" si="23"/>
        <v>0</v>
      </c>
    </row>
    <row r="356" spans="25:30" x14ac:dyDescent="0.25">
      <c r="Y356" s="18"/>
      <c r="Z356" s="20" t="str">
        <f t="shared" si="26"/>
        <v>, ()</v>
      </c>
      <c r="AA356" s="20"/>
      <c r="AB356" s="20">
        <f t="shared" si="24"/>
        <v>0</v>
      </c>
      <c r="AC356" s="22">
        <f t="shared" si="25"/>
        <v>0</v>
      </c>
      <c r="AD356" s="20">
        <f t="shared" si="23"/>
        <v>0</v>
      </c>
    </row>
    <row r="357" spans="25:30" x14ac:dyDescent="0.25">
      <c r="Y357" s="18"/>
      <c r="Z357" s="20" t="str">
        <f t="shared" si="26"/>
        <v>, ()</v>
      </c>
      <c r="AA357" s="20"/>
      <c r="AB357" s="20">
        <f t="shared" si="24"/>
        <v>0</v>
      </c>
      <c r="AC357" s="22">
        <f t="shared" si="25"/>
        <v>0</v>
      </c>
      <c r="AD357" s="20">
        <f t="shared" si="23"/>
        <v>0</v>
      </c>
    </row>
    <row r="358" spans="25:30" x14ac:dyDescent="0.25">
      <c r="Y358" s="18"/>
      <c r="Z358" s="20" t="str">
        <f t="shared" si="26"/>
        <v>, ()</v>
      </c>
      <c r="AA358" s="20"/>
      <c r="AB358" s="20">
        <f t="shared" si="24"/>
        <v>0</v>
      </c>
      <c r="AC358" s="22">
        <f t="shared" si="25"/>
        <v>0</v>
      </c>
      <c r="AD358" s="20">
        <f t="shared" si="23"/>
        <v>0</v>
      </c>
    </row>
    <row r="359" spans="25:30" x14ac:dyDescent="0.25">
      <c r="Y359" s="18"/>
      <c r="Z359" s="20" t="str">
        <f t="shared" si="26"/>
        <v>, ()</v>
      </c>
      <c r="AA359" s="20"/>
      <c r="AB359" s="20">
        <f t="shared" si="24"/>
        <v>0</v>
      </c>
      <c r="AC359" s="22">
        <f t="shared" si="25"/>
        <v>0</v>
      </c>
      <c r="AD359" s="20">
        <f t="shared" si="23"/>
        <v>0</v>
      </c>
    </row>
    <row r="360" spans="25:30" x14ac:dyDescent="0.25">
      <c r="Y360" s="18"/>
      <c r="Z360" s="20" t="str">
        <f t="shared" si="26"/>
        <v>, ()</v>
      </c>
      <c r="AA360" s="20"/>
      <c r="AB360" s="20">
        <f t="shared" si="24"/>
        <v>0</v>
      </c>
      <c r="AC360" s="22">
        <f t="shared" si="25"/>
        <v>0</v>
      </c>
      <c r="AD360" s="20">
        <f t="shared" si="23"/>
        <v>0</v>
      </c>
    </row>
    <row r="361" spans="25:30" x14ac:dyDescent="0.25">
      <c r="Y361" s="18"/>
      <c r="Z361" s="20" t="str">
        <f t="shared" si="26"/>
        <v>, ()</v>
      </c>
      <c r="AA361" s="20"/>
      <c r="AB361" s="20">
        <f t="shared" si="24"/>
        <v>0</v>
      </c>
      <c r="AC361" s="22">
        <f t="shared" si="25"/>
        <v>0</v>
      </c>
      <c r="AD361" s="20">
        <f t="shared" si="23"/>
        <v>0</v>
      </c>
    </row>
    <row r="362" spans="25:30" x14ac:dyDescent="0.25">
      <c r="Y362" s="18"/>
      <c r="Z362" s="20" t="str">
        <f t="shared" si="26"/>
        <v>, ()</v>
      </c>
      <c r="AA362" s="20"/>
      <c r="AB362" s="20">
        <f t="shared" si="24"/>
        <v>0</v>
      </c>
      <c r="AC362" s="22">
        <f t="shared" si="25"/>
        <v>0</v>
      </c>
      <c r="AD362" s="20">
        <f t="shared" si="23"/>
        <v>0</v>
      </c>
    </row>
    <row r="363" spans="25:30" x14ac:dyDescent="0.25">
      <c r="Y363" s="18"/>
      <c r="Z363" s="20" t="str">
        <f t="shared" si="26"/>
        <v>, ()</v>
      </c>
      <c r="AA363" s="20"/>
      <c r="AB363" s="20">
        <f t="shared" si="24"/>
        <v>0</v>
      </c>
      <c r="AC363" s="22">
        <f t="shared" si="25"/>
        <v>0</v>
      </c>
      <c r="AD363" s="20">
        <f t="shared" si="23"/>
        <v>0</v>
      </c>
    </row>
    <row r="364" spans="25:30" x14ac:dyDescent="0.25">
      <c r="Y364" s="18"/>
      <c r="Z364" s="20" t="str">
        <f t="shared" si="26"/>
        <v>, ()</v>
      </c>
      <c r="AA364" s="20"/>
      <c r="AB364" s="20">
        <f t="shared" si="24"/>
        <v>0</v>
      </c>
      <c r="AC364" s="22">
        <f t="shared" si="25"/>
        <v>0</v>
      </c>
      <c r="AD364" s="20">
        <f t="shared" si="23"/>
        <v>0</v>
      </c>
    </row>
    <row r="365" spans="25:30" x14ac:dyDescent="0.25">
      <c r="Y365" s="18"/>
      <c r="Z365" s="20" t="str">
        <f t="shared" si="26"/>
        <v>, ()</v>
      </c>
      <c r="AA365" s="20"/>
      <c r="AB365" s="20">
        <f t="shared" si="24"/>
        <v>0</v>
      </c>
      <c r="AC365" s="22">
        <f t="shared" si="25"/>
        <v>0</v>
      </c>
      <c r="AD365" s="20">
        <f t="shared" si="23"/>
        <v>0</v>
      </c>
    </row>
    <row r="366" spans="25:30" x14ac:dyDescent="0.25">
      <c r="Y366" s="18"/>
      <c r="Z366" s="20" t="str">
        <f t="shared" si="26"/>
        <v>, ()</v>
      </c>
      <c r="AA366" s="20"/>
      <c r="AB366" s="20">
        <f t="shared" si="24"/>
        <v>0</v>
      </c>
      <c r="AC366" s="22">
        <f t="shared" si="25"/>
        <v>0</v>
      </c>
      <c r="AD366" s="20">
        <f t="shared" si="23"/>
        <v>0</v>
      </c>
    </row>
    <row r="367" spans="25:30" x14ac:dyDescent="0.25">
      <c r="Y367" s="18"/>
      <c r="Z367" s="20" t="str">
        <f t="shared" si="26"/>
        <v>, ()</v>
      </c>
      <c r="AA367" s="20"/>
      <c r="AB367" s="20">
        <f t="shared" si="24"/>
        <v>0</v>
      </c>
      <c r="AC367" s="22">
        <f t="shared" si="25"/>
        <v>0</v>
      </c>
      <c r="AD367" s="20">
        <f t="shared" si="23"/>
        <v>0</v>
      </c>
    </row>
    <row r="368" spans="25:30" x14ac:dyDescent="0.25">
      <c r="Y368" s="18"/>
      <c r="Z368" s="20" t="str">
        <f t="shared" si="26"/>
        <v>, ()</v>
      </c>
      <c r="AA368" s="20"/>
      <c r="AB368" s="20">
        <f t="shared" si="24"/>
        <v>0</v>
      </c>
      <c r="AC368" s="22">
        <f t="shared" si="25"/>
        <v>0</v>
      </c>
      <c r="AD368" s="20">
        <f t="shared" si="23"/>
        <v>0</v>
      </c>
    </row>
    <row r="369" spans="25:30" x14ac:dyDescent="0.25">
      <c r="Y369" s="18"/>
      <c r="Z369" s="20" t="str">
        <f t="shared" si="26"/>
        <v>, ()</v>
      </c>
      <c r="AA369" s="20"/>
      <c r="AB369" s="20">
        <f t="shared" si="24"/>
        <v>0</v>
      </c>
      <c r="AC369" s="22">
        <f t="shared" si="25"/>
        <v>0</v>
      </c>
      <c r="AD369" s="20">
        <f t="shared" si="23"/>
        <v>0</v>
      </c>
    </row>
    <row r="370" spans="25:30" x14ac:dyDescent="0.25">
      <c r="Y370" s="18"/>
      <c r="Z370" s="20" t="str">
        <f t="shared" si="26"/>
        <v>, ()</v>
      </c>
      <c r="AA370" s="20"/>
      <c r="AB370" s="20">
        <f t="shared" si="24"/>
        <v>0</v>
      </c>
      <c r="AC370" s="22">
        <f t="shared" si="25"/>
        <v>0</v>
      </c>
      <c r="AD370" s="20">
        <f t="shared" si="23"/>
        <v>0</v>
      </c>
    </row>
    <row r="371" spans="25:30" x14ac:dyDescent="0.25">
      <c r="Y371" s="18"/>
      <c r="Z371" s="20" t="str">
        <f t="shared" si="26"/>
        <v>, ()</v>
      </c>
      <c r="AA371" s="20"/>
      <c r="AB371" s="20">
        <f t="shared" si="24"/>
        <v>0</v>
      </c>
      <c r="AC371" s="22">
        <f t="shared" si="25"/>
        <v>0</v>
      </c>
      <c r="AD371" s="20">
        <f t="shared" si="23"/>
        <v>0</v>
      </c>
    </row>
    <row r="372" spans="25:30" x14ac:dyDescent="0.25">
      <c r="Y372" s="18"/>
      <c r="Z372" s="20" t="str">
        <f t="shared" si="26"/>
        <v>, ()</v>
      </c>
      <c r="AA372" s="20"/>
      <c r="AB372" s="20">
        <f t="shared" si="24"/>
        <v>0</v>
      </c>
      <c r="AC372" s="22">
        <f t="shared" si="25"/>
        <v>0</v>
      </c>
      <c r="AD372" s="20">
        <f t="shared" si="23"/>
        <v>0</v>
      </c>
    </row>
    <row r="373" spans="25:30" x14ac:dyDescent="0.25">
      <c r="Y373" s="18"/>
      <c r="Z373" s="20" t="str">
        <f t="shared" si="26"/>
        <v>, ()</v>
      </c>
      <c r="AA373" s="20"/>
      <c r="AB373" s="20">
        <f t="shared" si="24"/>
        <v>0</v>
      </c>
      <c r="AC373" s="22">
        <f t="shared" si="25"/>
        <v>0</v>
      </c>
      <c r="AD373" s="20">
        <f t="shared" si="23"/>
        <v>0</v>
      </c>
    </row>
    <row r="374" spans="25:30" x14ac:dyDescent="0.25">
      <c r="Y374" s="18"/>
      <c r="Z374" s="20" t="str">
        <f t="shared" si="26"/>
        <v>, ()</v>
      </c>
      <c r="AA374" s="20"/>
      <c r="AB374" s="20">
        <f t="shared" si="24"/>
        <v>0</v>
      </c>
      <c r="AC374" s="22">
        <f t="shared" si="25"/>
        <v>0</v>
      </c>
      <c r="AD374" s="20">
        <f t="shared" si="23"/>
        <v>0</v>
      </c>
    </row>
    <row r="375" spans="25:30" x14ac:dyDescent="0.25">
      <c r="Y375" s="18"/>
      <c r="Z375" s="20" t="str">
        <f t="shared" si="26"/>
        <v>, ()</v>
      </c>
      <c r="AA375" s="20"/>
      <c r="AB375" s="20">
        <f t="shared" si="24"/>
        <v>0</v>
      </c>
      <c r="AC375" s="22">
        <f t="shared" si="25"/>
        <v>0</v>
      </c>
      <c r="AD375" s="20">
        <f t="shared" si="23"/>
        <v>0</v>
      </c>
    </row>
    <row r="376" spans="25:30" x14ac:dyDescent="0.25">
      <c r="Y376" s="18"/>
      <c r="Z376" s="20" t="str">
        <f t="shared" si="26"/>
        <v>, ()</v>
      </c>
      <c r="AA376" s="20"/>
      <c r="AB376" s="20">
        <f t="shared" si="24"/>
        <v>0</v>
      </c>
      <c r="AC376" s="22">
        <f t="shared" si="25"/>
        <v>0</v>
      </c>
      <c r="AD376" s="20">
        <f t="shared" si="23"/>
        <v>0</v>
      </c>
    </row>
    <row r="377" spans="25:30" x14ac:dyDescent="0.25">
      <c r="Y377" s="18"/>
      <c r="Z377" s="20" t="str">
        <f t="shared" si="26"/>
        <v>, ()</v>
      </c>
      <c r="AA377" s="20"/>
      <c r="AB377" s="20">
        <f t="shared" si="24"/>
        <v>0</v>
      </c>
      <c r="AC377" s="22">
        <f t="shared" si="25"/>
        <v>0</v>
      </c>
      <c r="AD377" s="20">
        <f t="shared" si="23"/>
        <v>0</v>
      </c>
    </row>
    <row r="378" spans="25:30" x14ac:dyDescent="0.25">
      <c r="Y378" s="18"/>
      <c r="Z378" s="20" t="str">
        <f t="shared" si="26"/>
        <v>, ()</v>
      </c>
      <c r="AA378" s="20"/>
      <c r="AB378" s="20">
        <f t="shared" si="24"/>
        <v>0</v>
      </c>
      <c r="AC378" s="22">
        <f t="shared" si="25"/>
        <v>0</v>
      </c>
      <c r="AD378" s="20">
        <f t="shared" si="23"/>
        <v>0</v>
      </c>
    </row>
    <row r="379" spans="25:30" x14ac:dyDescent="0.25">
      <c r="Y379" s="18"/>
      <c r="Z379" s="20" t="str">
        <f t="shared" si="26"/>
        <v>, ()</v>
      </c>
      <c r="AA379" s="20"/>
      <c r="AB379" s="20">
        <f t="shared" si="24"/>
        <v>0</v>
      </c>
      <c r="AC379" s="22">
        <f t="shared" si="25"/>
        <v>0</v>
      </c>
      <c r="AD379" s="20">
        <f t="shared" si="23"/>
        <v>0</v>
      </c>
    </row>
    <row r="380" spans="25:30" x14ac:dyDescent="0.25">
      <c r="Y380" s="18"/>
      <c r="Z380" s="20" t="str">
        <f t="shared" si="26"/>
        <v>, ()</v>
      </c>
      <c r="AA380" s="20"/>
      <c r="AB380" s="20">
        <f t="shared" si="24"/>
        <v>0</v>
      </c>
      <c r="AC380" s="22">
        <f t="shared" si="25"/>
        <v>0</v>
      </c>
      <c r="AD380" s="20">
        <f t="shared" si="23"/>
        <v>0</v>
      </c>
    </row>
    <row r="381" spans="25:30" x14ac:dyDescent="0.25">
      <c r="Y381" s="18"/>
      <c r="Z381" s="20" t="str">
        <f t="shared" si="26"/>
        <v>, ()</v>
      </c>
      <c r="AA381" s="20"/>
      <c r="AB381" s="20">
        <f t="shared" si="24"/>
        <v>0</v>
      </c>
      <c r="AC381" s="22">
        <f t="shared" si="25"/>
        <v>0</v>
      </c>
      <c r="AD381" s="20">
        <f t="shared" si="23"/>
        <v>0</v>
      </c>
    </row>
    <row r="382" spans="25:30" x14ac:dyDescent="0.25">
      <c r="Y382" s="18"/>
      <c r="Z382" s="20" t="str">
        <f t="shared" si="26"/>
        <v>, ()</v>
      </c>
      <c r="AA382" s="20"/>
      <c r="AB382" s="20">
        <f t="shared" si="24"/>
        <v>0</v>
      </c>
      <c r="AC382" s="22">
        <f t="shared" si="25"/>
        <v>0</v>
      </c>
      <c r="AD382" s="20">
        <f t="shared" si="23"/>
        <v>0</v>
      </c>
    </row>
    <row r="383" spans="25:30" x14ac:dyDescent="0.25">
      <c r="Y383" s="18"/>
      <c r="Z383" s="20" t="str">
        <f t="shared" si="26"/>
        <v>, ()</v>
      </c>
      <c r="AA383" s="20"/>
      <c r="AB383" s="20">
        <f t="shared" si="24"/>
        <v>0</v>
      </c>
      <c r="AC383" s="22">
        <f t="shared" si="25"/>
        <v>0</v>
      </c>
      <c r="AD383" s="20">
        <f t="shared" si="23"/>
        <v>0</v>
      </c>
    </row>
    <row r="384" spans="25:30" x14ac:dyDescent="0.25">
      <c r="Y384" s="18"/>
      <c r="Z384" s="20" t="str">
        <f t="shared" si="26"/>
        <v>, ()</v>
      </c>
      <c r="AA384" s="20"/>
      <c r="AB384" s="20">
        <f t="shared" si="24"/>
        <v>0</v>
      </c>
      <c r="AC384" s="22">
        <f t="shared" si="25"/>
        <v>0</v>
      </c>
      <c r="AD384" s="20">
        <f t="shared" si="23"/>
        <v>0</v>
      </c>
    </row>
    <row r="385" spans="25:30" x14ac:dyDescent="0.25">
      <c r="Y385" s="18"/>
      <c r="Z385" s="20" t="str">
        <f t="shared" si="26"/>
        <v>, ()</v>
      </c>
      <c r="AA385" s="20"/>
      <c r="AB385" s="20">
        <f t="shared" si="24"/>
        <v>0</v>
      </c>
      <c r="AC385" s="22">
        <f t="shared" si="25"/>
        <v>0</v>
      </c>
      <c r="AD385" s="20">
        <f t="shared" si="23"/>
        <v>0</v>
      </c>
    </row>
    <row r="386" spans="25:30" x14ac:dyDescent="0.25">
      <c r="Y386" s="18"/>
      <c r="Z386" s="20" t="str">
        <f t="shared" si="26"/>
        <v>, ()</v>
      </c>
      <c r="AA386" s="20"/>
      <c r="AB386" s="20">
        <f t="shared" si="24"/>
        <v>0</v>
      </c>
      <c r="AC386" s="22">
        <f t="shared" si="25"/>
        <v>0</v>
      </c>
      <c r="AD386" s="20">
        <f t="shared" ref="AD386:AD392" si="27">X386</f>
        <v>0</v>
      </c>
    </row>
    <row r="387" spans="25:30" x14ac:dyDescent="0.25">
      <c r="Y387" s="18"/>
      <c r="Z387" s="20" t="str">
        <f t="shared" si="26"/>
        <v>, ()</v>
      </c>
      <c r="AA387" s="20"/>
      <c r="AB387" s="20">
        <f t="shared" ref="AB387:AB392" si="28">T387</f>
        <v>0</v>
      </c>
      <c r="AC387" s="22">
        <f t="shared" ref="AC387:AC392" si="29">U387</f>
        <v>0</v>
      </c>
      <c r="AD387" s="20">
        <f t="shared" si="27"/>
        <v>0</v>
      </c>
    </row>
    <row r="388" spans="25:30" x14ac:dyDescent="0.25">
      <c r="Y388" s="18"/>
      <c r="Z388" s="20" t="str">
        <f t="shared" si="26"/>
        <v>, ()</v>
      </c>
      <c r="AA388" s="20"/>
      <c r="AB388" s="20">
        <f t="shared" si="28"/>
        <v>0</v>
      </c>
      <c r="AC388" s="22">
        <f t="shared" si="29"/>
        <v>0</v>
      </c>
      <c r="AD388" s="20">
        <f t="shared" si="27"/>
        <v>0</v>
      </c>
    </row>
    <row r="389" spans="25:30" x14ac:dyDescent="0.25">
      <c r="Y389" s="18"/>
      <c r="Z389" s="20" t="str">
        <f t="shared" si="26"/>
        <v>, ()</v>
      </c>
      <c r="AA389" s="20"/>
      <c r="AB389" s="20">
        <f t="shared" si="28"/>
        <v>0</v>
      </c>
      <c r="AC389" s="22">
        <f t="shared" si="29"/>
        <v>0</v>
      </c>
      <c r="AD389" s="20">
        <f t="shared" si="27"/>
        <v>0</v>
      </c>
    </row>
    <row r="390" spans="25:30" x14ac:dyDescent="0.25">
      <c r="Y390" s="18"/>
      <c r="Z390" s="20" t="str">
        <f t="shared" si="26"/>
        <v>, ()</v>
      </c>
      <c r="AA390" s="20"/>
      <c r="AB390" s="20">
        <f t="shared" si="28"/>
        <v>0</v>
      </c>
      <c r="AC390" s="22">
        <f t="shared" si="29"/>
        <v>0</v>
      </c>
      <c r="AD390" s="20">
        <f t="shared" si="27"/>
        <v>0</v>
      </c>
    </row>
    <row r="391" spans="25:30" x14ac:dyDescent="0.25">
      <c r="Y391" s="18"/>
      <c r="Z391" s="20" t="str">
        <f t="shared" si="26"/>
        <v>, ()</v>
      </c>
      <c r="AA391" s="20"/>
      <c r="AB391" s="20">
        <f t="shared" si="28"/>
        <v>0</v>
      </c>
      <c r="AC391" s="22">
        <f t="shared" si="29"/>
        <v>0</v>
      </c>
      <c r="AD391" s="20">
        <f t="shared" si="27"/>
        <v>0</v>
      </c>
    </row>
    <row r="392" spans="25:30" x14ac:dyDescent="0.25">
      <c r="Y392" s="18"/>
      <c r="Z392" s="20" t="str">
        <f t="shared" si="26"/>
        <v>, ()</v>
      </c>
      <c r="AA392" s="20"/>
      <c r="AB392" s="20">
        <f t="shared" si="28"/>
        <v>0</v>
      </c>
      <c r="AC392" s="22">
        <f t="shared" si="29"/>
        <v>0</v>
      </c>
      <c r="AD392" s="20">
        <f t="shared" si="27"/>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5"/>
  <sheetViews>
    <sheetView workbookViewId="0">
      <selection activeCell="W2" sqref="W2:W25"/>
    </sheetView>
  </sheetViews>
  <sheetFormatPr defaultRowHeight="15" x14ac:dyDescent="0.25"/>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1601</v>
      </c>
      <c r="B2" t="s">
        <v>1602</v>
      </c>
      <c r="C2" t="s">
        <v>187</v>
      </c>
      <c r="D2" t="s">
        <v>1603</v>
      </c>
      <c r="E2" t="s">
        <v>27</v>
      </c>
      <c r="F2" t="s">
        <v>1599</v>
      </c>
      <c r="G2">
        <v>12</v>
      </c>
      <c r="H2" t="s">
        <v>1604</v>
      </c>
      <c r="I2">
        <v>209099</v>
      </c>
      <c r="J2">
        <v>41</v>
      </c>
      <c r="K2">
        <v>41</v>
      </c>
      <c r="L2">
        <v>35</v>
      </c>
      <c r="M2">
        <v>6</v>
      </c>
      <c r="N2">
        <v>0</v>
      </c>
      <c r="O2">
        <v>0</v>
      </c>
      <c r="P2">
        <v>128</v>
      </c>
      <c r="Q2">
        <v>117</v>
      </c>
      <c r="R2">
        <v>0</v>
      </c>
      <c r="S2">
        <v>91.4</v>
      </c>
      <c r="T2" t="s">
        <v>128</v>
      </c>
      <c r="U2">
        <v>12.666666656732501</v>
      </c>
      <c r="V2">
        <v>96.3</v>
      </c>
      <c r="W2" t="s">
        <v>58</v>
      </c>
    </row>
    <row r="3" spans="1:23" x14ac:dyDescent="0.25">
      <c r="A3" t="s">
        <v>1633</v>
      </c>
      <c r="B3" t="s">
        <v>1634</v>
      </c>
      <c r="C3" t="s">
        <v>1635</v>
      </c>
      <c r="D3" t="s">
        <v>1636</v>
      </c>
      <c r="E3" t="s">
        <v>27</v>
      </c>
      <c r="F3" t="s">
        <v>1599</v>
      </c>
      <c r="G3">
        <v>19</v>
      </c>
      <c r="H3" t="s">
        <v>1637</v>
      </c>
      <c r="I3">
        <v>209101</v>
      </c>
      <c r="J3">
        <v>41</v>
      </c>
      <c r="K3">
        <v>41</v>
      </c>
      <c r="L3">
        <v>26</v>
      </c>
      <c r="M3">
        <v>14</v>
      </c>
      <c r="N3">
        <v>1</v>
      </c>
      <c r="O3">
        <v>0</v>
      </c>
      <c r="P3">
        <v>128</v>
      </c>
      <c r="Q3">
        <v>84</v>
      </c>
      <c r="R3">
        <v>2.4</v>
      </c>
      <c r="S3">
        <v>65.599999999999994</v>
      </c>
      <c r="T3" t="s">
        <v>469</v>
      </c>
      <c r="U3">
        <v>-2.1666666567325499</v>
      </c>
      <c r="V3">
        <v>64.8</v>
      </c>
      <c r="W3" t="s">
        <v>469</v>
      </c>
    </row>
    <row r="4" spans="1:23" x14ac:dyDescent="0.25">
      <c r="A4" t="s">
        <v>1646</v>
      </c>
      <c r="B4" t="s">
        <v>1647</v>
      </c>
      <c r="C4" t="s">
        <v>1648</v>
      </c>
      <c r="D4" t="s">
        <v>1649</v>
      </c>
      <c r="E4" t="s">
        <v>27</v>
      </c>
      <c r="F4" t="s">
        <v>1599</v>
      </c>
      <c r="G4">
        <v>3</v>
      </c>
      <c r="H4" t="s">
        <v>1650</v>
      </c>
      <c r="I4">
        <v>209078</v>
      </c>
      <c r="J4">
        <v>41</v>
      </c>
      <c r="K4">
        <v>41</v>
      </c>
      <c r="L4">
        <v>22</v>
      </c>
      <c r="M4">
        <v>15</v>
      </c>
      <c r="N4">
        <v>0</v>
      </c>
      <c r="O4">
        <v>0</v>
      </c>
      <c r="P4">
        <v>128</v>
      </c>
      <c r="Q4">
        <v>79</v>
      </c>
      <c r="R4">
        <v>0</v>
      </c>
      <c r="S4">
        <v>61.7</v>
      </c>
      <c r="T4" t="s">
        <v>469</v>
      </c>
      <c r="U4">
        <v>-11.8333332836627</v>
      </c>
      <c r="V4">
        <v>57.1</v>
      </c>
      <c r="W4" t="s">
        <v>721</v>
      </c>
    </row>
    <row r="5" spans="1:23" x14ac:dyDescent="0.25">
      <c r="A5" t="s">
        <v>1651</v>
      </c>
      <c r="B5" t="s">
        <v>1652</v>
      </c>
      <c r="C5" t="s">
        <v>1248</v>
      </c>
      <c r="D5" t="s">
        <v>1287</v>
      </c>
      <c r="E5" t="s">
        <v>27</v>
      </c>
      <c r="F5" t="s">
        <v>1599</v>
      </c>
      <c r="G5">
        <v>14</v>
      </c>
      <c r="H5" t="s">
        <v>1653</v>
      </c>
      <c r="I5">
        <v>209076</v>
      </c>
      <c r="J5">
        <v>41</v>
      </c>
      <c r="K5">
        <v>41</v>
      </c>
      <c r="L5">
        <v>18</v>
      </c>
      <c r="M5">
        <v>20</v>
      </c>
      <c r="N5">
        <v>3</v>
      </c>
      <c r="O5">
        <v>0</v>
      </c>
      <c r="P5">
        <v>128</v>
      </c>
      <c r="Q5">
        <v>66</v>
      </c>
      <c r="R5">
        <v>7.3</v>
      </c>
      <c r="S5">
        <v>51.6</v>
      </c>
      <c r="T5" t="s">
        <v>721</v>
      </c>
      <c r="U5">
        <v>-21.5</v>
      </c>
      <c r="V5">
        <v>43.2</v>
      </c>
      <c r="W5" t="s">
        <v>871</v>
      </c>
    </row>
    <row r="6" spans="1:23" x14ac:dyDescent="0.25">
      <c r="A6" t="s">
        <v>1663</v>
      </c>
      <c r="B6" t="s">
        <v>1664</v>
      </c>
      <c r="C6" t="s">
        <v>187</v>
      </c>
      <c r="D6" t="s">
        <v>1665</v>
      </c>
      <c r="E6" t="s">
        <v>645</v>
      </c>
      <c r="F6" t="s">
        <v>1599</v>
      </c>
      <c r="G6">
        <v>16</v>
      </c>
      <c r="H6" t="s">
        <v>1666</v>
      </c>
      <c r="I6">
        <v>218749</v>
      </c>
      <c r="J6">
        <v>41</v>
      </c>
      <c r="K6">
        <v>41</v>
      </c>
      <c r="L6">
        <v>8</v>
      </c>
      <c r="M6">
        <v>30</v>
      </c>
      <c r="N6">
        <v>3</v>
      </c>
      <c r="O6">
        <v>0</v>
      </c>
      <c r="P6">
        <v>128</v>
      </c>
      <c r="Q6">
        <v>35.5</v>
      </c>
      <c r="R6">
        <v>7.3</v>
      </c>
      <c r="S6">
        <v>27.7</v>
      </c>
      <c r="T6" t="s">
        <v>645</v>
      </c>
      <c r="U6">
        <v>-11.5</v>
      </c>
      <c r="V6">
        <v>23.2</v>
      </c>
      <c r="W6" t="s">
        <v>1136</v>
      </c>
    </row>
    <row r="7" spans="1:23" x14ac:dyDescent="0.25">
      <c r="A7" t="s">
        <v>1689</v>
      </c>
      <c r="B7" t="s">
        <v>1690</v>
      </c>
      <c r="C7" t="s">
        <v>1691</v>
      </c>
      <c r="D7" t="s">
        <v>1692</v>
      </c>
      <c r="E7" t="s">
        <v>645</v>
      </c>
      <c r="F7" t="s">
        <v>1599</v>
      </c>
      <c r="G7">
        <v>20</v>
      </c>
      <c r="H7" t="s">
        <v>1693</v>
      </c>
      <c r="I7">
        <v>209015</v>
      </c>
      <c r="J7">
        <v>41</v>
      </c>
      <c r="K7">
        <v>41</v>
      </c>
      <c r="L7">
        <v>6</v>
      </c>
      <c r="M7">
        <v>29</v>
      </c>
      <c r="N7">
        <v>6</v>
      </c>
      <c r="O7">
        <v>0</v>
      </c>
      <c r="P7">
        <v>128</v>
      </c>
      <c r="Q7">
        <v>24.5</v>
      </c>
      <c r="R7">
        <v>14.6</v>
      </c>
      <c r="S7">
        <v>19.100000000000001</v>
      </c>
      <c r="T7" t="s">
        <v>1370</v>
      </c>
      <c r="U7">
        <v>-18.5</v>
      </c>
      <c r="V7">
        <v>11.9</v>
      </c>
      <c r="W7" t="s">
        <v>1536</v>
      </c>
    </row>
    <row r="8" spans="1:23" x14ac:dyDescent="0.25">
      <c r="A8" t="s">
        <v>1613</v>
      </c>
      <c r="B8" t="s">
        <v>1614</v>
      </c>
      <c r="C8" t="s">
        <v>287</v>
      </c>
      <c r="D8" t="s">
        <v>1615</v>
      </c>
      <c r="E8" t="s">
        <v>27</v>
      </c>
      <c r="F8" t="s">
        <v>1599</v>
      </c>
      <c r="G8">
        <v>11</v>
      </c>
      <c r="H8" t="s">
        <v>1616</v>
      </c>
      <c r="I8">
        <v>209098</v>
      </c>
      <c r="J8">
        <v>41</v>
      </c>
      <c r="K8">
        <v>41</v>
      </c>
      <c r="L8">
        <v>36</v>
      </c>
      <c r="M8">
        <v>5</v>
      </c>
      <c r="N8">
        <v>0</v>
      </c>
      <c r="O8">
        <v>0</v>
      </c>
      <c r="P8">
        <v>128</v>
      </c>
      <c r="Q8">
        <v>114</v>
      </c>
      <c r="R8">
        <v>0</v>
      </c>
      <c r="S8">
        <v>89.1</v>
      </c>
      <c r="T8" t="s">
        <v>128</v>
      </c>
      <c r="U8">
        <v>2.5000001192092798</v>
      </c>
      <c r="V8">
        <v>90.1</v>
      </c>
      <c r="W8" t="s">
        <v>128</v>
      </c>
    </row>
    <row r="9" spans="1:23" x14ac:dyDescent="0.25">
      <c r="A9" t="s">
        <v>1685</v>
      </c>
      <c r="B9" t="s">
        <v>1686</v>
      </c>
      <c r="C9" t="s">
        <v>136</v>
      </c>
      <c r="D9" t="s">
        <v>1687</v>
      </c>
      <c r="E9" t="s">
        <v>645</v>
      </c>
      <c r="F9" t="s">
        <v>1599</v>
      </c>
      <c r="G9">
        <v>15</v>
      </c>
      <c r="H9" t="s">
        <v>1688</v>
      </c>
      <c r="I9">
        <v>209100</v>
      </c>
      <c r="J9">
        <v>41</v>
      </c>
      <c r="K9">
        <v>41</v>
      </c>
      <c r="L9">
        <v>7</v>
      </c>
      <c r="M9">
        <v>34</v>
      </c>
      <c r="N9">
        <v>0</v>
      </c>
      <c r="O9">
        <v>0</v>
      </c>
      <c r="P9">
        <v>128</v>
      </c>
      <c r="Q9">
        <v>31</v>
      </c>
      <c r="R9">
        <v>0</v>
      </c>
      <c r="S9">
        <v>24.2</v>
      </c>
      <c r="T9" t="s">
        <v>1136</v>
      </c>
      <c r="U9">
        <v>-28.5</v>
      </c>
      <c r="V9">
        <v>13.1</v>
      </c>
      <c r="W9" t="s">
        <v>1536</v>
      </c>
    </row>
    <row r="10" spans="1:23" x14ac:dyDescent="0.25">
      <c r="A10" t="s">
        <v>1595</v>
      </c>
      <c r="B10" t="s">
        <v>1596</v>
      </c>
      <c r="C10" t="s">
        <v>1597</v>
      </c>
      <c r="D10" t="s">
        <v>1598</v>
      </c>
      <c r="E10" t="s">
        <v>27</v>
      </c>
      <c r="F10" t="s">
        <v>1599</v>
      </c>
      <c r="G10">
        <v>7</v>
      </c>
      <c r="H10" t="s">
        <v>1600</v>
      </c>
      <c r="I10">
        <v>218748</v>
      </c>
      <c r="J10">
        <v>41</v>
      </c>
      <c r="K10">
        <v>41</v>
      </c>
      <c r="L10">
        <v>36</v>
      </c>
      <c r="M10">
        <v>5</v>
      </c>
      <c r="N10">
        <v>0</v>
      </c>
      <c r="O10">
        <v>0</v>
      </c>
      <c r="P10">
        <v>128</v>
      </c>
      <c r="Q10">
        <v>118</v>
      </c>
      <c r="R10">
        <v>0</v>
      </c>
      <c r="S10">
        <v>92.2</v>
      </c>
      <c r="T10" t="s">
        <v>58</v>
      </c>
      <c r="U10">
        <v>22.833333522081301</v>
      </c>
      <c r="V10">
        <v>101.1</v>
      </c>
      <c r="W10" t="s">
        <v>30</v>
      </c>
    </row>
    <row r="11" spans="1:23" x14ac:dyDescent="0.25">
      <c r="A11" t="s">
        <v>1676</v>
      </c>
      <c r="B11" t="s">
        <v>1677</v>
      </c>
      <c r="C11" t="s">
        <v>1661</v>
      </c>
      <c r="D11" t="s">
        <v>1678</v>
      </c>
      <c r="E11" t="s">
        <v>645</v>
      </c>
      <c r="F11" t="s">
        <v>1599</v>
      </c>
      <c r="G11">
        <v>21</v>
      </c>
      <c r="H11" t="s">
        <v>1679</v>
      </c>
      <c r="I11">
        <v>209061</v>
      </c>
      <c r="J11">
        <v>41</v>
      </c>
      <c r="K11">
        <v>41</v>
      </c>
      <c r="L11">
        <v>11</v>
      </c>
      <c r="M11">
        <v>30</v>
      </c>
      <c r="N11">
        <v>0</v>
      </c>
      <c r="O11">
        <v>0</v>
      </c>
      <c r="P11">
        <v>128</v>
      </c>
      <c r="Q11">
        <v>43</v>
      </c>
      <c r="R11">
        <v>0</v>
      </c>
      <c r="S11">
        <v>33.6</v>
      </c>
      <c r="T11" t="s">
        <v>967</v>
      </c>
      <c r="U11">
        <v>-44.166666686534803</v>
      </c>
      <c r="V11">
        <v>16.3</v>
      </c>
      <c r="W11" t="s">
        <v>1370</v>
      </c>
    </row>
    <row r="12" spans="1:23" x14ac:dyDescent="0.25">
      <c r="A12" t="s">
        <v>1642</v>
      </c>
      <c r="B12" t="s">
        <v>1643</v>
      </c>
      <c r="C12" t="s">
        <v>724</v>
      </c>
      <c r="D12" t="s">
        <v>1644</v>
      </c>
      <c r="E12" t="s">
        <v>27</v>
      </c>
      <c r="F12" t="s">
        <v>1599</v>
      </c>
      <c r="G12">
        <v>23</v>
      </c>
      <c r="H12" t="s">
        <v>1645</v>
      </c>
      <c r="I12">
        <v>218745</v>
      </c>
      <c r="J12">
        <v>41</v>
      </c>
      <c r="K12">
        <v>41</v>
      </c>
      <c r="L12">
        <v>25</v>
      </c>
      <c r="M12">
        <v>16</v>
      </c>
      <c r="N12">
        <v>0</v>
      </c>
      <c r="O12">
        <v>0</v>
      </c>
      <c r="P12">
        <v>128</v>
      </c>
      <c r="Q12">
        <v>77</v>
      </c>
      <c r="R12">
        <v>0</v>
      </c>
      <c r="S12">
        <v>60.2</v>
      </c>
      <c r="T12" t="s">
        <v>469</v>
      </c>
      <c r="U12">
        <v>-4.3333333730697596</v>
      </c>
      <c r="V12">
        <v>58.5</v>
      </c>
      <c r="W12" t="s">
        <v>721</v>
      </c>
    </row>
    <row r="13" spans="1:23" x14ac:dyDescent="0.25">
      <c r="A13" t="s">
        <v>1605</v>
      </c>
      <c r="B13" t="s">
        <v>1606</v>
      </c>
      <c r="C13" t="s">
        <v>856</v>
      </c>
      <c r="D13" t="s">
        <v>1607</v>
      </c>
      <c r="E13" t="s">
        <v>27</v>
      </c>
      <c r="F13" t="s">
        <v>1599</v>
      </c>
      <c r="G13">
        <v>2</v>
      </c>
      <c r="H13" t="s">
        <v>1608</v>
      </c>
      <c r="I13">
        <v>218737</v>
      </c>
      <c r="J13">
        <v>41</v>
      </c>
      <c r="K13">
        <v>41</v>
      </c>
      <c r="L13">
        <v>36</v>
      </c>
      <c r="M13">
        <v>5</v>
      </c>
      <c r="N13">
        <v>0</v>
      </c>
      <c r="O13">
        <v>0</v>
      </c>
      <c r="P13">
        <v>128</v>
      </c>
      <c r="Q13">
        <v>118</v>
      </c>
      <c r="R13">
        <v>0</v>
      </c>
      <c r="S13">
        <v>92.2</v>
      </c>
      <c r="T13" t="s">
        <v>58</v>
      </c>
      <c r="U13">
        <v>9.9999999701976705</v>
      </c>
      <c r="V13">
        <v>96.1</v>
      </c>
      <c r="W13" t="s">
        <v>58</v>
      </c>
    </row>
    <row r="14" spans="1:23" x14ac:dyDescent="0.25">
      <c r="A14" t="s">
        <v>1638</v>
      </c>
      <c r="B14" t="s">
        <v>1639</v>
      </c>
      <c r="C14" t="s">
        <v>249</v>
      </c>
      <c r="D14" t="s">
        <v>1640</v>
      </c>
      <c r="E14" t="s">
        <v>27</v>
      </c>
      <c r="F14" t="s">
        <v>1599</v>
      </c>
      <c r="G14">
        <v>6</v>
      </c>
      <c r="H14" t="s">
        <v>1641</v>
      </c>
      <c r="I14">
        <v>218739</v>
      </c>
      <c r="J14">
        <v>41</v>
      </c>
      <c r="K14">
        <v>41</v>
      </c>
      <c r="L14">
        <v>24</v>
      </c>
      <c r="M14">
        <v>17</v>
      </c>
      <c r="N14">
        <v>0</v>
      </c>
      <c r="O14">
        <v>0</v>
      </c>
      <c r="P14">
        <v>128</v>
      </c>
      <c r="Q14">
        <v>78</v>
      </c>
      <c r="R14">
        <v>0</v>
      </c>
      <c r="S14">
        <v>60.9</v>
      </c>
      <c r="T14" t="s">
        <v>469</v>
      </c>
      <c r="U14">
        <v>-4.8333333730697596</v>
      </c>
      <c r="V14">
        <v>59</v>
      </c>
      <c r="W14" t="s">
        <v>721</v>
      </c>
    </row>
    <row r="15" spans="1:23" x14ac:dyDescent="0.25">
      <c r="A15" t="s">
        <v>1659</v>
      </c>
      <c r="B15" t="s">
        <v>1660</v>
      </c>
      <c r="C15" t="s">
        <v>1661</v>
      </c>
      <c r="D15" t="s">
        <v>679</v>
      </c>
      <c r="E15" t="s">
        <v>645</v>
      </c>
      <c r="F15" t="s">
        <v>1599</v>
      </c>
      <c r="G15">
        <v>5</v>
      </c>
      <c r="H15" t="s">
        <v>1662</v>
      </c>
      <c r="I15">
        <v>218738</v>
      </c>
      <c r="J15">
        <v>41</v>
      </c>
      <c r="K15">
        <v>41</v>
      </c>
      <c r="L15">
        <v>9</v>
      </c>
      <c r="M15">
        <v>28</v>
      </c>
      <c r="N15">
        <v>4</v>
      </c>
      <c r="O15">
        <v>0</v>
      </c>
      <c r="P15">
        <v>128</v>
      </c>
      <c r="Q15">
        <v>39</v>
      </c>
      <c r="R15">
        <v>9.8000000000000007</v>
      </c>
      <c r="S15">
        <v>30.5</v>
      </c>
      <c r="T15" t="s">
        <v>645</v>
      </c>
      <c r="U15">
        <v>-11.6666666865348</v>
      </c>
      <c r="V15">
        <v>25.9</v>
      </c>
      <c r="W15" t="s">
        <v>1136</v>
      </c>
    </row>
    <row r="16" spans="1:23" x14ac:dyDescent="0.25">
      <c r="A16" t="s">
        <v>1629</v>
      </c>
      <c r="B16" t="s">
        <v>1630</v>
      </c>
      <c r="C16" t="s">
        <v>54</v>
      </c>
      <c r="D16" t="s">
        <v>1631</v>
      </c>
      <c r="E16" t="s">
        <v>27</v>
      </c>
      <c r="F16" t="s">
        <v>1599</v>
      </c>
      <c r="G16">
        <v>24</v>
      </c>
      <c r="H16" t="s">
        <v>1632</v>
      </c>
      <c r="I16">
        <v>218747</v>
      </c>
      <c r="J16">
        <v>41</v>
      </c>
      <c r="K16">
        <v>41</v>
      </c>
      <c r="L16">
        <v>27</v>
      </c>
      <c r="M16">
        <v>14</v>
      </c>
      <c r="N16">
        <v>0</v>
      </c>
      <c r="O16">
        <v>0</v>
      </c>
      <c r="P16">
        <v>128</v>
      </c>
      <c r="Q16">
        <v>86</v>
      </c>
      <c r="R16">
        <v>0</v>
      </c>
      <c r="S16">
        <v>67.2</v>
      </c>
      <c r="T16" t="s">
        <v>389</v>
      </c>
      <c r="U16">
        <v>-3.5000000596046399</v>
      </c>
      <c r="V16">
        <v>65.8</v>
      </c>
      <c r="W16" t="s">
        <v>469</v>
      </c>
    </row>
    <row r="17" spans="1:23" x14ac:dyDescent="0.25">
      <c r="A17" t="s">
        <v>1654</v>
      </c>
      <c r="B17" t="s">
        <v>1655</v>
      </c>
      <c r="C17" t="s">
        <v>1656</v>
      </c>
      <c r="D17" t="s">
        <v>1657</v>
      </c>
      <c r="E17" t="s">
        <v>645</v>
      </c>
      <c r="F17" t="s">
        <v>1599</v>
      </c>
      <c r="G17">
        <v>10</v>
      </c>
      <c r="H17" t="s">
        <v>1658</v>
      </c>
      <c r="I17">
        <v>218744</v>
      </c>
      <c r="J17">
        <v>41</v>
      </c>
      <c r="K17">
        <v>41</v>
      </c>
      <c r="L17">
        <v>8</v>
      </c>
      <c r="M17">
        <v>31</v>
      </c>
      <c r="N17">
        <v>2</v>
      </c>
      <c r="O17">
        <v>0</v>
      </c>
      <c r="P17">
        <v>128</v>
      </c>
      <c r="Q17">
        <v>36.5</v>
      </c>
      <c r="R17">
        <v>4.9000000000000004</v>
      </c>
      <c r="S17">
        <v>28.5</v>
      </c>
      <c r="T17" t="s">
        <v>645</v>
      </c>
      <c r="U17">
        <v>4</v>
      </c>
      <c r="V17">
        <v>30.1</v>
      </c>
      <c r="W17" t="s">
        <v>645</v>
      </c>
    </row>
    <row r="18" spans="1:23" x14ac:dyDescent="0.25">
      <c r="A18" t="s">
        <v>1671</v>
      </c>
      <c r="B18" t="s">
        <v>1672</v>
      </c>
      <c r="C18" t="s">
        <v>1673</v>
      </c>
      <c r="D18" t="s">
        <v>1674</v>
      </c>
      <c r="E18" t="s">
        <v>645</v>
      </c>
      <c r="F18" t="s">
        <v>1599</v>
      </c>
      <c r="G18">
        <v>13</v>
      </c>
      <c r="H18" t="s">
        <v>1675</v>
      </c>
      <c r="I18">
        <v>209075</v>
      </c>
      <c r="J18">
        <v>41</v>
      </c>
      <c r="K18">
        <v>41</v>
      </c>
      <c r="L18">
        <v>6</v>
      </c>
      <c r="M18">
        <v>35</v>
      </c>
      <c r="N18">
        <v>0</v>
      </c>
      <c r="O18">
        <v>0</v>
      </c>
      <c r="P18">
        <v>128</v>
      </c>
      <c r="Q18">
        <v>29</v>
      </c>
      <c r="R18">
        <v>0</v>
      </c>
      <c r="S18">
        <v>22.7</v>
      </c>
      <c r="T18" t="s">
        <v>1136</v>
      </c>
      <c r="U18">
        <v>-7.5</v>
      </c>
      <c r="V18">
        <v>19.8</v>
      </c>
      <c r="W18" t="s">
        <v>1370</v>
      </c>
    </row>
    <row r="19" spans="1:23" x14ac:dyDescent="0.25">
      <c r="A19" t="s">
        <v>1617</v>
      </c>
      <c r="B19" t="s">
        <v>1618</v>
      </c>
      <c r="C19" t="s">
        <v>1340</v>
      </c>
      <c r="D19" t="s">
        <v>1619</v>
      </c>
      <c r="E19" t="s">
        <v>27</v>
      </c>
      <c r="F19" t="s">
        <v>1599</v>
      </c>
      <c r="G19">
        <v>22</v>
      </c>
      <c r="H19" t="s">
        <v>1620</v>
      </c>
      <c r="I19">
        <v>209057</v>
      </c>
      <c r="J19">
        <v>41</v>
      </c>
      <c r="K19">
        <v>41</v>
      </c>
      <c r="L19">
        <v>29</v>
      </c>
      <c r="M19">
        <v>12</v>
      </c>
      <c r="N19">
        <v>0</v>
      </c>
      <c r="O19">
        <v>0</v>
      </c>
      <c r="P19">
        <v>128</v>
      </c>
      <c r="Q19">
        <v>91</v>
      </c>
      <c r="R19">
        <v>0</v>
      </c>
      <c r="S19">
        <v>71.099999999999994</v>
      </c>
      <c r="T19" t="s">
        <v>389</v>
      </c>
      <c r="U19">
        <v>-1.5</v>
      </c>
      <c r="V19">
        <v>70.5</v>
      </c>
      <c r="W19" t="s">
        <v>389</v>
      </c>
    </row>
    <row r="20" spans="1:23" x14ac:dyDescent="0.25">
      <c r="A20" t="s">
        <v>1625</v>
      </c>
      <c r="B20" t="s">
        <v>1626</v>
      </c>
      <c r="C20" t="s">
        <v>44</v>
      </c>
      <c r="D20" t="s">
        <v>1627</v>
      </c>
      <c r="E20" t="s">
        <v>27</v>
      </c>
      <c r="F20" t="s">
        <v>1599</v>
      </c>
      <c r="G20">
        <v>17</v>
      </c>
      <c r="H20" t="s">
        <v>1628</v>
      </c>
      <c r="I20">
        <v>209095</v>
      </c>
      <c r="J20">
        <v>41</v>
      </c>
      <c r="K20">
        <v>41</v>
      </c>
      <c r="L20">
        <v>26</v>
      </c>
      <c r="M20">
        <v>15</v>
      </c>
      <c r="N20">
        <v>0</v>
      </c>
      <c r="O20">
        <v>0</v>
      </c>
      <c r="P20">
        <v>128</v>
      </c>
      <c r="Q20">
        <v>80</v>
      </c>
      <c r="R20">
        <v>0</v>
      </c>
      <c r="S20">
        <v>62.5</v>
      </c>
      <c r="T20" t="s">
        <v>469</v>
      </c>
      <c r="U20">
        <v>9.5000001192092896</v>
      </c>
      <c r="V20">
        <v>66.2</v>
      </c>
      <c r="W20" t="s">
        <v>469</v>
      </c>
    </row>
    <row r="21" spans="1:23" x14ac:dyDescent="0.25">
      <c r="A21" t="s">
        <v>1609</v>
      </c>
      <c r="B21" t="s">
        <v>1610</v>
      </c>
      <c r="C21" t="s">
        <v>1611</v>
      </c>
      <c r="D21" t="s">
        <v>206</v>
      </c>
      <c r="E21" t="s">
        <v>27</v>
      </c>
      <c r="F21" t="s">
        <v>1599</v>
      </c>
      <c r="G21">
        <v>9</v>
      </c>
      <c r="H21" t="s">
        <v>1612</v>
      </c>
      <c r="I21">
        <v>209083</v>
      </c>
      <c r="J21">
        <v>41</v>
      </c>
      <c r="K21">
        <v>41</v>
      </c>
      <c r="L21">
        <v>35</v>
      </c>
      <c r="M21">
        <v>6</v>
      </c>
      <c r="N21">
        <v>0</v>
      </c>
      <c r="O21">
        <v>0</v>
      </c>
      <c r="P21">
        <v>128</v>
      </c>
      <c r="Q21">
        <v>112</v>
      </c>
      <c r="R21">
        <v>0</v>
      </c>
      <c r="S21">
        <v>87.5</v>
      </c>
      <c r="T21" t="s">
        <v>128</v>
      </c>
      <c r="U21">
        <v>11.166666448116301</v>
      </c>
      <c r="V21">
        <v>91.9</v>
      </c>
      <c r="W21" t="s">
        <v>128</v>
      </c>
    </row>
    <row r="22" spans="1:23" x14ac:dyDescent="0.25">
      <c r="A22" t="s">
        <v>1694</v>
      </c>
      <c r="B22" t="s">
        <v>1695</v>
      </c>
      <c r="C22" t="s">
        <v>1188</v>
      </c>
      <c r="D22" t="s">
        <v>1442</v>
      </c>
      <c r="E22" t="s">
        <v>645</v>
      </c>
      <c r="F22" t="s">
        <v>1599</v>
      </c>
      <c r="G22">
        <v>18</v>
      </c>
      <c r="H22" t="s">
        <v>1696</v>
      </c>
      <c r="I22">
        <v>209096</v>
      </c>
      <c r="J22">
        <v>41</v>
      </c>
      <c r="K22">
        <v>41</v>
      </c>
      <c r="L22">
        <v>3</v>
      </c>
      <c r="M22">
        <v>35</v>
      </c>
      <c r="N22">
        <v>3</v>
      </c>
      <c r="O22">
        <v>0</v>
      </c>
      <c r="P22">
        <v>128</v>
      </c>
      <c r="Q22">
        <v>15.5</v>
      </c>
      <c r="R22">
        <v>7.3</v>
      </c>
      <c r="S22">
        <v>12.1</v>
      </c>
      <c r="T22" t="s">
        <v>1536</v>
      </c>
      <c r="U22">
        <v>-14.166666507720899</v>
      </c>
      <c r="V22">
        <v>6.6</v>
      </c>
      <c r="W22" t="s">
        <v>1536</v>
      </c>
    </row>
    <row r="23" spans="1:23" x14ac:dyDescent="0.25">
      <c r="A23" t="s">
        <v>1621</v>
      </c>
      <c r="B23" t="s">
        <v>1622</v>
      </c>
      <c r="C23" t="s">
        <v>1623</v>
      </c>
      <c r="D23" t="s">
        <v>1379</v>
      </c>
      <c r="E23" t="s">
        <v>27</v>
      </c>
      <c r="F23" t="s">
        <v>1599</v>
      </c>
      <c r="G23">
        <v>8</v>
      </c>
      <c r="H23" t="s">
        <v>1624</v>
      </c>
      <c r="I23">
        <v>218740</v>
      </c>
      <c r="J23">
        <v>41</v>
      </c>
      <c r="K23">
        <v>41</v>
      </c>
      <c r="L23">
        <v>25</v>
      </c>
      <c r="M23">
        <v>16</v>
      </c>
      <c r="N23">
        <v>0</v>
      </c>
      <c r="O23">
        <v>0</v>
      </c>
      <c r="P23">
        <v>128</v>
      </c>
      <c r="Q23">
        <v>85</v>
      </c>
      <c r="R23">
        <v>0</v>
      </c>
      <c r="S23">
        <v>66.400000000000006</v>
      </c>
      <c r="T23" t="s">
        <v>469</v>
      </c>
      <c r="U23">
        <v>1</v>
      </c>
      <c r="V23">
        <v>66.8</v>
      </c>
      <c r="W23" t="s">
        <v>469</v>
      </c>
    </row>
    <row r="24" spans="1:23" x14ac:dyDescent="0.25">
      <c r="A24" t="s">
        <v>1667</v>
      </c>
      <c r="B24" t="s">
        <v>1668</v>
      </c>
      <c r="C24" t="s">
        <v>223</v>
      </c>
      <c r="D24" t="s">
        <v>1669</v>
      </c>
      <c r="E24" t="s">
        <v>645</v>
      </c>
      <c r="F24" t="s">
        <v>1599</v>
      </c>
      <c r="G24">
        <v>4</v>
      </c>
      <c r="H24" t="s">
        <v>1670</v>
      </c>
      <c r="I24">
        <v>209091</v>
      </c>
      <c r="J24">
        <v>41</v>
      </c>
      <c r="K24">
        <v>41</v>
      </c>
      <c r="L24">
        <v>8</v>
      </c>
      <c r="M24">
        <v>31</v>
      </c>
      <c r="N24">
        <v>2</v>
      </c>
      <c r="O24">
        <v>0</v>
      </c>
      <c r="P24">
        <v>128</v>
      </c>
      <c r="Q24">
        <v>36</v>
      </c>
      <c r="R24">
        <v>4.9000000000000004</v>
      </c>
      <c r="S24">
        <v>28.1</v>
      </c>
      <c r="T24" t="s">
        <v>645</v>
      </c>
      <c r="U24">
        <v>-18</v>
      </c>
      <c r="V24">
        <v>21.1</v>
      </c>
      <c r="W24" t="s">
        <v>1136</v>
      </c>
    </row>
    <row r="25" spans="1:23" x14ac:dyDescent="0.25">
      <c r="A25" t="s">
        <v>1680</v>
      </c>
      <c r="B25" t="s">
        <v>1681</v>
      </c>
      <c r="C25" t="s">
        <v>1682</v>
      </c>
      <c r="D25" t="s">
        <v>1683</v>
      </c>
      <c r="E25" t="s">
        <v>645</v>
      </c>
      <c r="F25" t="s">
        <v>1599</v>
      </c>
      <c r="G25">
        <v>1</v>
      </c>
      <c r="H25" t="s">
        <v>1684</v>
      </c>
      <c r="I25">
        <v>209090</v>
      </c>
      <c r="J25">
        <v>41</v>
      </c>
      <c r="K25">
        <v>41</v>
      </c>
      <c r="L25">
        <v>8</v>
      </c>
      <c r="M25">
        <v>33</v>
      </c>
      <c r="N25">
        <v>0</v>
      </c>
      <c r="O25">
        <v>0</v>
      </c>
      <c r="P25">
        <v>128</v>
      </c>
      <c r="Q25">
        <v>32</v>
      </c>
      <c r="R25">
        <v>0</v>
      </c>
      <c r="S25">
        <v>25</v>
      </c>
      <c r="T25" t="s">
        <v>1136</v>
      </c>
      <c r="U25">
        <v>-29</v>
      </c>
      <c r="V25">
        <v>13.7</v>
      </c>
      <c r="W25" t="s">
        <v>1536</v>
      </c>
    </row>
  </sheetData>
  <sortState ref="A2:W25">
    <sortCondition ref="D2:D25"/>
    <sortCondition ref="C2:C2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topLeftCell="A4" workbookViewId="0">
      <selection activeCell="A22" sqref="A22"/>
    </sheetView>
  </sheetViews>
  <sheetFormatPr defaultRowHeight="15" x14ac:dyDescent="0.25"/>
  <cols>
    <col min="1" max="1" width="17.28515625" customWidth="1"/>
  </cols>
  <sheetData>
    <row r="1" spans="1:3" x14ac:dyDescent="0.25">
      <c r="A1" t="s">
        <v>1697</v>
      </c>
      <c r="B1" t="s">
        <v>1698</v>
      </c>
      <c r="C1" t="s">
        <v>1699</v>
      </c>
    </row>
    <row r="2" spans="1:3" x14ac:dyDescent="0.25">
      <c r="A2" t="s">
        <v>30</v>
      </c>
      <c r="B2">
        <f>COUNTIF('House by Score'!X:X,A2)</f>
        <v>8</v>
      </c>
      <c r="C2">
        <f>COUNTIF('Senate by Score'!X:X,A2)</f>
        <v>1</v>
      </c>
    </row>
    <row r="3" spans="1:3" x14ac:dyDescent="0.25">
      <c r="A3" t="s">
        <v>58</v>
      </c>
      <c r="B3">
        <f>COUNTIF('House by Score'!X:X,A3)</f>
        <v>15</v>
      </c>
      <c r="C3">
        <f>COUNTIF('Senate by Score'!X:X,A3)</f>
        <v>2</v>
      </c>
    </row>
    <row r="4" spans="1:3" x14ac:dyDescent="0.25">
      <c r="A4" t="s">
        <v>128</v>
      </c>
      <c r="B4">
        <f>COUNTIF('House by Score'!X:X,A4)</f>
        <v>19</v>
      </c>
      <c r="C4">
        <f>COUNTIF('Senate by Score'!X:X,A4)</f>
        <v>2</v>
      </c>
    </row>
    <row r="5" spans="1:3" x14ac:dyDescent="0.25">
      <c r="A5" t="s">
        <v>190</v>
      </c>
      <c r="B5">
        <f>COUNTIF('House by Score'!X:X,A5)</f>
        <v>25</v>
      </c>
      <c r="C5">
        <f>COUNTIF('Senate by Score'!X:X,A5)</f>
        <v>0</v>
      </c>
    </row>
    <row r="6" spans="1:3" x14ac:dyDescent="0.25">
      <c r="A6" t="s">
        <v>345</v>
      </c>
      <c r="B6">
        <f>COUNTIF('House by Score'!X:X,A6)</f>
        <v>16</v>
      </c>
      <c r="C6">
        <f>COUNTIF('Senate by Score'!X:X,A6)</f>
        <v>0</v>
      </c>
    </row>
    <row r="7" spans="1:3" x14ac:dyDescent="0.25">
      <c r="A7" t="s">
        <v>389</v>
      </c>
      <c r="B7">
        <f>COUNTIF('House by Score'!X:X,A7)</f>
        <v>37</v>
      </c>
      <c r="C7">
        <f>COUNTIF('Senate by Score'!X:X,A7)</f>
        <v>1</v>
      </c>
    </row>
    <row r="8" spans="1:3" x14ac:dyDescent="0.25">
      <c r="A8" t="s">
        <v>469</v>
      </c>
      <c r="B8">
        <f>COUNTIF('House by Score'!X:X,A8)</f>
        <v>37</v>
      </c>
      <c r="C8">
        <f>COUNTIF('Senate by Score'!X:X,A8)</f>
        <v>4</v>
      </c>
    </row>
    <row r="9" spans="1:3" x14ac:dyDescent="0.25">
      <c r="A9" t="s">
        <v>721</v>
      </c>
      <c r="B9">
        <f>COUNTIF('House by Score'!X:X,A9)</f>
        <v>26</v>
      </c>
      <c r="C9">
        <f>COUNTIF('Senate by Score'!X:X,A9)</f>
        <v>3</v>
      </c>
    </row>
    <row r="10" spans="1:3" x14ac:dyDescent="0.25">
      <c r="A10" t="s">
        <v>871</v>
      </c>
      <c r="B10">
        <f>COUNTIF('House by Score'!X:X,A10)</f>
        <v>16</v>
      </c>
      <c r="C10">
        <f>COUNTIF('Senate by Score'!X:X,A10)</f>
        <v>1</v>
      </c>
    </row>
    <row r="11" spans="1:3" x14ac:dyDescent="0.25">
      <c r="A11" t="s">
        <v>967</v>
      </c>
      <c r="B11">
        <f>COUNTIF('House by Score'!X:X,A11)</f>
        <v>11</v>
      </c>
      <c r="C11">
        <f>COUNTIF('Senate by Score'!X:X,A11)</f>
        <v>0</v>
      </c>
    </row>
    <row r="12" spans="1:3" x14ac:dyDescent="0.25">
      <c r="A12" t="s">
        <v>645</v>
      </c>
      <c r="B12">
        <f>COUNTIF('House by Score'!X:X,A12)</f>
        <v>28</v>
      </c>
      <c r="C12">
        <f>COUNTIF('Senate by Score'!X:X,A12)</f>
        <v>1</v>
      </c>
    </row>
    <row r="13" spans="1:3" x14ac:dyDescent="0.25">
      <c r="A13" t="s">
        <v>1136</v>
      </c>
      <c r="B13">
        <f>COUNTIF('House by Score'!X:X,A13)</f>
        <v>66</v>
      </c>
      <c r="C13">
        <f>COUNTIF('Senate by Score'!X:X,A13)</f>
        <v>3</v>
      </c>
    </row>
    <row r="14" spans="1:3" x14ac:dyDescent="0.25">
      <c r="A14" t="s">
        <v>1370</v>
      </c>
      <c r="B14">
        <f>COUNTIF('House by Score'!X:X,A14)</f>
        <v>38</v>
      </c>
      <c r="C14">
        <f>COUNTIF('Senate by Score'!X:X,A14)</f>
        <v>2</v>
      </c>
    </row>
    <row r="15" spans="1:3" x14ac:dyDescent="0.25">
      <c r="A15" t="s">
        <v>1536</v>
      </c>
      <c r="B15">
        <f>COUNTIF('House by Score'!X:X,A15)</f>
        <v>17</v>
      </c>
      <c r="C15">
        <f>COUNTIF('Senate by Score'!X:X,A15)</f>
        <v>4</v>
      </c>
    </row>
    <row r="16" spans="1:3" x14ac:dyDescent="0.25">
      <c r="A16" t="s">
        <v>1700</v>
      </c>
      <c r="B16">
        <f>COUNTIF('House by Score'!X:X,A16)</f>
        <v>31</v>
      </c>
      <c r="C16">
        <f>COUNTIF('Senate by Score'!X:X,A16)</f>
        <v>0</v>
      </c>
    </row>
    <row r="17" spans="1:3" x14ac:dyDescent="0.25">
      <c r="A17" t="s">
        <v>1701</v>
      </c>
      <c r="B17">
        <f>SUM(B2:B16)</f>
        <v>390</v>
      </c>
      <c r="C17">
        <f>SUM(C2:C16)</f>
        <v>24</v>
      </c>
    </row>
    <row r="18" spans="1:3" x14ac:dyDescent="0.25">
      <c r="A18" s="1"/>
      <c r="B18" s="1"/>
      <c r="C18" s="1"/>
    </row>
    <row r="19" spans="1:3" ht="90" x14ac:dyDescent="0.25">
      <c r="A19" s="2" t="s">
        <v>1702</v>
      </c>
      <c r="B19">
        <f>SUMIF('House by Score'!T:T,"&lt;&gt;Speaker",'House by Score'!Q:Q)</f>
        <v>50376</v>
      </c>
      <c r="C19">
        <f>SUM('Senate by Score'!Q:Q)</f>
        <v>1627</v>
      </c>
    </row>
    <row r="20" spans="1:3" x14ac:dyDescent="0.25">
      <c r="A20" t="s">
        <v>1703</v>
      </c>
      <c r="B20">
        <f>B19/B17</f>
        <v>129.16923076923078</v>
      </c>
      <c r="C20">
        <f>C19/C17</f>
        <v>67.791666666666671</v>
      </c>
    </row>
    <row r="21" spans="1:3" x14ac:dyDescent="0.25">
      <c r="A21" t="s">
        <v>2401</v>
      </c>
      <c r="B21" s="3">
        <f>B20/'House by Score'!P2</f>
        <v>0.50456730769230773</v>
      </c>
      <c r="C21" s="3">
        <f>C20/'Senate by Score'!P2</f>
        <v>0.52962239583333337</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127"/>
  <sheetViews>
    <sheetView topLeftCell="C112" workbookViewId="0">
      <selection activeCell="D87" sqref="D87:D127"/>
    </sheetView>
  </sheetViews>
  <sheetFormatPr defaultRowHeight="15" x14ac:dyDescent="0.25"/>
  <cols>
    <col min="1" max="1" width="11.28515625" customWidth="1"/>
    <col min="6" max="6" width="0" hidden="1" customWidth="1"/>
    <col min="7" max="7" width="173.5703125" bestFit="1" customWidth="1"/>
    <col min="10" max="10" width="0" hidden="1" customWidth="1"/>
    <col min="12" max="12" width="6.5703125" customWidth="1"/>
  </cols>
  <sheetData>
    <row r="1" spans="1:12" x14ac:dyDescent="0.25">
      <c r="A1" t="s">
        <v>1704</v>
      </c>
      <c r="B1" t="s">
        <v>1705</v>
      </c>
      <c r="C1" t="s">
        <v>1706</v>
      </c>
      <c r="D1" t="s">
        <v>1707</v>
      </c>
      <c r="E1" t="s">
        <v>278</v>
      </c>
      <c r="F1" t="s">
        <v>1708</v>
      </c>
      <c r="G1" t="s">
        <v>1709</v>
      </c>
      <c r="H1" t="s">
        <v>1710</v>
      </c>
      <c r="I1" t="s">
        <v>1711</v>
      </c>
      <c r="J1" t="s">
        <v>1712</v>
      </c>
      <c r="K1" t="s">
        <v>1713</v>
      </c>
      <c r="L1" t="s">
        <v>1714</v>
      </c>
    </row>
    <row r="2" spans="1:12" hidden="1" x14ac:dyDescent="0.25">
      <c r="A2" s="4">
        <v>43103</v>
      </c>
      <c r="B2">
        <v>2018</v>
      </c>
      <c r="C2" t="s">
        <v>1715</v>
      </c>
      <c r="D2">
        <v>5</v>
      </c>
      <c r="E2" t="s">
        <v>1716</v>
      </c>
      <c r="F2" t="s">
        <v>1717</v>
      </c>
      <c r="G2" t="s">
        <v>1718</v>
      </c>
      <c r="H2" t="s">
        <v>1719</v>
      </c>
      <c r="I2" t="s">
        <v>1720</v>
      </c>
      <c r="J2" t="s">
        <v>1721</v>
      </c>
      <c r="K2" t="s">
        <v>1722</v>
      </c>
      <c r="L2">
        <v>1</v>
      </c>
    </row>
    <row r="3" spans="1:12" hidden="1" x14ac:dyDescent="0.25">
      <c r="A3" s="4">
        <v>43103</v>
      </c>
      <c r="B3">
        <v>2018</v>
      </c>
      <c r="C3" t="s">
        <v>1715</v>
      </c>
      <c r="D3">
        <v>7</v>
      </c>
      <c r="E3" t="s">
        <v>1723</v>
      </c>
      <c r="F3" t="s">
        <v>1724</v>
      </c>
      <c r="G3" t="s">
        <v>1725</v>
      </c>
      <c r="H3" t="s">
        <v>1726</v>
      </c>
      <c r="I3" t="s">
        <v>1727</v>
      </c>
      <c r="J3" t="s">
        <v>1728</v>
      </c>
      <c r="K3" t="s">
        <v>1722</v>
      </c>
      <c r="L3">
        <v>2</v>
      </c>
    </row>
    <row r="4" spans="1:12" hidden="1" x14ac:dyDescent="0.25">
      <c r="A4" s="4">
        <v>43103</v>
      </c>
      <c r="B4">
        <v>2018</v>
      </c>
      <c r="C4" t="s">
        <v>1715</v>
      </c>
      <c r="D4">
        <v>12</v>
      </c>
      <c r="E4" t="s">
        <v>1729</v>
      </c>
      <c r="F4" t="s">
        <v>1730</v>
      </c>
      <c r="G4" t="s">
        <v>1731</v>
      </c>
      <c r="H4" t="s">
        <v>1726</v>
      </c>
      <c r="I4" t="s">
        <v>1732</v>
      </c>
      <c r="J4" t="s">
        <v>1733</v>
      </c>
      <c r="K4" t="s">
        <v>1734</v>
      </c>
      <c r="L4">
        <v>4</v>
      </c>
    </row>
    <row r="5" spans="1:12" hidden="1" x14ac:dyDescent="0.25">
      <c r="A5" s="4">
        <v>43103</v>
      </c>
      <c r="B5">
        <v>2018</v>
      </c>
      <c r="C5" t="s">
        <v>1715</v>
      </c>
      <c r="D5">
        <v>13</v>
      </c>
      <c r="E5" t="s">
        <v>1735</v>
      </c>
      <c r="F5" t="s">
        <v>1736</v>
      </c>
      <c r="G5" t="s">
        <v>1737</v>
      </c>
      <c r="H5" t="s">
        <v>1738</v>
      </c>
      <c r="I5" t="s">
        <v>1739</v>
      </c>
      <c r="J5" t="s">
        <v>1740</v>
      </c>
      <c r="K5" t="s">
        <v>1734</v>
      </c>
      <c r="L5">
        <v>2</v>
      </c>
    </row>
    <row r="6" spans="1:12" hidden="1" x14ac:dyDescent="0.25">
      <c r="A6" s="4">
        <v>43109</v>
      </c>
      <c r="B6">
        <v>2018</v>
      </c>
      <c r="C6" t="s">
        <v>1715</v>
      </c>
      <c r="D6">
        <v>14</v>
      </c>
      <c r="E6" t="s">
        <v>1741</v>
      </c>
      <c r="F6" t="s">
        <v>1742</v>
      </c>
      <c r="G6" t="s">
        <v>1743</v>
      </c>
      <c r="H6" t="s">
        <v>1726</v>
      </c>
      <c r="I6" t="s">
        <v>1744</v>
      </c>
      <c r="J6" t="s">
        <v>1745</v>
      </c>
      <c r="K6" t="s">
        <v>1734</v>
      </c>
      <c r="L6">
        <v>1</v>
      </c>
    </row>
    <row r="7" spans="1:12" hidden="1" x14ac:dyDescent="0.25">
      <c r="A7" s="4">
        <v>43109</v>
      </c>
      <c r="B7">
        <v>2018</v>
      </c>
      <c r="C7" t="s">
        <v>1715</v>
      </c>
      <c r="D7">
        <v>15</v>
      </c>
      <c r="E7" t="s">
        <v>1746</v>
      </c>
      <c r="F7" t="s">
        <v>1747</v>
      </c>
      <c r="G7" t="s">
        <v>1748</v>
      </c>
      <c r="H7" t="s">
        <v>1738</v>
      </c>
      <c r="I7" t="s">
        <v>1749</v>
      </c>
      <c r="J7" t="s">
        <v>1750</v>
      </c>
      <c r="K7" t="s">
        <v>1722</v>
      </c>
      <c r="L7">
        <v>4</v>
      </c>
    </row>
    <row r="8" spans="1:12" hidden="1" x14ac:dyDescent="0.25">
      <c r="A8" s="4">
        <v>43109</v>
      </c>
      <c r="B8">
        <v>2018</v>
      </c>
      <c r="C8" t="s">
        <v>1715</v>
      </c>
      <c r="D8">
        <v>16</v>
      </c>
      <c r="E8" t="s">
        <v>1746</v>
      </c>
      <c r="F8" t="s">
        <v>1747</v>
      </c>
      <c r="G8" t="s">
        <v>1748</v>
      </c>
      <c r="H8" t="s">
        <v>1726</v>
      </c>
      <c r="I8" t="s">
        <v>1751</v>
      </c>
      <c r="J8" t="s">
        <v>1752</v>
      </c>
      <c r="K8" t="s">
        <v>1734</v>
      </c>
      <c r="L8">
        <v>2</v>
      </c>
    </row>
    <row r="9" spans="1:12" hidden="1" x14ac:dyDescent="0.25">
      <c r="A9" s="4">
        <v>43109</v>
      </c>
      <c r="B9">
        <v>2018</v>
      </c>
      <c r="C9" t="s">
        <v>1715</v>
      </c>
      <c r="D9">
        <v>17</v>
      </c>
      <c r="E9" t="s">
        <v>1753</v>
      </c>
      <c r="F9" t="s">
        <v>1754</v>
      </c>
      <c r="G9" t="s">
        <v>1755</v>
      </c>
      <c r="H9" t="s">
        <v>1726</v>
      </c>
      <c r="I9" t="s">
        <v>1756</v>
      </c>
      <c r="J9" t="s">
        <v>1757</v>
      </c>
      <c r="K9" t="s">
        <v>1734</v>
      </c>
      <c r="L9">
        <v>4</v>
      </c>
    </row>
    <row r="10" spans="1:12" hidden="1" x14ac:dyDescent="0.25">
      <c r="A10" s="4">
        <v>43109</v>
      </c>
      <c r="B10">
        <v>2018</v>
      </c>
      <c r="C10" t="s">
        <v>1715</v>
      </c>
      <c r="D10">
        <v>19</v>
      </c>
      <c r="E10" t="s">
        <v>1758</v>
      </c>
      <c r="F10" t="s">
        <v>1759</v>
      </c>
      <c r="G10" t="s">
        <v>1760</v>
      </c>
      <c r="H10" t="s">
        <v>1738</v>
      </c>
      <c r="I10" t="s">
        <v>1761</v>
      </c>
      <c r="J10" t="s">
        <v>1762</v>
      </c>
      <c r="K10" t="s">
        <v>1734</v>
      </c>
      <c r="L10">
        <v>2</v>
      </c>
    </row>
    <row r="11" spans="1:12" hidden="1" x14ac:dyDescent="0.25">
      <c r="A11" s="4">
        <v>43109</v>
      </c>
      <c r="B11">
        <v>2018</v>
      </c>
      <c r="C11" t="s">
        <v>1715</v>
      </c>
      <c r="D11">
        <v>22</v>
      </c>
      <c r="E11" t="s">
        <v>1763</v>
      </c>
      <c r="F11" t="s">
        <v>1764</v>
      </c>
      <c r="G11" t="s">
        <v>1765</v>
      </c>
      <c r="H11" t="s">
        <v>1726</v>
      </c>
      <c r="I11" t="s">
        <v>1766</v>
      </c>
      <c r="J11" t="s">
        <v>1767</v>
      </c>
      <c r="K11" t="s">
        <v>1734</v>
      </c>
      <c r="L11">
        <v>2</v>
      </c>
    </row>
    <row r="12" spans="1:12" hidden="1" x14ac:dyDescent="0.25">
      <c r="A12" s="4">
        <v>43109</v>
      </c>
      <c r="B12">
        <v>2018</v>
      </c>
      <c r="C12" t="s">
        <v>1715</v>
      </c>
      <c r="D12">
        <v>23</v>
      </c>
      <c r="E12" t="s">
        <v>1768</v>
      </c>
      <c r="F12" t="s">
        <v>1769</v>
      </c>
      <c r="G12" t="s">
        <v>1770</v>
      </c>
      <c r="H12" t="s">
        <v>1738</v>
      </c>
      <c r="I12" t="s">
        <v>1771</v>
      </c>
      <c r="J12" t="s">
        <v>1772</v>
      </c>
      <c r="K12" t="s">
        <v>1734</v>
      </c>
      <c r="L12">
        <v>2</v>
      </c>
    </row>
    <row r="13" spans="1:12" hidden="1" x14ac:dyDescent="0.25">
      <c r="A13" s="4">
        <v>43109</v>
      </c>
      <c r="B13">
        <v>2018</v>
      </c>
      <c r="C13" t="s">
        <v>1715</v>
      </c>
      <c r="D13">
        <v>24</v>
      </c>
      <c r="E13" t="s">
        <v>1773</v>
      </c>
      <c r="F13" t="s">
        <v>1774</v>
      </c>
      <c r="G13" t="s">
        <v>1775</v>
      </c>
      <c r="H13" t="s">
        <v>1738</v>
      </c>
      <c r="I13" t="s">
        <v>1776</v>
      </c>
      <c r="J13" t="s">
        <v>1777</v>
      </c>
      <c r="K13" t="s">
        <v>1734</v>
      </c>
      <c r="L13">
        <v>4</v>
      </c>
    </row>
    <row r="14" spans="1:12" hidden="1" x14ac:dyDescent="0.25">
      <c r="A14" s="4">
        <v>43109</v>
      </c>
      <c r="B14">
        <v>2018</v>
      </c>
      <c r="C14" t="s">
        <v>1715</v>
      </c>
      <c r="D14">
        <v>27</v>
      </c>
      <c r="E14" t="s">
        <v>1778</v>
      </c>
      <c r="F14" t="s">
        <v>1779</v>
      </c>
      <c r="G14" t="s">
        <v>1780</v>
      </c>
      <c r="H14" t="s">
        <v>1726</v>
      </c>
      <c r="I14" t="s">
        <v>1781</v>
      </c>
      <c r="J14" t="s">
        <v>1782</v>
      </c>
      <c r="K14" t="s">
        <v>1722</v>
      </c>
      <c r="L14">
        <v>4</v>
      </c>
    </row>
    <row r="15" spans="1:12" hidden="1" x14ac:dyDescent="0.25">
      <c r="A15" s="4">
        <v>43139</v>
      </c>
      <c r="B15">
        <v>2018</v>
      </c>
      <c r="C15" t="s">
        <v>1715</v>
      </c>
      <c r="D15">
        <v>28</v>
      </c>
      <c r="E15" t="s">
        <v>1778</v>
      </c>
      <c r="F15" t="s">
        <v>1779</v>
      </c>
      <c r="G15" t="s">
        <v>1780</v>
      </c>
      <c r="H15" t="s">
        <v>1738</v>
      </c>
      <c r="I15" t="s">
        <v>1783</v>
      </c>
      <c r="J15" t="s">
        <v>1784</v>
      </c>
      <c r="K15" t="s">
        <v>1734</v>
      </c>
      <c r="L15">
        <v>4</v>
      </c>
    </row>
    <row r="16" spans="1:12" hidden="1" x14ac:dyDescent="0.25">
      <c r="A16" s="4">
        <v>43139</v>
      </c>
      <c r="B16">
        <v>2018</v>
      </c>
      <c r="C16" t="s">
        <v>1715</v>
      </c>
      <c r="D16">
        <v>30</v>
      </c>
      <c r="E16" t="s">
        <v>1778</v>
      </c>
      <c r="F16" t="s">
        <v>1779</v>
      </c>
      <c r="G16" t="s">
        <v>1780</v>
      </c>
      <c r="H16" t="s">
        <v>1726</v>
      </c>
      <c r="I16" t="s">
        <v>1785</v>
      </c>
      <c r="J16" t="s">
        <v>1786</v>
      </c>
      <c r="K16" t="s">
        <v>1722</v>
      </c>
      <c r="L16">
        <v>4</v>
      </c>
    </row>
    <row r="17" spans="1:12" hidden="1" x14ac:dyDescent="0.25">
      <c r="A17" s="4">
        <v>43139</v>
      </c>
      <c r="B17">
        <v>2018</v>
      </c>
      <c r="C17" t="s">
        <v>1715</v>
      </c>
      <c r="D17">
        <v>32</v>
      </c>
      <c r="E17" t="s">
        <v>1787</v>
      </c>
      <c r="F17" t="s">
        <v>1788</v>
      </c>
      <c r="G17" t="s">
        <v>1789</v>
      </c>
      <c r="H17" t="s">
        <v>1738</v>
      </c>
      <c r="I17" t="s">
        <v>1790</v>
      </c>
      <c r="J17" t="s">
        <v>1791</v>
      </c>
      <c r="K17" t="s">
        <v>1734</v>
      </c>
      <c r="L17">
        <v>4</v>
      </c>
    </row>
    <row r="18" spans="1:12" hidden="1" x14ac:dyDescent="0.25">
      <c r="A18" s="4">
        <v>43139</v>
      </c>
      <c r="B18">
        <v>2018</v>
      </c>
      <c r="C18" t="s">
        <v>1715</v>
      </c>
      <c r="D18">
        <v>37</v>
      </c>
      <c r="E18" t="s">
        <v>1773</v>
      </c>
      <c r="F18" t="s">
        <v>1774</v>
      </c>
      <c r="G18" t="s">
        <v>1775</v>
      </c>
      <c r="H18" t="s">
        <v>1792</v>
      </c>
      <c r="I18" t="s">
        <v>1793</v>
      </c>
      <c r="J18" t="s">
        <v>1794</v>
      </c>
      <c r="K18" t="s">
        <v>1722</v>
      </c>
      <c r="L18">
        <v>2</v>
      </c>
    </row>
    <row r="19" spans="1:12" hidden="1" x14ac:dyDescent="0.25">
      <c r="A19" s="4">
        <v>43139</v>
      </c>
      <c r="B19">
        <v>2018</v>
      </c>
      <c r="C19" t="s">
        <v>1715</v>
      </c>
      <c r="D19">
        <v>43</v>
      </c>
      <c r="E19" t="s">
        <v>1795</v>
      </c>
      <c r="F19" t="s">
        <v>1796</v>
      </c>
      <c r="G19" t="s">
        <v>1797</v>
      </c>
      <c r="H19" t="s">
        <v>1719</v>
      </c>
      <c r="I19" t="s">
        <v>1798</v>
      </c>
      <c r="J19" t="s">
        <v>1799</v>
      </c>
      <c r="K19" t="s">
        <v>1722</v>
      </c>
      <c r="L19">
        <v>1</v>
      </c>
    </row>
    <row r="20" spans="1:12" hidden="1" x14ac:dyDescent="0.25">
      <c r="A20" s="4">
        <v>43139</v>
      </c>
      <c r="B20">
        <v>2018</v>
      </c>
      <c r="C20" t="s">
        <v>1715</v>
      </c>
      <c r="D20">
        <v>46</v>
      </c>
      <c r="E20" t="s">
        <v>1800</v>
      </c>
      <c r="F20" t="s">
        <v>1801</v>
      </c>
      <c r="G20" t="s">
        <v>1802</v>
      </c>
      <c r="H20" t="s">
        <v>1738</v>
      </c>
      <c r="I20" t="s">
        <v>1803</v>
      </c>
      <c r="J20" t="s">
        <v>1804</v>
      </c>
      <c r="K20" t="s">
        <v>1734</v>
      </c>
      <c r="L20">
        <v>1</v>
      </c>
    </row>
    <row r="21" spans="1:12" hidden="1" x14ac:dyDescent="0.25">
      <c r="A21" s="4">
        <v>43146</v>
      </c>
      <c r="B21">
        <v>2018</v>
      </c>
      <c r="C21" t="s">
        <v>1715</v>
      </c>
      <c r="D21">
        <v>47</v>
      </c>
      <c r="E21" t="s">
        <v>1805</v>
      </c>
      <c r="F21" t="s">
        <v>1806</v>
      </c>
      <c r="G21" t="s">
        <v>1807</v>
      </c>
      <c r="H21" t="s">
        <v>1738</v>
      </c>
      <c r="I21" t="s">
        <v>1808</v>
      </c>
      <c r="J21" t="s">
        <v>1809</v>
      </c>
      <c r="K21" t="s">
        <v>1722</v>
      </c>
      <c r="L21">
        <v>4</v>
      </c>
    </row>
    <row r="22" spans="1:12" hidden="1" x14ac:dyDescent="0.25">
      <c r="A22" s="4">
        <v>43146</v>
      </c>
      <c r="B22">
        <v>2018</v>
      </c>
      <c r="C22" t="s">
        <v>1715</v>
      </c>
      <c r="D22">
        <v>49</v>
      </c>
      <c r="E22" t="s">
        <v>1810</v>
      </c>
      <c r="F22" t="s">
        <v>1811</v>
      </c>
      <c r="G22" t="s">
        <v>1812</v>
      </c>
      <c r="H22" t="s">
        <v>1738</v>
      </c>
      <c r="I22" t="s">
        <v>1813</v>
      </c>
      <c r="J22" t="s">
        <v>1814</v>
      </c>
      <c r="K22" t="s">
        <v>1722</v>
      </c>
      <c r="L22">
        <v>3</v>
      </c>
    </row>
    <row r="23" spans="1:12" hidden="1" x14ac:dyDescent="0.25">
      <c r="A23" s="4">
        <v>43146</v>
      </c>
      <c r="B23">
        <v>2018</v>
      </c>
      <c r="C23" t="s">
        <v>1715</v>
      </c>
      <c r="D23">
        <v>50</v>
      </c>
      <c r="E23" t="s">
        <v>1815</v>
      </c>
      <c r="F23" t="s">
        <v>1816</v>
      </c>
      <c r="G23" t="s">
        <v>1817</v>
      </c>
      <c r="H23" t="s">
        <v>1738</v>
      </c>
      <c r="I23" t="s">
        <v>1818</v>
      </c>
      <c r="J23" t="s">
        <v>1819</v>
      </c>
      <c r="K23" t="s">
        <v>1722</v>
      </c>
      <c r="L23">
        <v>3</v>
      </c>
    </row>
    <row r="24" spans="1:12" hidden="1" x14ac:dyDescent="0.25">
      <c r="A24" s="4">
        <v>43146</v>
      </c>
      <c r="B24">
        <v>2018</v>
      </c>
      <c r="C24" t="s">
        <v>1715</v>
      </c>
      <c r="D24">
        <v>56</v>
      </c>
      <c r="E24" t="s">
        <v>1820</v>
      </c>
      <c r="F24" t="s">
        <v>1821</v>
      </c>
      <c r="G24" t="s">
        <v>1822</v>
      </c>
      <c r="H24" t="s">
        <v>1738</v>
      </c>
      <c r="I24" t="s">
        <v>1823</v>
      </c>
      <c r="J24" t="s">
        <v>1824</v>
      </c>
      <c r="K24" t="s">
        <v>1734</v>
      </c>
      <c r="L24">
        <v>4</v>
      </c>
    </row>
    <row r="25" spans="1:12" hidden="1" x14ac:dyDescent="0.25">
      <c r="A25" s="4">
        <v>43153</v>
      </c>
      <c r="B25">
        <v>2018</v>
      </c>
      <c r="C25" t="s">
        <v>1715</v>
      </c>
      <c r="D25">
        <v>60</v>
      </c>
      <c r="E25" t="s">
        <v>1825</v>
      </c>
      <c r="F25" t="s">
        <v>1826</v>
      </c>
      <c r="G25" t="s">
        <v>1827</v>
      </c>
      <c r="H25" t="s">
        <v>1726</v>
      </c>
      <c r="I25" t="s">
        <v>1828</v>
      </c>
      <c r="J25" t="s">
        <v>1829</v>
      </c>
      <c r="K25" t="s">
        <v>1734</v>
      </c>
      <c r="L25">
        <v>2</v>
      </c>
    </row>
    <row r="26" spans="1:12" hidden="1" x14ac:dyDescent="0.25">
      <c r="A26" s="4">
        <v>43153</v>
      </c>
      <c r="B26">
        <v>2018</v>
      </c>
      <c r="C26" t="s">
        <v>1715</v>
      </c>
      <c r="D26">
        <v>61</v>
      </c>
      <c r="E26" t="s">
        <v>1830</v>
      </c>
      <c r="F26" t="s">
        <v>1831</v>
      </c>
      <c r="G26" t="s">
        <v>1832</v>
      </c>
      <c r="H26" t="s">
        <v>1833</v>
      </c>
      <c r="I26" t="s">
        <v>1834</v>
      </c>
      <c r="J26" t="s">
        <v>1835</v>
      </c>
      <c r="K26" t="s">
        <v>1734</v>
      </c>
      <c r="L26">
        <v>2</v>
      </c>
    </row>
    <row r="27" spans="1:12" hidden="1" x14ac:dyDescent="0.25">
      <c r="A27" s="4">
        <v>43153</v>
      </c>
      <c r="B27">
        <v>2018</v>
      </c>
      <c r="C27" t="s">
        <v>1715</v>
      </c>
      <c r="D27">
        <v>62</v>
      </c>
      <c r="E27" t="s">
        <v>1836</v>
      </c>
      <c r="F27" t="s">
        <v>1837</v>
      </c>
      <c r="G27" t="s">
        <v>1838</v>
      </c>
      <c r="H27" t="s">
        <v>1726</v>
      </c>
      <c r="I27" t="s">
        <v>1839</v>
      </c>
      <c r="J27" t="s">
        <v>1840</v>
      </c>
      <c r="K27" t="s">
        <v>1734</v>
      </c>
      <c r="L27">
        <v>4</v>
      </c>
    </row>
    <row r="28" spans="1:12" hidden="1" x14ac:dyDescent="0.25">
      <c r="A28" s="4">
        <v>43153</v>
      </c>
      <c r="B28">
        <v>2018</v>
      </c>
      <c r="C28" t="s">
        <v>1715</v>
      </c>
      <c r="D28">
        <v>63</v>
      </c>
      <c r="E28" t="s">
        <v>1841</v>
      </c>
      <c r="F28" t="s">
        <v>1842</v>
      </c>
      <c r="G28" t="s">
        <v>1843</v>
      </c>
      <c r="H28" t="s">
        <v>1738</v>
      </c>
      <c r="I28" t="s">
        <v>1844</v>
      </c>
      <c r="J28" t="s">
        <v>1845</v>
      </c>
      <c r="K28" t="s">
        <v>1722</v>
      </c>
      <c r="L28">
        <v>4</v>
      </c>
    </row>
    <row r="29" spans="1:12" hidden="1" x14ac:dyDescent="0.25">
      <c r="A29" s="4">
        <v>43153</v>
      </c>
      <c r="B29">
        <v>2018</v>
      </c>
      <c r="C29" t="s">
        <v>1715</v>
      </c>
      <c r="D29">
        <v>67</v>
      </c>
      <c r="E29" t="s">
        <v>1846</v>
      </c>
      <c r="F29" t="s">
        <v>1847</v>
      </c>
      <c r="G29" t="s">
        <v>1848</v>
      </c>
      <c r="H29" t="s">
        <v>1833</v>
      </c>
      <c r="I29" t="s">
        <v>1849</v>
      </c>
      <c r="J29" t="s">
        <v>1850</v>
      </c>
      <c r="K29" t="s">
        <v>1734</v>
      </c>
      <c r="L29">
        <v>2</v>
      </c>
    </row>
    <row r="30" spans="1:12" hidden="1" x14ac:dyDescent="0.25">
      <c r="A30" s="4">
        <v>43153</v>
      </c>
      <c r="B30">
        <v>2018</v>
      </c>
      <c r="C30" t="s">
        <v>1715</v>
      </c>
      <c r="D30">
        <v>69</v>
      </c>
      <c r="E30" t="s">
        <v>1851</v>
      </c>
      <c r="F30" t="s">
        <v>1852</v>
      </c>
      <c r="G30" t="s">
        <v>1853</v>
      </c>
      <c r="H30" t="s">
        <v>1833</v>
      </c>
      <c r="I30" t="s">
        <v>1854</v>
      </c>
      <c r="J30" t="s">
        <v>1855</v>
      </c>
      <c r="K30" t="s">
        <v>1734</v>
      </c>
      <c r="L30">
        <v>4</v>
      </c>
    </row>
    <row r="31" spans="1:12" hidden="1" x14ac:dyDescent="0.25">
      <c r="A31" s="4">
        <v>43153</v>
      </c>
      <c r="B31">
        <v>2018</v>
      </c>
      <c r="C31" t="s">
        <v>1715</v>
      </c>
      <c r="D31">
        <v>71</v>
      </c>
      <c r="E31" t="s">
        <v>1856</v>
      </c>
      <c r="F31" t="s">
        <v>1857</v>
      </c>
      <c r="G31" t="s">
        <v>1858</v>
      </c>
      <c r="H31" t="s">
        <v>1738</v>
      </c>
      <c r="I31" t="s">
        <v>1859</v>
      </c>
      <c r="J31" t="s">
        <v>1860</v>
      </c>
      <c r="K31" t="s">
        <v>1722</v>
      </c>
      <c r="L31">
        <v>4</v>
      </c>
    </row>
    <row r="32" spans="1:12" hidden="1" x14ac:dyDescent="0.25">
      <c r="A32" s="4">
        <v>43165</v>
      </c>
      <c r="B32">
        <v>2018</v>
      </c>
      <c r="C32" t="s">
        <v>1715</v>
      </c>
      <c r="D32">
        <v>74</v>
      </c>
      <c r="E32" t="s">
        <v>1861</v>
      </c>
      <c r="F32" t="s">
        <v>1862</v>
      </c>
      <c r="G32" t="s">
        <v>1863</v>
      </c>
      <c r="H32" t="s">
        <v>1719</v>
      </c>
      <c r="I32" t="s">
        <v>1864</v>
      </c>
      <c r="J32" t="s">
        <v>1865</v>
      </c>
      <c r="K32" t="s">
        <v>1722</v>
      </c>
      <c r="L32">
        <v>2</v>
      </c>
    </row>
    <row r="33" spans="1:12" hidden="1" x14ac:dyDescent="0.25">
      <c r="A33" s="4">
        <v>43165</v>
      </c>
      <c r="B33">
        <v>2018</v>
      </c>
      <c r="C33" t="s">
        <v>1715</v>
      </c>
      <c r="D33">
        <v>76</v>
      </c>
      <c r="E33" t="s">
        <v>1866</v>
      </c>
      <c r="F33" t="s">
        <v>1867</v>
      </c>
      <c r="G33" t="s">
        <v>1868</v>
      </c>
      <c r="H33" t="s">
        <v>1738</v>
      </c>
      <c r="I33" t="s">
        <v>1869</v>
      </c>
      <c r="J33" t="s">
        <v>1870</v>
      </c>
      <c r="K33" t="s">
        <v>1734</v>
      </c>
      <c r="L33">
        <v>4</v>
      </c>
    </row>
    <row r="34" spans="1:12" hidden="1" x14ac:dyDescent="0.25">
      <c r="A34" s="4">
        <v>43165</v>
      </c>
      <c r="B34">
        <v>2018</v>
      </c>
      <c r="C34" t="s">
        <v>1715</v>
      </c>
      <c r="D34">
        <v>80</v>
      </c>
      <c r="E34" t="s">
        <v>1871</v>
      </c>
      <c r="F34" t="s">
        <v>1872</v>
      </c>
      <c r="G34" t="s">
        <v>1873</v>
      </c>
      <c r="H34" t="s">
        <v>1738</v>
      </c>
      <c r="I34" t="s">
        <v>1874</v>
      </c>
      <c r="J34" t="s">
        <v>1875</v>
      </c>
      <c r="K34" t="s">
        <v>1722</v>
      </c>
      <c r="L34">
        <v>4</v>
      </c>
    </row>
    <row r="35" spans="1:12" hidden="1" x14ac:dyDescent="0.25">
      <c r="A35" s="4">
        <v>43165</v>
      </c>
      <c r="B35">
        <v>2018</v>
      </c>
      <c r="C35" t="s">
        <v>1715</v>
      </c>
      <c r="D35">
        <v>81</v>
      </c>
      <c r="E35" t="s">
        <v>1876</v>
      </c>
      <c r="F35" t="s">
        <v>1877</v>
      </c>
      <c r="G35" t="s">
        <v>1878</v>
      </c>
      <c r="H35" t="s">
        <v>1738</v>
      </c>
      <c r="I35" t="s">
        <v>1879</v>
      </c>
      <c r="J35" t="s">
        <v>1880</v>
      </c>
      <c r="K35" t="s">
        <v>1722</v>
      </c>
      <c r="L35">
        <v>2</v>
      </c>
    </row>
    <row r="36" spans="1:12" hidden="1" x14ac:dyDescent="0.25">
      <c r="A36" s="4">
        <v>43165</v>
      </c>
      <c r="B36">
        <v>2018</v>
      </c>
      <c r="C36" t="s">
        <v>1715</v>
      </c>
      <c r="D36">
        <v>82</v>
      </c>
      <c r="E36" t="s">
        <v>1881</v>
      </c>
      <c r="F36" t="s">
        <v>1882</v>
      </c>
      <c r="G36" t="s">
        <v>1883</v>
      </c>
      <c r="H36" t="s">
        <v>1833</v>
      </c>
      <c r="I36" t="s">
        <v>1884</v>
      </c>
      <c r="J36" t="s">
        <v>1885</v>
      </c>
      <c r="K36" t="s">
        <v>1734</v>
      </c>
      <c r="L36">
        <v>8</v>
      </c>
    </row>
    <row r="37" spans="1:12" hidden="1" x14ac:dyDescent="0.25">
      <c r="A37" s="4">
        <v>43165</v>
      </c>
      <c r="B37">
        <v>2018</v>
      </c>
      <c r="C37" t="s">
        <v>1715</v>
      </c>
      <c r="D37">
        <v>88</v>
      </c>
      <c r="E37" t="s">
        <v>1886</v>
      </c>
      <c r="F37" t="s">
        <v>1887</v>
      </c>
      <c r="G37" t="s">
        <v>1888</v>
      </c>
      <c r="H37" t="s">
        <v>1738</v>
      </c>
      <c r="I37" t="s">
        <v>1889</v>
      </c>
      <c r="J37" t="s">
        <v>1890</v>
      </c>
      <c r="K37" t="s">
        <v>1722</v>
      </c>
      <c r="L37">
        <v>4</v>
      </c>
    </row>
    <row r="38" spans="1:12" hidden="1" x14ac:dyDescent="0.25">
      <c r="A38" s="4">
        <v>43165</v>
      </c>
      <c r="B38">
        <v>2018</v>
      </c>
      <c r="C38" t="s">
        <v>1715</v>
      </c>
      <c r="D38">
        <v>90</v>
      </c>
      <c r="E38" t="s">
        <v>1891</v>
      </c>
      <c r="F38" t="s">
        <v>1892</v>
      </c>
      <c r="G38" t="s">
        <v>1893</v>
      </c>
      <c r="H38" t="s">
        <v>1719</v>
      </c>
      <c r="I38" t="s">
        <v>1894</v>
      </c>
      <c r="J38" t="s">
        <v>1895</v>
      </c>
      <c r="K38" t="s">
        <v>1722</v>
      </c>
      <c r="L38">
        <v>2</v>
      </c>
    </row>
    <row r="39" spans="1:12" hidden="1" x14ac:dyDescent="0.25">
      <c r="A39" s="4">
        <v>43165</v>
      </c>
      <c r="B39">
        <v>2018</v>
      </c>
      <c r="C39" t="s">
        <v>1715</v>
      </c>
      <c r="D39">
        <v>91</v>
      </c>
      <c r="E39" t="s">
        <v>1896</v>
      </c>
      <c r="F39" t="s">
        <v>1897</v>
      </c>
      <c r="G39" t="s">
        <v>1898</v>
      </c>
      <c r="H39" t="s">
        <v>1738</v>
      </c>
      <c r="I39" t="s">
        <v>1899</v>
      </c>
      <c r="J39" t="s">
        <v>1900</v>
      </c>
      <c r="K39" t="s">
        <v>1722</v>
      </c>
      <c r="L39">
        <v>2</v>
      </c>
    </row>
    <row r="40" spans="1:12" hidden="1" x14ac:dyDescent="0.25">
      <c r="A40" s="4">
        <v>43166</v>
      </c>
      <c r="B40">
        <v>2018</v>
      </c>
      <c r="C40" t="s">
        <v>1715</v>
      </c>
      <c r="D40">
        <v>103</v>
      </c>
      <c r="E40" t="s">
        <v>1901</v>
      </c>
      <c r="F40" t="s">
        <v>1902</v>
      </c>
      <c r="G40" t="s">
        <v>1903</v>
      </c>
      <c r="H40" t="s">
        <v>1738</v>
      </c>
      <c r="I40" t="s">
        <v>1904</v>
      </c>
      <c r="J40" t="s">
        <v>1905</v>
      </c>
      <c r="K40" t="s">
        <v>1722</v>
      </c>
      <c r="L40">
        <v>6</v>
      </c>
    </row>
    <row r="41" spans="1:12" hidden="1" x14ac:dyDescent="0.25">
      <c r="A41" s="4">
        <v>43166</v>
      </c>
      <c r="B41">
        <v>2018</v>
      </c>
      <c r="C41" t="s">
        <v>1715</v>
      </c>
      <c r="D41">
        <v>104</v>
      </c>
      <c r="E41" t="s">
        <v>1906</v>
      </c>
      <c r="F41" t="s">
        <v>1907</v>
      </c>
      <c r="G41" t="s">
        <v>1908</v>
      </c>
      <c r="H41" t="s">
        <v>1738</v>
      </c>
      <c r="I41" t="s">
        <v>1909</v>
      </c>
      <c r="J41" t="s">
        <v>1910</v>
      </c>
      <c r="K41" t="s">
        <v>1734</v>
      </c>
      <c r="L41">
        <v>2</v>
      </c>
    </row>
    <row r="42" spans="1:12" hidden="1" x14ac:dyDescent="0.25">
      <c r="A42" s="4">
        <v>43166</v>
      </c>
      <c r="B42">
        <v>2018</v>
      </c>
      <c r="C42" t="s">
        <v>1715</v>
      </c>
      <c r="D42">
        <v>113</v>
      </c>
      <c r="E42" t="s">
        <v>1911</v>
      </c>
      <c r="F42" t="s">
        <v>1912</v>
      </c>
      <c r="G42" t="s">
        <v>1913</v>
      </c>
      <c r="H42" t="s">
        <v>1726</v>
      </c>
      <c r="I42" t="s">
        <v>1914</v>
      </c>
      <c r="J42" t="s">
        <v>1915</v>
      </c>
      <c r="K42" t="s">
        <v>1734</v>
      </c>
      <c r="L42">
        <v>4</v>
      </c>
    </row>
    <row r="43" spans="1:12" hidden="1" x14ac:dyDescent="0.25">
      <c r="A43" s="4">
        <v>43166</v>
      </c>
      <c r="B43">
        <v>2018</v>
      </c>
      <c r="C43" t="s">
        <v>1715</v>
      </c>
      <c r="D43">
        <v>114</v>
      </c>
      <c r="E43" t="s">
        <v>1916</v>
      </c>
      <c r="F43" t="s">
        <v>1917</v>
      </c>
      <c r="G43" t="s">
        <v>1918</v>
      </c>
      <c r="H43" t="s">
        <v>1833</v>
      </c>
      <c r="I43" t="s">
        <v>1919</v>
      </c>
      <c r="J43" t="s">
        <v>1920</v>
      </c>
      <c r="K43" t="s">
        <v>1734</v>
      </c>
      <c r="L43">
        <v>4</v>
      </c>
    </row>
    <row r="44" spans="1:12" hidden="1" x14ac:dyDescent="0.25">
      <c r="A44" s="4">
        <v>43174</v>
      </c>
      <c r="B44">
        <v>2018</v>
      </c>
      <c r="C44" t="s">
        <v>1715</v>
      </c>
      <c r="D44">
        <v>116</v>
      </c>
      <c r="E44" t="s">
        <v>1921</v>
      </c>
      <c r="F44" t="s">
        <v>1922</v>
      </c>
      <c r="G44" t="s">
        <v>1923</v>
      </c>
      <c r="H44" t="s">
        <v>1726</v>
      </c>
      <c r="I44" t="s">
        <v>1924</v>
      </c>
      <c r="J44" t="s">
        <v>1925</v>
      </c>
      <c r="K44" t="s">
        <v>1734</v>
      </c>
      <c r="L44">
        <v>4</v>
      </c>
    </row>
    <row r="45" spans="1:12" hidden="1" x14ac:dyDescent="0.25">
      <c r="A45" s="4">
        <v>43174</v>
      </c>
      <c r="B45">
        <v>2018</v>
      </c>
      <c r="C45" t="s">
        <v>1715</v>
      </c>
      <c r="D45">
        <v>118</v>
      </c>
      <c r="E45" t="s">
        <v>1926</v>
      </c>
      <c r="F45" t="s">
        <v>1927</v>
      </c>
      <c r="G45" t="s">
        <v>1928</v>
      </c>
      <c r="H45" t="s">
        <v>1833</v>
      </c>
      <c r="I45" t="s">
        <v>1929</v>
      </c>
      <c r="J45" t="s">
        <v>1930</v>
      </c>
      <c r="K45" t="s">
        <v>1734</v>
      </c>
      <c r="L45">
        <v>2</v>
      </c>
    </row>
    <row r="46" spans="1:12" hidden="1" x14ac:dyDescent="0.25">
      <c r="A46" s="4">
        <v>43174</v>
      </c>
      <c r="B46">
        <v>2018</v>
      </c>
      <c r="C46" t="s">
        <v>1715</v>
      </c>
      <c r="D46">
        <v>119</v>
      </c>
      <c r="E46" t="s">
        <v>1931</v>
      </c>
      <c r="F46" t="s">
        <v>1932</v>
      </c>
      <c r="G46" t="s">
        <v>1933</v>
      </c>
      <c r="H46" t="s">
        <v>1833</v>
      </c>
      <c r="I46" t="s">
        <v>1934</v>
      </c>
      <c r="J46" t="s">
        <v>1935</v>
      </c>
      <c r="K46" t="s">
        <v>1734</v>
      </c>
      <c r="L46">
        <v>4</v>
      </c>
    </row>
    <row r="47" spans="1:12" hidden="1" x14ac:dyDescent="0.25">
      <c r="A47" s="4">
        <v>43174</v>
      </c>
      <c r="B47">
        <v>2018</v>
      </c>
      <c r="C47" t="s">
        <v>1715</v>
      </c>
      <c r="D47">
        <v>124</v>
      </c>
      <c r="E47" t="s">
        <v>1936</v>
      </c>
      <c r="F47" t="s">
        <v>1937</v>
      </c>
      <c r="G47" t="s">
        <v>1938</v>
      </c>
      <c r="H47" t="s">
        <v>1738</v>
      </c>
      <c r="I47" t="s">
        <v>1939</v>
      </c>
      <c r="J47" t="s">
        <v>1940</v>
      </c>
      <c r="K47" t="s">
        <v>1734</v>
      </c>
      <c r="L47">
        <v>4</v>
      </c>
    </row>
    <row r="48" spans="1:12" hidden="1" x14ac:dyDescent="0.25">
      <c r="A48" s="4">
        <v>43174</v>
      </c>
      <c r="B48">
        <v>2018</v>
      </c>
      <c r="C48" t="s">
        <v>1715</v>
      </c>
      <c r="D48">
        <v>126</v>
      </c>
      <c r="E48" t="s">
        <v>1941</v>
      </c>
      <c r="F48" t="s">
        <v>1942</v>
      </c>
      <c r="G48" t="s">
        <v>1943</v>
      </c>
      <c r="H48" t="s">
        <v>1738</v>
      </c>
      <c r="I48" t="s">
        <v>1944</v>
      </c>
      <c r="J48" t="s">
        <v>1945</v>
      </c>
      <c r="K48" t="s">
        <v>1734</v>
      </c>
      <c r="L48">
        <v>5</v>
      </c>
    </row>
    <row r="49" spans="1:12" hidden="1" x14ac:dyDescent="0.25">
      <c r="A49" s="4">
        <v>43174</v>
      </c>
      <c r="B49">
        <v>2018</v>
      </c>
      <c r="C49" t="s">
        <v>1715</v>
      </c>
      <c r="D49">
        <v>132</v>
      </c>
      <c r="E49" t="s">
        <v>1946</v>
      </c>
      <c r="F49" t="s">
        <v>1947</v>
      </c>
      <c r="G49" t="s">
        <v>1948</v>
      </c>
      <c r="H49" t="s">
        <v>1949</v>
      </c>
      <c r="I49" t="s">
        <v>1950</v>
      </c>
      <c r="J49" t="s">
        <v>1951</v>
      </c>
      <c r="K49" t="s">
        <v>1734</v>
      </c>
      <c r="L49">
        <v>3</v>
      </c>
    </row>
    <row r="50" spans="1:12" hidden="1" x14ac:dyDescent="0.25">
      <c r="A50" s="4">
        <v>43174</v>
      </c>
      <c r="B50">
        <v>2018</v>
      </c>
      <c r="C50" t="s">
        <v>1715</v>
      </c>
      <c r="D50">
        <v>134</v>
      </c>
      <c r="E50" t="s">
        <v>1952</v>
      </c>
      <c r="F50" t="s">
        <v>1953</v>
      </c>
      <c r="G50" t="s">
        <v>1954</v>
      </c>
      <c r="H50" t="s">
        <v>1738</v>
      </c>
      <c r="I50" t="s">
        <v>1955</v>
      </c>
      <c r="J50" t="s">
        <v>1956</v>
      </c>
      <c r="K50" t="s">
        <v>1722</v>
      </c>
      <c r="L50">
        <v>2</v>
      </c>
    </row>
    <row r="51" spans="1:12" hidden="1" x14ac:dyDescent="0.25">
      <c r="A51" s="4">
        <v>43174</v>
      </c>
      <c r="B51">
        <v>2018</v>
      </c>
      <c r="C51" t="s">
        <v>1715</v>
      </c>
      <c r="D51">
        <v>136</v>
      </c>
      <c r="E51" t="s">
        <v>1957</v>
      </c>
      <c r="F51" t="s">
        <v>1958</v>
      </c>
      <c r="G51" t="s">
        <v>1959</v>
      </c>
      <c r="H51" t="s">
        <v>1738</v>
      </c>
      <c r="I51" t="s">
        <v>1960</v>
      </c>
      <c r="J51" t="s">
        <v>1961</v>
      </c>
      <c r="K51" t="s">
        <v>1734</v>
      </c>
      <c r="L51">
        <v>2</v>
      </c>
    </row>
    <row r="52" spans="1:12" hidden="1" x14ac:dyDescent="0.25">
      <c r="A52" s="4">
        <v>43174</v>
      </c>
      <c r="B52">
        <v>2018</v>
      </c>
      <c r="C52" t="s">
        <v>1715</v>
      </c>
      <c r="D52">
        <v>138</v>
      </c>
      <c r="E52" t="s">
        <v>1962</v>
      </c>
      <c r="F52" t="s">
        <v>1963</v>
      </c>
      <c r="G52" t="s">
        <v>1964</v>
      </c>
      <c r="H52" t="s">
        <v>1719</v>
      </c>
      <c r="I52" t="s">
        <v>1965</v>
      </c>
      <c r="J52" t="s">
        <v>1966</v>
      </c>
      <c r="K52" t="s">
        <v>1722</v>
      </c>
      <c r="L52">
        <v>4</v>
      </c>
    </row>
    <row r="53" spans="1:12" hidden="1" x14ac:dyDescent="0.25">
      <c r="A53" s="4">
        <v>43180</v>
      </c>
      <c r="B53">
        <v>2018</v>
      </c>
      <c r="C53" t="s">
        <v>1715</v>
      </c>
      <c r="D53">
        <v>139</v>
      </c>
      <c r="E53" t="s">
        <v>1967</v>
      </c>
      <c r="F53" t="s">
        <v>1968</v>
      </c>
      <c r="G53" t="s">
        <v>1969</v>
      </c>
      <c r="H53" t="s">
        <v>1738</v>
      </c>
      <c r="I53" t="s">
        <v>1970</v>
      </c>
      <c r="J53" t="s">
        <v>1971</v>
      </c>
      <c r="K53" t="s">
        <v>1722</v>
      </c>
      <c r="L53">
        <v>2</v>
      </c>
    </row>
    <row r="54" spans="1:12" hidden="1" x14ac:dyDescent="0.25">
      <c r="A54" s="4">
        <v>43180</v>
      </c>
      <c r="B54">
        <v>2018</v>
      </c>
      <c r="C54" t="s">
        <v>1715</v>
      </c>
      <c r="D54">
        <v>140</v>
      </c>
      <c r="E54" t="s">
        <v>1972</v>
      </c>
      <c r="F54" t="s">
        <v>1973</v>
      </c>
      <c r="G54" t="s">
        <v>1974</v>
      </c>
      <c r="H54" t="s">
        <v>1726</v>
      </c>
      <c r="I54" t="s">
        <v>1975</v>
      </c>
      <c r="J54" t="s">
        <v>1976</v>
      </c>
      <c r="K54" t="s">
        <v>1734</v>
      </c>
      <c r="L54">
        <v>2</v>
      </c>
    </row>
    <row r="55" spans="1:12" hidden="1" x14ac:dyDescent="0.25">
      <c r="A55" s="4">
        <v>43180</v>
      </c>
      <c r="B55">
        <v>2018</v>
      </c>
      <c r="C55" t="s">
        <v>1715</v>
      </c>
      <c r="D55">
        <v>141</v>
      </c>
      <c r="E55" t="s">
        <v>1977</v>
      </c>
      <c r="F55" t="s">
        <v>1978</v>
      </c>
      <c r="G55" t="s">
        <v>1979</v>
      </c>
      <c r="H55" t="s">
        <v>1726</v>
      </c>
      <c r="I55" t="s">
        <v>1980</v>
      </c>
      <c r="J55" t="s">
        <v>1981</v>
      </c>
      <c r="K55" t="s">
        <v>1734</v>
      </c>
      <c r="L55">
        <v>4</v>
      </c>
    </row>
    <row r="56" spans="1:12" hidden="1" x14ac:dyDescent="0.25">
      <c r="A56" s="4">
        <v>43180</v>
      </c>
      <c r="B56">
        <v>2018</v>
      </c>
      <c r="C56" t="s">
        <v>1715</v>
      </c>
      <c r="D56">
        <v>142</v>
      </c>
      <c r="E56" t="s">
        <v>1982</v>
      </c>
      <c r="F56" t="s">
        <v>1983</v>
      </c>
      <c r="G56" t="s">
        <v>1984</v>
      </c>
      <c r="H56" t="s">
        <v>1738</v>
      </c>
      <c r="I56" t="s">
        <v>1985</v>
      </c>
      <c r="J56" t="s">
        <v>1986</v>
      </c>
      <c r="K56" t="s">
        <v>1722</v>
      </c>
      <c r="L56">
        <v>2</v>
      </c>
    </row>
    <row r="57" spans="1:12" hidden="1" x14ac:dyDescent="0.25">
      <c r="A57" s="4">
        <v>43180</v>
      </c>
      <c r="B57">
        <v>2018</v>
      </c>
      <c r="C57" t="s">
        <v>1715</v>
      </c>
      <c r="D57">
        <v>146</v>
      </c>
      <c r="E57" t="s">
        <v>1987</v>
      </c>
      <c r="F57" t="s">
        <v>1988</v>
      </c>
      <c r="G57" t="s">
        <v>1989</v>
      </c>
      <c r="H57" t="s">
        <v>1738</v>
      </c>
      <c r="I57" t="s">
        <v>1990</v>
      </c>
      <c r="J57" t="s">
        <v>1991</v>
      </c>
      <c r="K57" t="s">
        <v>1734</v>
      </c>
      <c r="L57">
        <v>2</v>
      </c>
    </row>
    <row r="58" spans="1:12" hidden="1" x14ac:dyDescent="0.25">
      <c r="A58" s="4">
        <v>43180</v>
      </c>
      <c r="B58">
        <v>2018</v>
      </c>
      <c r="C58" t="s">
        <v>1715</v>
      </c>
      <c r="D58">
        <v>147</v>
      </c>
      <c r="E58" t="s">
        <v>1992</v>
      </c>
      <c r="F58" t="s">
        <v>1993</v>
      </c>
      <c r="G58" t="s">
        <v>1994</v>
      </c>
      <c r="H58" t="s">
        <v>1738</v>
      </c>
      <c r="I58" t="s">
        <v>1995</v>
      </c>
      <c r="J58" t="s">
        <v>1996</v>
      </c>
      <c r="K58" t="s">
        <v>1734</v>
      </c>
      <c r="L58">
        <v>2</v>
      </c>
    </row>
    <row r="59" spans="1:12" hidden="1" x14ac:dyDescent="0.25">
      <c r="A59" s="4">
        <v>43180</v>
      </c>
      <c r="B59">
        <v>2018</v>
      </c>
      <c r="C59" t="s">
        <v>1715</v>
      </c>
      <c r="D59">
        <v>154</v>
      </c>
      <c r="E59" t="s">
        <v>1997</v>
      </c>
      <c r="F59" t="s">
        <v>1998</v>
      </c>
      <c r="G59" t="s">
        <v>1999</v>
      </c>
      <c r="H59" t="s">
        <v>1738</v>
      </c>
      <c r="I59" t="s">
        <v>2000</v>
      </c>
      <c r="J59" t="s">
        <v>2001</v>
      </c>
      <c r="K59" t="s">
        <v>1734</v>
      </c>
      <c r="L59">
        <v>2</v>
      </c>
    </row>
    <row r="60" spans="1:12" hidden="1" x14ac:dyDescent="0.25">
      <c r="A60" s="4">
        <v>43180</v>
      </c>
      <c r="B60">
        <v>2018</v>
      </c>
      <c r="C60" t="s">
        <v>1715</v>
      </c>
      <c r="D60">
        <v>155</v>
      </c>
      <c r="E60" t="s">
        <v>2002</v>
      </c>
      <c r="F60" t="s">
        <v>2003</v>
      </c>
      <c r="G60" t="s">
        <v>2004</v>
      </c>
      <c r="H60" t="s">
        <v>1738</v>
      </c>
      <c r="I60" t="s">
        <v>2005</v>
      </c>
      <c r="J60" t="s">
        <v>2006</v>
      </c>
      <c r="K60" t="s">
        <v>1734</v>
      </c>
      <c r="L60">
        <v>4</v>
      </c>
    </row>
    <row r="61" spans="1:12" hidden="1" x14ac:dyDescent="0.25">
      <c r="A61" s="4">
        <v>43181</v>
      </c>
      <c r="B61">
        <v>2018</v>
      </c>
      <c r="C61" t="s">
        <v>1715</v>
      </c>
      <c r="D61">
        <v>160</v>
      </c>
      <c r="E61" t="s">
        <v>2007</v>
      </c>
      <c r="F61" t="s">
        <v>2008</v>
      </c>
      <c r="G61" t="s">
        <v>2009</v>
      </c>
      <c r="H61" t="s">
        <v>1833</v>
      </c>
      <c r="I61" t="s">
        <v>2010</v>
      </c>
      <c r="J61" t="s">
        <v>2011</v>
      </c>
      <c r="K61" t="s">
        <v>1734</v>
      </c>
      <c r="L61">
        <v>4</v>
      </c>
    </row>
    <row r="62" spans="1:12" hidden="1" x14ac:dyDescent="0.25">
      <c r="A62" s="4">
        <v>43181</v>
      </c>
      <c r="B62">
        <v>2018</v>
      </c>
      <c r="C62" t="s">
        <v>1715</v>
      </c>
      <c r="D62">
        <v>161</v>
      </c>
      <c r="E62" t="s">
        <v>2012</v>
      </c>
      <c r="F62" t="s">
        <v>2013</v>
      </c>
      <c r="G62" t="s">
        <v>2014</v>
      </c>
      <c r="H62" t="s">
        <v>1738</v>
      </c>
      <c r="I62" t="s">
        <v>2015</v>
      </c>
      <c r="J62" t="s">
        <v>2016</v>
      </c>
      <c r="K62" t="s">
        <v>1734</v>
      </c>
      <c r="L62">
        <v>2</v>
      </c>
    </row>
    <row r="63" spans="1:12" hidden="1" x14ac:dyDescent="0.25">
      <c r="A63" s="4">
        <v>43181</v>
      </c>
      <c r="B63">
        <v>2018</v>
      </c>
      <c r="C63" t="s">
        <v>1715</v>
      </c>
      <c r="D63">
        <v>162</v>
      </c>
      <c r="E63" t="s">
        <v>2017</v>
      </c>
      <c r="F63" t="s">
        <v>2018</v>
      </c>
      <c r="G63" t="s">
        <v>2019</v>
      </c>
      <c r="H63" t="s">
        <v>1738</v>
      </c>
      <c r="I63" t="s">
        <v>2020</v>
      </c>
      <c r="J63" t="s">
        <v>2021</v>
      </c>
      <c r="K63" t="s">
        <v>1722</v>
      </c>
      <c r="L63">
        <v>4</v>
      </c>
    </row>
    <row r="64" spans="1:12" hidden="1" x14ac:dyDescent="0.25">
      <c r="A64" s="4">
        <v>43181</v>
      </c>
      <c r="B64">
        <v>2018</v>
      </c>
      <c r="C64" t="s">
        <v>1715</v>
      </c>
      <c r="D64">
        <v>166</v>
      </c>
      <c r="E64" t="s">
        <v>2022</v>
      </c>
      <c r="F64" t="s">
        <v>2023</v>
      </c>
      <c r="G64" t="s">
        <v>2024</v>
      </c>
      <c r="H64" t="s">
        <v>1726</v>
      </c>
      <c r="I64" t="s">
        <v>2005</v>
      </c>
      <c r="J64" t="s">
        <v>2025</v>
      </c>
      <c r="K64" t="s">
        <v>1734</v>
      </c>
      <c r="L64">
        <v>2</v>
      </c>
    </row>
    <row r="65" spans="1:12" hidden="1" x14ac:dyDescent="0.25">
      <c r="A65" s="4">
        <v>43181</v>
      </c>
      <c r="B65">
        <v>2018</v>
      </c>
      <c r="C65" t="s">
        <v>1715</v>
      </c>
      <c r="D65">
        <v>168</v>
      </c>
      <c r="E65" t="s">
        <v>1778</v>
      </c>
      <c r="F65" t="s">
        <v>1779</v>
      </c>
      <c r="G65" t="s">
        <v>1780</v>
      </c>
      <c r="H65" t="s">
        <v>1949</v>
      </c>
      <c r="I65" t="s">
        <v>2026</v>
      </c>
      <c r="J65" t="s">
        <v>2027</v>
      </c>
      <c r="K65" t="s">
        <v>1734</v>
      </c>
      <c r="L65">
        <v>3</v>
      </c>
    </row>
    <row r="66" spans="1:12" hidden="1" x14ac:dyDescent="0.25">
      <c r="A66" s="4">
        <v>43181</v>
      </c>
      <c r="B66">
        <v>2018</v>
      </c>
      <c r="C66" t="s">
        <v>1715</v>
      </c>
      <c r="D66">
        <v>170</v>
      </c>
      <c r="E66" t="s">
        <v>1778</v>
      </c>
      <c r="F66" t="s">
        <v>1779</v>
      </c>
      <c r="G66" t="s">
        <v>1780</v>
      </c>
      <c r="H66" t="s">
        <v>1833</v>
      </c>
      <c r="I66" t="s">
        <v>2028</v>
      </c>
      <c r="J66" t="s">
        <v>2029</v>
      </c>
      <c r="K66" t="s">
        <v>1722</v>
      </c>
      <c r="L66">
        <v>6</v>
      </c>
    </row>
    <row r="67" spans="1:12" hidden="1" x14ac:dyDescent="0.25">
      <c r="A67" s="4">
        <v>43181</v>
      </c>
      <c r="B67">
        <v>2018</v>
      </c>
      <c r="C67" t="s">
        <v>1715</v>
      </c>
      <c r="D67">
        <v>172</v>
      </c>
      <c r="E67" t="s">
        <v>2030</v>
      </c>
      <c r="F67" t="s">
        <v>2031</v>
      </c>
      <c r="G67" t="s">
        <v>2032</v>
      </c>
      <c r="H67" t="s">
        <v>1726</v>
      </c>
      <c r="I67" t="s">
        <v>2033</v>
      </c>
      <c r="J67" t="s">
        <v>2034</v>
      </c>
      <c r="K67" t="s">
        <v>1722</v>
      </c>
      <c r="L67">
        <v>4</v>
      </c>
    </row>
    <row r="68" spans="1:12" hidden="1" x14ac:dyDescent="0.25">
      <c r="A68" s="4">
        <v>43181</v>
      </c>
      <c r="B68">
        <v>2018</v>
      </c>
      <c r="C68" t="s">
        <v>1715</v>
      </c>
      <c r="D68">
        <v>173</v>
      </c>
      <c r="E68" t="s">
        <v>1746</v>
      </c>
      <c r="F68" t="s">
        <v>1747</v>
      </c>
      <c r="G68" t="s">
        <v>1748</v>
      </c>
      <c r="H68" t="s">
        <v>1719</v>
      </c>
      <c r="I68" t="s">
        <v>2035</v>
      </c>
      <c r="J68" t="s">
        <v>2036</v>
      </c>
      <c r="K68" t="s">
        <v>1722</v>
      </c>
      <c r="L68">
        <v>4</v>
      </c>
    </row>
    <row r="69" spans="1:12" hidden="1" x14ac:dyDescent="0.25">
      <c r="A69" s="4">
        <v>43195</v>
      </c>
      <c r="B69">
        <v>2018</v>
      </c>
      <c r="C69" t="s">
        <v>1715</v>
      </c>
      <c r="D69">
        <v>176</v>
      </c>
      <c r="E69" t="s">
        <v>2037</v>
      </c>
      <c r="F69" t="s">
        <v>2038</v>
      </c>
      <c r="G69" t="s">
        <v>2039</v>
      </c>
      <c r="H69" t="s">
        <v>1726</v>
      </c>
      <c r="I69" t="s">
        <v>2040</v>
      </c>
      <c r="J69" t="s">
        <v>2041</v>
      </c>
      <c r="K69" t="s">
        <v>1722</v>
      </c>
      <c r="L69">
        <v>2</v>
      </c>
    </row>
    <row r="70" spans="1:12" hidden="1" x14ac:dyDescent="0.25">
      <c r="A70" s="4">
        <v>43209</v>
      </c>
      <c r="B70">
        <v>2018</v>
      </c>
      <c r="C70" t="s">
        <v>1715</v>
      </c>
      <c r="D70">
        <v>184</v>
      </c>
      <c r="E70" t="s">
        <v>2042</v>
      </c>
      <c r="F70" t="s">
        <v>2043</v>
      </c>
      <c r="G70" t="s">
        <v>2044</v>
      </c>
      <c r="H70" t="s">
        <v>1833</v>
      </c>
      <c r="I70" t="s">
        <v>2045</v>
      </c>
      <c r="J70" t="s">
        <v>2046</v>
      </c>
      <c r="K70" t="s">
        <v>1734</v>
      </c>
      <c r="L70">
        <v>2</v>
      </c>
    </row>
    <row r="71" spans="1:12" hidden="1" x14ac:dyDescent="0.25">
      <c r="A71" s="4">
        <v>43209</v>
      </c>
      <c r="B71">
        <v>2018</v>
      </c>
      <c r="C71" t="s">
        <v>1715</v>
      </c>
      <c r="D71">
        <v>185</v>
      </c>
      <c r="E71" t="s">
        <v>2047</v>
      </c>
      <c r="F71" t="s">
        <v>2048</v>
      </c>
      <c r="G71" t="s">
        <v>2049</v>
      </c>
      <c r="H71" t="s">
        <v>1738</v>
      </c>
      <c r="I71" t="s">
        <v>2050</v>
      </c>
      <c r="J71" t="s">
        <v>2051</v>
      </c>
      <c r="K71" t="s">
        <v>1722</v>
      </c>
      <c r="L71">
        <v>4</v>
      </c>
    </row>
    <row r="72" spans="1:12" hidden="1" x14ac:dyDescent="0.25">
      <c r="A72" s="4">
        <v>43209</v>
      </c>
      <c r="B72">
        <v>2018</v>
      </c>
      <c r="C72" t="s">
        <v>1715</v>
      </c>
      <c r="D72">
        <v>187</v>
      </c>
      <c r="E72" t="s">
        <v>2052</v>
      </c>
      <c r="F72" t="s">
        <v>2053</v>
      </c>
      <c r="G72" t="s">
        <v>2054</v>
      </c>
      <c r="H72" t="s">
        <v>1726</v>
      </c>
      <c r="I72" t="s">
        <v>2055</v>
      </c>
      <c r="J72" t="s">
        <v>2056</v>
      </c>
      <c r="K72" t="s">
        <v>1722</v>
      </c>
      <c r="L72">
        <v>2</v>
      </c>
    </row>
    <row r="73" spans="1:12" hidden="1" x14ac:dyDescent="0.25">
      <c r="A73" s="4">
        <v>43216</v>
      </c>
      <c r="B73">
        <v>2018</v>
      </c>
      <c r="C73" t="s">
        <v>1715</v>
      </c>
      <c r="D73">
        <v>190</v>
      </c>
      <c r="E73" t="s">
        <v>2057</v>
      </c>
      <c r="F73" t="s">
        <v>2058</v>
      </c>
      <c r="G73" t="s">
        <v>2059</v>
      </c>
      <c r="H73" t="s">
        <v>1833</v>
      </c>
      <c r="I73" t="s">
        <v>2060</v>
      </c>
      <c r="J73" t="s">
        <v>2061</v>
      </c>
      <c r="K73" t="s">
        <v>1734</v>
      </c>
      <c r="L73">
        <v>5</v>
      </c>
    </row>
    <row r="74" spans="1:12" hidden="1" x14ac:dyDescent="0.25">
      <c r="A74" s="4">
        <v>43216</v>
      </c>
      <c r="B74">
        <v>2018</v>
      </c>
      <c r="C74" t="s">
        <v>1715</v>
      </c>
      <c r="D74">
        <v>192</v>
      </c>
      <c r="E74" t="s">
        <v>2062</v>
      </c>
      <c r="F74" t="s">
        <v>2063</v>
      </c>
      <c r="G74" t="s">
        <v>2064</v>
      </c>
      <c r="H74" t="s">
        <v>1738</v>
      </c>
      <c r="I74" t="s">
        <v>2065</v>
      </c>
      <c r="J74" t="s">
        <v>2066</v>
      </c>
      <c r="K74" t="s">
        <v>1734</v>
      </c>
      <c r="L74">
        <v>5</v>
      </c>
    </row>
    <row r="75" spans="1:12" hidden="1" x14ac:dyDescent="0.25">
      <c r="A75" s="4">
        <v>43216</v>
      </c>
      <c r="B75">
        <v>2018</v>
      </c>
      <c r="C75" t="s">
        <v>1715</v>
      </c>
      <c r="D75">
        <v>197</v>
      </c>
      <c r="E75" t="s">
        <v>2067</v>
      </c>
      <c r="F75" t="s">
        <v>2068</v>
      </c>
      <c r="G75" t="s">
        <v>2069</v>
      </c>
      <c r="H75" t="s">
        <v>1726</v>
      </c>
      <c r="I75" t="s">
        <v>2070</v>
      </c>
      <c r="J75" t="s">
        <v>2071</v>
      </c>
      <c r="K75" t="s">
        <v>1722</v>
      </c>
      <c r="L75">
        <v>4</v>
      </c>
    </row>
    <row r="76" spans="1:12" hidden="1" x14ac:dyDescent="0.25">
      <c r="A76" s="4">
        <v>43222</v>
      </c>
      <c r="B76">
        <v>2018</v>
      </c>
      <c r="C76" t="s">
        <v>1715</v>
      </c>
      <c r="D76">
        <v>198</v>
      </c>
      <c r="E76" t="s">
        <v>2072</v>
      </c>
      <c r="F76" t="s">
        <v>2073</v>
      </c>
      <c r="G76" t="s">
        <v>2074</v>
      </c>
      <c r="H76" t="s">
        <v>1738</v>
      </c>
      <c r="I76" t="s">
        <v>2075</v>
      </c>
      <c r="J76" t="s">
        <v>2076</v>
      </c>
      <c r="K76" t="s">
        <v>1734</v>
      </c>
      <c r="L76">
        <v>1</v>
      </c>
    </row>
    <row r="77" spans="1:12" hidden="1" x14ac:dyDescent="0.25">
      <c r="A77" s="4">
        <v>43222</v>
      </c>
      <c r="B77">
        <v>2018</v>
      </c>
      <c r="C77" t="s">
        <v>1715</v>
      </c>
      <c r="D77">
        <v>200</v>
      </c>
      <c r="E77" t="s">
        <v>2077</v>
      </c>
      <c r="F77" t="s">
        <v>2078</v>
      </c>
      <c r="G77" t="s">
        <v>2079</v>
      </c>
      <c r="H77" t="s">
        <v>1726</v>
      </c>
      <c r="I77" t="s">
        <v>2080</v>
      </c>
      <c r="J77" t="s">
        <v>2081</v>
      </c>
      <c r="K77" t="s">
        <v>1722</v>
      </c>
      <c r="L77">
        <v>2</v>
      </c>
    </row>
    <row r="78" spans="1:12" hidden="1" x14ac:dyDescent="0.25">
      <c r="A78" s="4">
        <v>43222</v>
      </c>
      <c r="B78">
        <v>2018</v>
      </c>
      <c r="C78" t="s">
        <v>1715</v>
      </c>
      <c r="D78">
        <v>206</v>
      </c>
      <c r="E78" t="s">
        <v>2082</v>
      </c>
      <c r="F78" t="s">
        <v>2083</v>
      </c>
      <c r="G78" t="s">
        <v>2084</v>
      </c>
      <c r="H78" t="s">
        <v>1726</v>
      </c>
      <c r="I78" t="s">
        <v>2085</v>
      </c>
      <c r="J78" t="s">
        <v>2086</v>
      </c>
      <c r="K78" t="s">
        <v>1722</v>
      </c>
      <c r="L78">
        <v>2</v>
      </c>
    </row>
    <row r="79" spans="1:12" hidden="1" x14ac:dyDescent="0.25">
      <c r="A79" s="4">
        <v>43222</v>
      </c>
      <c r="B79">
        <v>2018</v>
      </c>
      <c r="C79" t="s">
        <v>1715</v>
      </c>
      <c r="D79">
        <v>210</v>
      </c>
      <c r="E79" t="s">
        <v>1729</v>
      </c>
      <c r="F79" t="s">
        <v>1730</v>
      </c>
      <c r="G79" t="s">
        <v>1731</v>
      </c>
      <c r="H79" t="s">
        <v>1719</v>
      </c>
      <c r="I79" t="s">
        <v>2087</v>
      </c>
      <c r="J79" t="s">
        <v>2088</v>
      </c>
      <c r="K79" t="s">
        <v>1722</v>
      </c>
      <c r="L79">
        <v>4</v>
      </c>
    </row>
    <row r="80" spans="1:12" hidden="1" x14ac:dyDescent="0.25">
      <c r="A80" s="4">
        <v>43223</v>
      </c>
      <c r="B80">
        <v>2018</v>
      </c>
      <c r="C80" t="s">
        <v>1715</v>
      </c>
      <c r="D80">
        <v>213</v>
      </c>
      <c r="E80" t="s">
        <v>1729</v>
      </c>
      <c r="F80" t="s">
        <v>1730</v>
      </c>
      <c r="G80" t="s">
        <v>1731</v>
      </c>
      <c r="H80" t="s">
        <v>1792</v>
      </c>
      <c r="I80" t="s">
        <v>2089</v>
      </c>
      <c r="J80" t="s">
        <v>2090</v>
      </c>
      <c r="K80" t="s">
        <v>1734</v>
      </c>
      <c r="L80">
        <v>2</v>
      </c>
    </row>
    <row r="81" spans="1:12" hidden="1" x14ac:dyDescent="0.25">
      <c r="A81" s="4">
        <v>43223</v>
      </c>
      <c r="B81">
        <v>2018</v>
      </c>
      <c r="C81" t="s">
        <v>1715</v>
      </c>
      <c r="D81">
        <v>216</v>
      </c>
      <c r="E81" t="s">
        <v>2091</v>
      </c>
      <c r="F81" t="s">
        <v>2092</v>
      </c>
      <c r="G81" t="s">
        <v>2093</v>
      </c>
      <c r="H81" t="s">
        <v>1726</v>
      </c>
      <c r="I81" t="s">
        <v>2094</v>
      </c>
      <c r="J81" t="s">
        <v>2095</v>
      </c>
      <c r="K81" t="s">
        <v>1734</v>
      </c>
      <c r="L81">
        <v>2</v>
      </c>
    </row>
    <row r="82" spans="1:12" hidden="1" x14ac:dyDescent="0.25">
      <c r="A82" s="4">
        <v>43223</v>
      </c>
      <c r="B82">
        <v>2018</v>
      </c>
      <c r="C82" t="s">
        <v>1715</v>
      </c>
      <c r="D82">
        <v>218</v>
      </c>
      <c r="E82" t="s">
        <v>2096</v>
      </c>
      <c r="F82" t="s">
        <v>2097</v>
      </c>
      <c r="G82" t="s">
        <v>1918</v>
      </c>
      <c r="H82" t="s">
        <v>1738</v>
      </c>
      <c r="I82" t="s">
        <v>2098</v>
      </c>
      <c r="J82" t="s">
        <v>2099</v>
      </c>
      <c r="K82" t="s">
        <v>1722</v>
      </c>
      <c r="L82">
        <v>2</v>
      </c>
    </row>
    <row r="83" spans="1:12" hidden="1" x14ac:dyDescent="0.25">
      <c r="A83" s="4">
        <v>43223</v>
      </c>
      <c r="B83">
        <v>2018</v>
      </c>
      <c r="C83" t="s">
        <v>1715</v>
      </c>
      <c r="D83">
        <v>219</v>
      </c>
      <c r="E83" t="s">
        <v>2100</v>
      </c>
      <c r="F83" t="s">
        <v>2101</v>
      </c>
      <c r="G83" t="s">
        <v>2102</v>
      </c>
      <c r="H83" t="s">
        <v>1726</v>
      </c>
      <c r="I83" t="s">
        <v>2103</v>
      </c>
      <c r="J83" t="s">
        <v>2104</v>
      </c>
      <c r="K83" t="s">
        <v>1722</v>
      </c>
      <c r="L83">
        <v>2</v>
      </c>
    </row>
    <row r="84" spans="1:12" hidden="1" x14ac:dyDescent="0.25">
      <c r="A84" s="4">
        <v>43230</v>
      </c>
      <c r="B84">
        <v>2018</v>
      </c>
      <c r="C84" t="s">
        <v>1715</v>
      </c>
      <c r="D84">
        <v>230</v>
      </c>
      <c r="E84" t="s">
        <v>1906</v>
      </c>
      <c r="F84" t="s">
        <v>1907</v>
      </c>
      <c r="H84" t="s">
        <v>2105</v>
      </c>
      <c r="I84" t="s">
        <v>2106</v>
      </c>
      <c r="J84" t="s">
        <v>2107</v>
      </c>
      <c r="K84" t="s">
        <v>1722</v>
      </c>
      <c r="L84">
        <v>2</v>
      </c>
    </row>
    <row r="85" spans="1:12" hidden="1" x14ac:dyDescent="0.25">
      <c r="A85" s="4">
        <v>43243</v>
      </c>
      <c r="B85">
        <v>2018</v>
      </c>
      <c r="C85" t="s">
        <v>1715</v>
      </c>
      <c r="D85">
        <v>237</v>
      </c>
      <c r="E85" t="s">
        <v>2067</v>
      </c>
      <c r="F85" t="s">
        <v>2068</v>
      </c>
      <c r="G85" t="s">
        <v>2069</v>
      </c>
      <c r="H85" t="s">
        <v>2108</v>
      </c>
      <c r="I85" t="s">
        <v>2109</v>
      </c>
      <c r="J85" t="s">
        <v>2110</v>
      </c>
      <c r="K85" t="s">
        <v>1722</v>
      </c>
      <c r="L85">
        <v>2</v>
      </c>
    </row>
    <row r="86" spans="1:12" hidden="1" x14ac:dyDescent="0.25">
      <c r="A86" s="4">
        <v>43243</v>
      </c>
      <c r="B86">
        <v>2018</v>
      </c>
      <c r="C86" t="s">
        <v>1715</v>
      </c>
      <c r="D86">
        <v>239</v>
      </c>
      <c r="E86" t="s">
        <v>2111</v>
      </c>
      <c r="F86" t="s">
        <v>2112</v>
      </c>
      <c r="G86" t="s">
        <v>2113</v>
      </c>
      <c r="H86" t="s">
        <v>2108</v>
      </c>
      <c r="I86" t="s">
        <v>2114</v>
      </c>
      <c r="J86" t="s">
        <v>2115</v>
      </c>
      <c r="K86" t="s">
        <v>1722</v>
      </c>
      <c r="L86">
        <v>2</v>
      </c>
    </row>
    <row r="87" spans="1:12" x14ac:dyDescent="0.25">
      <c r="A87" s="4">
        <v>43103</v>
      </c>
      <c r="B87">
        <v>2018</v>
      </c>
      <c r="C87" t="s">
        <v>2116</v>
      </c>
      <c r="D87">
        <v>3</v>
      </c>
      <c r="E87" t="s">
        <v>2117</v>
      </c>
      <c r="F87" t="s">
        <v>2118</v>
      </c>
      <c r="G87" t="s">
        <v>2119</v>
      </c>
      <c r="H87" t="s">
        <v>1833</v>
      </c>
      <c r="I87" t="s">
        <v>2120</v>
      </c>
      <c r="J87" t="s">
        <v>2121</v>
      </c>
      <c r="K87" t="s">
        <v>1722</v>
      </c>
      <c r="L87">
        <v>2</v>
      </c>
    </row>
    <row r="88" spans="1:12" x14ac:dyDescent="0.25">
      <c r="A88" s="4">
        <v>43103</v>
      </c>
      <c r="B88">
        <v>2018</v>
      </c>
      <c r="C88" t="s">
        <v>2116</v>
      </c>
      <c r="D88">
        <v>4</v>
      </c>
      <c r="E88" t="s">
        <v>2122</v>
      </c>
      <c r="F88" t="s">
        <v>2123</v>
      </c>
      <c r="G88" t="s">
        <v>2124</v>
      </c>
      <c r="H88" t="s">
        <v>1833</v>
      </c>
      <c r="I88" t="s">
        <v>2125</v>
      </c>
      <c r="J88" t="s">
        <v>2126</v>
      </c>
      <c r="K88" t="s">
        <v>1722</v>
      </c>
      <c r="L88">
        <v>1</v>
      </c>
    </row>
    <row r="89" spans="1:12" x14ac:dyDescent="0.25">
      <c r="A89" s="4">
        <v>43103</v>
      </c>
      <c r="B89">
        <v>2018</v>
      </c>
      <c r="C89" t="s">
        <v>2116</v>
      </c>
      <c r="D89">
        <v>5</v>
      </c>
      <c r="E89" t="s">
        <v>2127</v>
      </c>
      <c r="F89" t="s">
        <v>2128</v>
      </c>
      <c r="G89" t="s">
        <v>2129</v>
      </c>
      <c r="H89" t="s">
        <v>1726</v>
      </c>
      <c r="I89" t="s">
        <v>2130</v>
      </c>
      <c r="J89" t="s">
        <v>2131</v>
      </c>
      <c r="K89" t="s">
        <v>1722</v>
      </c>
      <c r="L89">
        <v>1</v>
      </c>
    </row>
    <row r="90" spans="1:12" x14ac:dyDescent="0.25">
      <c r="A90" s="4">
        <v>43103</v>
      </c>
      <c r="B90">
        <v>2018</v>
      </c>
      <c r="C90" t="s">
        <v>2116</v>
      </c>
      <c r="D90">
        <v>8</v>
      </c>
      <c r="E90" t="s">
        <v>2132</v>
      </c>
      <c r="F90" t="s">
        <v>2133</v>
      </c>
      <c r="G90" t="s">
        <v>2134</v>
      </c>
      <c r="H90" t="s">
        <v>1726</v>
      </c>
      <c r="I90" t="s">
        <v>2135</v>
      </c>
      <c r="J90" t="s">
        <v>2136</v>
      </c>
      <c r="K90" t="s">
        <v>1722</v>
      </c>
      <c r="L90">
        <v>2</v>
      </c>
    </row>
    <row r="91" spans="1:12" x14ac:dyDescent="0.25">
      <c r="A91" s="4">
        <v>43132</v>
      </c>
      <c r="B91">
        <v>2018</v>
      </c>
      <c r="C91" t="s">
        <v>2116</v>
      </c>
      <c r="D91">
        <v>35</v>
      </c>
      <c r="E91" t="s">
        <v>2122</v>
      </c>
      <c r="F91" t="s">
        <v>2123</v>
      </c>
      <c r="G91" t="s">
        <v>2124</v>
      </c>
      <c r="H91" t="s">
        <v>1726</v>
      </c>
      <c r="I91" t="s">
        <v>2137</v>
      </c>
      <c r="J91" t="s">
        <v>2138</v>
      </c>
      <c r="K91" t="s">
        <v>1734</v>
      </c>
      <c r="L91">
        <v>1</v>
      </c>
    </row>
    <row r="92" spans="1:12" x14ac:dyDescent="0.25">
      <c r="A92" s="4">
        <v>43132</v>
      </c>
      <c r="B92">
        <v>2018</v>
      </c>
      <c r="C92" t="s">
        <v>2116</v>
      </c>
      <c r="D92">
        <v>36</v>
      </c>
      <c r="E92" t="s">
        <v>2139</v>
      </c>
      <c r="F92" t="s">
        <v>2140</v>
      </c>
      <c r="G92" t="s">
        <v>2141</v>
      </c>
      <c r="H92" t="s">
        <v>2142</v>
      </c>
      <c r="I92" t="s">
        <v>2143</v>
      </c>
      <c r="J92" t="s">
        <v>2144</v>
      </c>
      <c r="K92" t="s">
        <v>1734</v>
      </c>
      <c r="L92">
        <v>4</v>
      </c>
    </row>
    <row r="93" spans="1:12" x14ac:dyDescent="0.25">
      <c r="A93" s="4">
        <v>43146</v>
      </c>
      <c r="B93">
        <v>2018</v>
      </c>
      <c r="C93" t="s">
        <v>2116</v>
      </c>
      <c r="D93">
        <v>40</v>
      </c>
      <c r="E93" t="s">
        <v>2145</v>
      </c>
      <c r="F93" t="s">
        <v>2146</v>
      </c>
      <c r="G93" t="s">
        <v>2147</v>
      </c>
      <c r="H93" t="s">
        <v>1738</v>
      </c>
      <c r="I93" t="s">
        <v>2148</v>
      </c>
      <c r="J93" t="s">
        <v>2149</v>
      </c>
      <c r="K93" t="s">
        <v>1734</v>
      </c>
      <c r="L93">
        <v>4</v>
      </c>
    </row>
    <row r="94" spans="1:12" x14ac:dyDescent="0.25">
      <c r="A94" s="4">
        <v>43146</v>
      </c>
      <c r="B94">
        <v>2018</v>
      </c>
      <c r="C94" t="s">
        <v>2116</v>
      </c>
      <c r="D94">
        <v>46</v>
      </c>
      <c r="E94" t="s">
        <v>2150</v>
      </c>
      <c r="F94" t="s">
        <v>2151</v>
      </c>
      <c r="G94" t="s">
        <v>2152</v>
      </c>
      <c r="H94" t="s">
        <v>1738</v>
      </c>
      <c r="I94" t="s">
        <v>2148</v>
      </c>
      <c r="J94" t="s">
        <v>2153</v>
      </c>
      <c r="K94" t="s">
        <v>1734</v>
      </c>
      <c r="L94">
        <v>2</v>
      </c>
    </row>
    <row r="95" spans="1:12" x14ac:dyDescent="0.25">
      <c r="A95" s="4">
        <v>43146</v>
      </c>
      <c r="B95">
        <v>2018</v>
      </c>
      <c r="C95" t="s">
        <v>2116</v>
      </c>
      <c r="D95">
        <v>48</v>
      </c>
      <c r="E95" t="s">
        <v>2154</v>
      </c>
      <c r="F95" t="s">
        <v>2155</v>
      </c>
      <c r="G95" t="s">
        <v>2156</v>
      </c>
      <c r="H95" t="s">
        <v>1738</v>
      </c>
      <c r="I95" t="s">
        <v>2157</v>
      </c>
      <c r="J95" t="s">
        <v>2158</v>
      </c>
      <c r="K95" t="s">
        <v>1722</v>
      </c>
      <c r="L95">
        <v>2</v>
      </c>
    </row>
    <row r="96" spans="1:12" x14ac:dyDescent="0.25">
      <c r="A96" s="4">
        <v>43153</v>
      </c>
      <c r="B96">
        <v>2018</v>
      </c>
      <c r="C96" t="s">
        <v>2116</v>
      </c>
      <c r="D96">
        <v>50</v>
      </c>
      <c r="E96" t="s">
        <v>2159</v>
      </c>
      <c r="F96" t="s">
        <v>2160</v>
      </c>
      <c r="G96" t="s">
        <v>2161</v>
      </c>
      <c r="H96" t="s">
        <v>1726</v>
      </c>
      <c r="I96" t="s">
        <v>2162</v>
      </c>
      <c r="J96" t="s">
        <v>2163</v>
      </c>
      <c r="K96" t="s">
        <v>1734</v>
      </c>
      <c r="L96">
        <v>2</v>
      </c>
    </row>
    <row r="97" spans="1:12" x14ac:dyDescent="0.25">
      <c r="A97" s="4">
        <v>43153</v>
      </c>
      <c r="B97">
        <v>2018</v>
      </c>
      <c r="C97" t="s">
        <v>2116</v>
      </c>
      <c r="D97">
        <v>62</v>
      </c>
      <c r="E97" t="s">
        <v>2164</v>
      </c>
      <c r="F97" t="s">
        <v>2165</v>
      </c>
      <c r="G97" t="s">
        <v>2166</v>
      </c>
      <c r="H97" t="s">
        <v>1833</v>
      </c>
      <c r="I97" t="s">
        <v>2167</v>
      </c>
      <c r="J97" t="s">
        <v>2168</v>
      </c>
      <c r="K97" t="s">
        <v>1734</v>
      </c>
      <c r="L97">
        <v>4</v>
      </c>
    </row>
    <row r="98" spans="1:12" x14ac:dyDescent="0.25">
      <c r="A98" s="4">
        <v>43153</v>
      </c>
      <c r="B98">
        <v>2018</v>
      </c>
      <c r="C98" t="s">
        <v>2116</v>
      </c>
      <c r="D98">
        <v>63</v>
      </c>
      <c r="E98" t="s">
        <v>2091</v>
      </c>
      <c r="F98" t="s">
        <v>2092</v>
      </c>
      <c r="G98" t="s">
        <v>2093</v>
      </c>
      <c r="H98" t="s">
        <v>1833</v>
      </c>
      <c r="I98" t="s">
        <v>2169</v>
      </c>
      <c r="J98" t="s">
        <v>2170</v>
      </c>
      <c r="K98" t="s">
        <v>1734</v>
      </c>
      <c r="L98">
        <v>2</v>
      </c>
    </row>
    <row r="99" spans="1:12" x14ac:dyDescent="0.25">
      <c r="A99" s="4">
        <v>43167</v>
      </c>
      <c r="B99">
        <v>2018</v>
      </c>
      <c r="C99" t="s">
        <v>2116</v>
      </c>
      <c r="D99">
        <v>64</v>
      </c>
      <c r="E99" t="s">
        <v>2171</v>
      </c>
      <c r="F99" t="s">
        <v>2172</v>
      </c>
      <c r="G99" t="s">
        <v>2173</v>
      </c>
      <c r="H99" t="s">
        <v>1738</v>
      </c>
      <c r="I99" t="s">
        <v>2174</v>
      </c>
      <c r="J99" t="s">
        <v>2175</v>
      </c>
      <c r="K99" t="s">
        <v>1734</v>
      </c>
      <c r="L99">
        <v>2</v>
      </c>
    </row>
    <row r="100" spans="1:12" x14ac:dyDescent="0.25">
      <c r="A100" s="4">
        <v>43173</v>
      </c>
      <c r="B100">
        <v>2018</v>
      </c>
      <c r="C100" t="s">
        <v>2116</v>
      </c>
      <c r="D100">
        <v>94</v>
      </c>
      <c r="E100" t="s">
        <v>2176</v>
      </c>
      <c r="F100" t="s">
        <v>2177</v>
      </c>
      <c r="G100" t="s">
        <v>2178</v>
      </c>
      <c r="H100" t="s">
        <v>1738</v>
      </c>
      <c r="I100" t="s">
        <v>2179</v>
      </c>
      <c r="J100" t="s">
        <v>2180</v>
      </c>
      <c r="K100" t="s">
        <v>1734</v>
      </c>
      <c r="L100">
        <v>2</v>
      </c>
    </row>
    <row r="101" spans="1:12" x14ac:dyDescent="0.25">
      <c r="A101" s="4">
        <v>43174</v>
      </c>
      <c r="B101">
        <v>2018</v>
      </c>
      <c r="C101" t="s">
        <v>2116</v>
      </c>
      <c r="D101">
        <v>101</v>
      </c>
      <c r="E101" t="s">
        <v>2181</v>
      </c>
      <c r="F101" t="s">
        <v>2182</v>
      </c>
      <c r="G101" t="s">
        <v>2183</v>
      </c>
      <c r="H101" t="s">
        <v>1726</v>
      </c>
      <c r="I101" t="s">
        <v>2184</v>
      </c>
      <c r="J101" t="s">
        <v>2185</v>
      </c>
      <c r="K101" t="s">
        <v>1722</v>
      </c>
      <c r="L101">
        <v>2</v>
      </c>
    </row>
    <row r="102" spans="1:12" x14ac:dyDescent="0.25">
      <c r="A102" s="4">
        <v>43174</v>
      </c>
      <c r="B102">
        <v>2018</v>
      </c>
      <c r="C102" t="s">
        <v>2116</v>
      </c>
      <c r="D102">
        <v>109</v>
      </c>
      <c r="E102" t="s">
        <v>2164</v>
      </c>
      <c r="F102" t="s">
        <v>2165</v>
      </c>
      <c r="G102" t="s">
        <v>2166</v>
      </c>
      <c r="H102" t="s">
        <v>1738</v>
      </c>
      <c r="I102" t="s">
        <v>2135</v>
      </c>
      <c r="J102" t="s">
        <v>2186</v>
      </c>
      <c r="K102" t="s">
        <v>1722</v>
      </c>
      <c r="L102">
        <v>2</v>
      </c>
    </row>
    <row r="103" spans="1:12" x14ac:dyDescent="0.25">
      <c r="A103" s="4">
        <v>43174</v>
      </c>
      <c r="B103">
        <v>2018</v>
      </c>
      <c r="C103" t="s">
        <v>2116</v>
      </c>
      <c r="D103">
        <v>110</v>
      </c>
      <c r="E103" t="s">
        <v>2164</v>
      </c>
      <c r="F103" t="s">
        <v>2165</v>
      </c>
      <c r="G103" t="s">
        <v>2166</v>
      </c>
      <c r="H103" t="s">
        <v>2187</v>
      </c>
      <c r="I103" t="s">
        <v>2188</v>
      </c>
      <c r="J103" t="s">
        <v>2189</v>
      </c>
      <c r="K103" t="s">
        <v>1722</v>
      </c>
      <c r="L103">
        <v>4</v>
      </c>
    </row>
    <row r="104" spans="1:12" x14ac:dyDescent="0.25">
      <c r="A104" s="4">
        <v>43174</v>
      </c>
      <c r="B104">
        <v>2018</v>
      </c>
      <c r="C104" t="s">
        <v>2116</v>
      </c>
      <c r="D104">
        <v>111</v>
      </c>
      <c r="E104" t="s">
        <v>2190</v>
      </c>
      <c r="F104" t="s">
        <v>2191</v>
      </c>
      <c r="G104" t="s">
        <v>2192</v>
      </c>
      <c r="H104" t="s">
        <v>1738</v>
      </c>
      <c r="I104" t="s">
        <v>2148</v>
      </c>
      <c r="J104" t="s">
        <v>2193</v>
      </c>
      <c r="K104" t="s">
        <v>1734</v>
      </c>
      <c r="L104">
        <v>2</v>
      </c>
    </row>
    <row r="105" spans="1:12" x14ac:dyDescent="0.25">
      <c r="A105" s="4">
        <v>43174</v>
      </c>
      <c r="B105">
        <v>2018</v>
      </c>
      <c r="C105" t="s">
        <v>2116</v>
      </c>
      <c r="D105">
        <v>116</v>
      </c>
      <c r="E105" t="s">
        <v>2057</v>
      </c>
      <c r="F105" t="s">
        <v>2058</v>
      </c>
      <c r="G105" t="s">
        <v>2059</v>
      </c>
      <c r="H105" t="s">
        <v>1833</v>
      </c>
      <c r="I105" t="s">
        <v>2148</v>
      </c>
      <c r="J105" t="s">
        <v>2194</v>
      </c>
      <c r="K105" t="s">
        <v>1734</v>
      </c>
      <c r="L105">
        <v>5</v>
      </c>
    </row>
    <row r="106" spans="1:12" x14ac:dyDescent="0.25">
      <c r="A106" s="4">
        <v>43174</v>
      </c>
      <c r="B106">
        <v>2018</v>
      </c>
      <c r="C106" t="s">
        <v>2116</v>
      </c>
      <c r="D106">
        <v>124</v>
      </c>
      <c r="E106" t="s">
        <v>2047</v>
      </c>
      <c r="F106" t="s">
        <v>2048</v>
      </c>
      <c r="G106" t="s">
        <v>2049</v>
      </c>
      <c r="H106" t="s">
        <v>1726</v>
      </c>
      <c r="I106" t="s">
        <v>2195</v>
      </c>
      <c r="J106" t="s">
        <v>2196</v>
      </c>
      <c r="K106" t="s">
        <v>1734</v>
      </c>
      <c r="L106">
        <v>4</v>
      </c>
    </row>
    <row r="107" spans="1:12" x14ac:dyDescent="0.25">
      <c r="A107" s="4">
        <v>43174</v>
      </c>
      <c r="B107">
        <v>2018</v>
      </c>
      <c r="C107" t="s">
        <v>2116</v>
      </c>
      <c r="D107">
        <v>126</v>
      </c>
      <c r="E107" t="s">
        <v>1741</v>
      </c>
      <c r="F107" t="s">
        <v>1742</v>
      </c>
      <c r="G107" t="s">
        <v>1743</v>
      </c>
      <c r="H107" t="s">
        <v>1738</v>
      </c>
      <c r="I107" t="s">
        <v>2197</v>
      </c>
      <c r="J107" t="s">
        <v>2198</v>
      </c>
      <c r="K107" t="s">
        <v>1722</v>
      </c>
      <c r="L107">
        <v>1</v>
      </c>
    </row>
    <row r="108" spans="1:12" x14ac:dyDescent="0.25">
      <c r="A108" s="4">
        <v>43180</v>
      </c>
      <c r="B108">
        <v>2018</v>
      </c>
      <c r="C108" t="s">
        <v>2116</v>
      </c>
      <c r="D108">
        <v>129</v>
      </c>
      <c r="E108" t="s">
        <v>2096</v>
      </c>
      <c r="F108" t="s">
        <v>2097</v>
      </c>
      <c r="G108" t="s">
        <v>1918</v>
      </c>
      <c r="H108" t="s">
        <v>1833</v>
      </c>
      <c r="I108" t="s">
        <v>2188</v>
      </c>
      <c r="J108" t="s">
        <v>2199</v>
      </c>
      <c r="K108" t="s">
        <v>1734</v>
      </c>
      <c r="L108">
        <v>2</v>
      </c>
    </row>
    <row r="109" spans="1:12" x14ac:dyDescent="0.25">
      <c r="A109" s="4">
        <v>43181</v>
      </c>
      <c r="B109">
        <v>2018</v>
      </c>
      <c r="C109" t="s">
        <v>2116</v>
      </c>
      <c r="D109">
        <v>136</v>
      </c>
      <c r="E109" t="s">
        <v>2200</v>
      </c>
      <c r="F109" t="s">
        <v>2201</v>
      </c>
      <c r="G109" t="s">
        <v>2202</v>
      </c>
      <c r="H109" t="s">
        <v>2203</v>
      </c>
      <c r="I109" t="s">
        <v>2204</v>
      </c>
      <c r="J109" t="s">
        <v>2205</v>
      </c>
      <c r="K109" t="s">
        <v>1734</v>
      </c>
      <c r="L109">
        <v>2</v>
      </c>
    </row>
    <row r="110" spans="1:12" x14ac:dyDescent="0.25">
      <c r="A110" s="4">
        <v>43181</v>
      </c>
      <c r="B110">
        <v>2018</v>
      </c>
      <c r="C110" t="s">
        <v>2116</v>
      </c>
      <c r="D110">
        <v>152</v>
      </c>
      <c r="E110" t="s">
        <v>2062</v>
      </c>
      <c r="F110" t="s">
        <v>2063</v>
      </c>
      <c r="G110" t="s">
        <v>2064</v>
      </c>
      <c r="H110" t="s">
        <v>1726</v>
      </c>
      <c r="I110" t="s">
        <v>2206</v>
      </c>
      <c r="J110" t="s">
        <v>2207</v>
      </c>
      <c r="K110" t="s">
        <v>1722</v>
      </c>
      <c r="L110">
        <v>5</v>
      </c>
    </row>
    <row r="111" spans="1:12" x14ac:dyDescent="0.25">
      <c r="A111" s="4">
        <v>43195</v>
      </c>
      <c r="B111">
        <v>2018</v>
      </c>
      <c r="C111" t="s">
        <v>2116</v>
      </c>
      <c r="D111">
        <v>167</v>
      </c>
      <c r="E111" t="s">
        <v>1901</v>
      </c>
      <c r="F111" t="s">
        <v>1902</v>
      </c>
      <c r="G111" t="s">
        <v>1903</v>
      </c>
      <c r="H111" t="s">
        <v>1738</v>
      </c>
      <c r="I111" t="s">
        <v>2137</v>
      </c>
      <c r="J111" t="s">
        <v>2208</v>
      </c>
      <c r="K111" t="s">
        <v>1722</v>
      </c>
      <c r="L111">
        <v>6</v>
      </c>
    </row>
    <row r="112" spans="1:12" x14ac:dyDescent="0.25">
      <c r="A112" s="4">
        <v>43202</v>
      </c>
      <c r="B112">
        <v>2018</v>
      </c>
      <c r="C112" t="s">
        <v>2116</v>
      </c>
      <c r="D112">
        <v>174</v>
      </c>
      <c r="E112" t="s">
        <v>2209</v>
      </c>
      <c r="F112" t="s">
        <v>2210</v>
      </c>
      <c r="G112" t="s">
        <v>2211</v>
      </c>
      <c r="H112" t="s">
        <v>1833</v>
      </c>
      <c r="I112" t="s">
        <v>2212</v>
      </c>
      <c r="J112" t="s">
        <v>2213</v>
      </c>
      <c r="K112" t="s">
        <v>1734</v>
      </c>
      <c r="L112">
        <v>2</v>
      </c>
    </row>
    <row r="113" spans="1:12" x14ac:dyDescent="0.25">
      <c r="A113" s="4">
        <v>43209</v>
      </c>
      <c r="B113">
        <v>2018</v>
      </c>
      <c r="C113" t="s">
        <v>2116</v>
      </c>
      <c r="D113">
        <v>176</v>
      </c>
      <c r="E113" t="s">
        <v>2214</v>
      </c>
      <c r="F113" t="s">
        <v>2215</v>
      </c>
      <c r="G113" t="s">
        <v>2216</v>
      </c>
      <c r="H113" t="s">
        <v>1833</v>
      </c>
      <c r="I113" t="s">
        <v>2148</v>
      </c>
      <c r="J113" t="s">
        <v>2217</v>
      </c>
      <c r="K113" t="s">
        <v>1734</v>
      </c>
      <c r="L113">
        <v>2</v>
      </c>
    </row>
    <row r="114" spans="1:12" x14ac:dyDescent="0.25">
      <c r="A114" s="4">
        <v>43209</v>
      </c>
      <c r="B114">
        <v>2018</v>
      </c>
      <c r="C114" t="s">
        <v>2116</v>
      </c>
      <c r="D114">
        <v>183</v>
      </c>
      <c r="E114" t="s">
        <v>2218</v>
      </c>
      <c r="F114" t="s">
        <v>2219</v>
      </c>
      <c r="G114" t="s">
        <v>2220</v>
      </c>
      <c r="H114" t="s">
        <v>1738</v>
      </c>
      <c r="I114" t="s">
        <v>2221</v>
      </c>
      <c r="J114" t="s">
        <v>2222</v>
      </c>
      <c r="K114" t="s">
        <v>1722</v>
      </c>
      <c r="L114">
        <v>5</v>
      </c>
    </row>
    <row r="115" spans="1:12" x14ac:dyDescent="0.25">
      <c r="A115" s="4">
        <v>43209</v>
      </c>
      <c r="B115">
        <v>2018</v>
      </c>
      <c r="C115" t="s">
        <v>2116</v>
      </c>
      <c r="D115">
        <v>184</v>
      </c>
      <c r="E115" t="s">
        <v>2223</v>
      </c>
      <c r="F115" t="s">
        <v>2224</v>
      </c>
      <c r="G115" t="s">
        <v>2225</v>
      </c>
      <c r="H115" t="s">
        <v>1833</v>
      </c>
      <c r="I115" t="s">
        <v>2226</v>
      </c>
      <c r="J115" t="s">
        <v>2227</v>
      </c>
      <c r="K115" t="s">
        <v>1722</v>
      </c>
      <c r="L115">
        <v>2</v>
      </c>
    </row>
    <row r="116" spans="1:12" x14ac:dyDescent="0.25">
      <c r="A116" s="4">
        <v>43216</v>
      </c>
      <c r="B116">
        <v>2018</v>
      </c>
      <c r="C116" t="s">
        <v>2116</v>
      </c>
      <c r="D116">
        <v>185</v>
      </c>
      <c r="E116" t="s">
        <v>1825</v>
      </c>
      <c r="F116" t="s">
        <v>1826</v>
      </c>
      <c r="G116" t="s">
        <v>1827</v>
      </c>
      <c r="H116" t="s">
        <v>1833</v>
      </c>
      <c r="I116" t="s">
        <v>2228</v>
      </c>
      <c r="J116" t="s">
        <v>2229</v>
      </c>
      <c r="K116" t="s">
        <v>1734</v>
      </c>
      <c r="L116">
        <v>2</v>
      </c>
    </row>
    <row r="117" spans="1:12" x14ac:dyDescent="0.25">
      <c r="A117" s="4">
        <v>43216</v>
      </c>
      <c r="B117">
        <v>2018</v>
      </c>
      <c r="C117" t="s">
        <v>2116</v>
      </c>
      <c r="D117">
        <v>186</v>
      </c>
      <c r="E117" t="s">
        <v>2230</v>
      </c>
      <c r="F117" t="s">
        <v>2231</v>
      </c>
      <c r="G117" t="s">
        <v>2232</v>
      </c>
      <c r="H117" t="s">
        <v>1738</v>
      </c>
      <c r="I117" t="s">
        <v>2174</v>
      </c>
      <c r="J117" t="s">
        <v>2233</v>
      </c>
      <c r="K117" t="s">
        <v>1734</v>
      </c>
      <c r="L117">
        <v>2</v>
      </c>
    </row>
    <row r="118" spans="1:12" x14ac:dyDescent="0.25">
      <c r="A118" s="4">
        <v>43216</v>
      </c>
      <c r="B118">
        <v>2018</v>
      </c>
      <c r="C118" t="s">
        <v>2116</v>
      </c>
      <c r="D118">
        <v>191</v>
      </c>
      <c r="E118" t="s">
        <v>1778</v>
      </c>
      <c r="F118" t="s">
        <v>1779</v>
      </c>
      <c r="G118" t="s">
        <v>1780</v>
      </c>
      <c r="H118" t="s">
        <v>2142</v>
      </c>
      <c r="I118" t="s">
        <v>2148</v>
      </c>
      <c r="J118" t="s">
        <v>2234</v>
      </c>
      <c r="K118" t="s">
        <v>1734</v>
      </c>
      <c r="L118">
        <v>6</v>
      </c>
    </row>
    <row r="119" spans="1:12" x14ac:dyDescent="0.25">
      <c r="A119" s="4">
        <v>43216</v>
      </c>
      <c r="B119">
        <v>2018</v>
      </c>
      <c r="C119" t="s">
        <v>2116</v>
      </c>
      <c r="D119">
        <v>194</v>
      </c>
      <c r="E119" t="s">
        <v>1906</v>
      </c>
      <c r="F119" t="s">
        <v>1907</v>
      </c>
      <c r="G119" t="s">
        <v>2235</v>
      </c>
      <c r="H119" t="s">
        <v>1738</v>
      </c>
      <c r="I119" t="s">
        <v>2236</v>
      </c>
      <c r="J119" t="s">
        <v>2237</v>
      </c>
      <c r="K119" t="s">
        <v>1734</v>
      </c>
      <c r="L119">
        <v>2</v>
      </c>
    </row>
    <row r="120" spans="1:12" x14ac:dyDescent="0.25">
      <c r="A120" s="4">
        <v>43222</v>
      </c>
      <c r="B120">
        <v>2018</v>
      </c>
      <c r="C120" t="s">
        <v>2116</v>
      </c>
      <c r="D120">
        <v>212</v>
      </c>
      <c r="E120" t="s">
        <v>1921</v>
      </c>
      <c r="F120" t="s">
        <v>1922</v>
      </c>
      <c r="G120" t="s">
        <v>1923</v>
      </c>
      <c r="H120" t="s">
        <v>1738</v>
      </c>
      <c r="I120" t="s">
        <v>2238</v>
      </c>
      <c r="J120" t="s">
        <v>2239</v>
      </c>
      <c r="K120" t="s">
        <v>1722</v>
      </c>
      <c r="L120">
        <v>4</v>
      </c>
    </row>
    <row r="121" spans="1:12" x14ac:dyDescent="0.25">
      <c r="A121" s="4">
        <v>43222</v>
      </c>
      <c r="B121">
        <v>2018</v>
      </c>
      <c r="C121" t="s">
        <v>2116</v>
      </c>
      <c r="D121">
        <v>214</v>
      </c>
      <c r="E121" t="s">
        <v>1881</v>
      </c>
      <c r="F121" t="s">
        <v>1882</v>
      </c>
      <c r="G121" t="s">
        <v>1883</v>
      </c>
      <c r="H121" t="s">
        <v>1833</v>
      </c>
      <c r="I121" t="s">
        <v>2195</v>
      </c>
      <c r="J121" t="s">
        <v>2240</v>
      </c>
      <c r="K121" t="s">
        <v>1734</v>
      </c>
      <c r="L121">
        <v>8</v>
      </c>
    </row>
    <row r="122" spans="1:12" x14ac:dyDescent="0.25">
      <c r="A122" s="4">
        <v>43222</v>
      </c>
      <c r="B122">
        <v>2018</v>
      </c>
      <c r="C122" t="s">
        <v>2116</v>
      </c>
      <c r="D122">
        <v>215</v>
      </c>
      <c r="E122" t="s">
        <v>2241</v>
      </c>
      <c r="F122" t="s">
        <v>2242</v>
      </c>
      <c r="G122" t="s">
        <v>2243</v>
      </c>
      <c r="H122" t="s">
        <v>1833</v>
      </c>
      <c r="I122" t="s">
        <v>2157</v>
      </c>
      <c r="J122" t="s">
        <v>2244</v>
      </c>
      <c r="K122" t="s">
        <v>1734</v>
      </c>
      <c r="L122">
        <v>5</v>
      </c>
    </row>
    <row r="123" spans="1:12" x14ac:dyDescent="0.25">
      <c r="A123" s="4">
        <v>43222</v>
      </c>
      <c r="B123">
        <v>2018</v>
      </c>
      <c r="C123" t="s">
        <v>2116</v>
      </c>
      <c r="D123">
        <v>216</v>
      </c>
      <c r="E123" t="s">
        <v>1881</v>
      </c>
      <c r="F123" t="s">
        <v>1882</v>
      </c>
      <c r="G123" t="s">
        <v>1883</v>
      </c>
      <c r="H123" t="s">
        <v>1833</v>
      </c>
      <c r="I123" t="s">
        <v>2245</v>
      </c>
      <c r="J123" t="s">
        <v>2246</v>
      </c>
      <c r="K123" t="s">
        <v>1734</v>
      </c>
      <c r="L123">
        <v>8</v>
      </c>
    </row>
    <row r="124" spans="1:12" x14ac:dyDescent="0.25">
      <c r="A124" s="4">
        <v>43222</v>
      </c>
      <c r="B124">
        <v>2018</v>
      </c>
      <c r="C124" t="s">
        <v>2116</v>
      </c>
      <c r="D124">
        <v>217</v>
      </c>
      <c r="E124" t="s">
        <v>1851</v>
      </c>
      <c r="F124" t="s">
        <v>1852</v>
      </c>
      <c r="G124" t="s">
        <v>1853</v>
      </c>
      <c r="H124" t="s">
        <v>2247</v>
      </c>
      <c r="I124" t="s">
        <v>2135</v>
      </c>
      <c r="J124" t="s">
        <v>2248</v>
      </c>
      <c r="K124" t="s">
        <v>1734</v>
      </c>
      <c r="L124">
        <v>4</v>
      </c>
    </row>
    <row r="125" spans="1:12" x14ac:dyDescent="0.25">
      <c r="A125" s="4">
        <v>43223</v>
      </c>
      <c r="B125">
        <v>2018</v>
      </c>
      <c r="C125" t="s">
        <v>2116</v>
      </c>
      <c r="D125">
        <v>225</v>
      </c>
      <c r="E125" t="s">
        <v>2249</v>
      </c>
      <c r="F125" t="s">
        <v>2250</v>
      </c>
      <c r="G125" t="s">
        <v>2251</v>
      </c>
      <c r="H125" t="s">
        <v>2142</v>
      </c>
      <c r="I125" t="s">
        <v>2148</v>
      </c>
      <c r="J125" t="s">
        <v>2252</v>
      </c>
      <c r="K125" t="s">
        <v>1722</v>
      </c>
      <c r="L125">
        <v>4</v>
      </c>
    </row>
    <row r="126" spans="1:12" x14ac:dyDescent="0.25">
      <c r="A126" s="4">
        <v>43223</v>
      </c>
      <c r="B126">
        <v>2018</v>
      </c>
      <c r="C126" t="s">
        <v>2116</v>
      </c>
      <c r="D126">
        <v>226</v>
      </c>
      <c r="E126" t="s">
        <v>2249</v>
      </c>
      <c r="F126" t="s">
        <v>2250</v>
      </c>
      <c r="G126" t="s">
        <v>2251</v>
      </c>
      <c r="H126" t="s">
        <v>2142</v>
      </c>
      <c r="I126" t="s">
        <v>2253</v>
      </c>
      <c r="J126" t="s">
        <v>2254</v>
      </c>
      <c r="K126" t="s">
        <v>1722</v>
      </c>
      <c r="L126">
        <v>2</v>
      </c>
    </row>
    <row r="127" spans="1:12" x14ac:dyDescent="0.25">
      <c r="A127" s="4">
        <v>43230</v>
      </c>
      <c r="B127">
        <v>2018</v>
      </c>
      <c r="C127" t="s">
        <v>2116</v>
      </c>
      <c r="D127">
        <v>251</v>
      </c>
      <c r="E127" t="s">
        <v>2037</v>
      </c>
      <c r="F127" t="s">
        <v>2038</v>
      </c>
      <c r="G127" t="s">
        <v>2039</v>
      </c>
      <c r="H127" t="s">
        <v>2105</v>
      </c>
      <c r="I127" t="s">
        <v>2226</v>
      </c>
      <c r="J127" t="s">
        <v>2255</v>
      </c>
      <c r="K127" t="s">
        <v>1722</v>
      </c>
      <c r="L127">
        <v>4</v>
      </c>
    </row>
  </sheetData>
  <autoFilter ref="C1:C127" xr:uid="{00000000-0009-0000-0000-000006000000}">
    <filterColumn colId="0">
      <filters>
        <filter val="Senate"/>
      </filters>
    </filterColumn>
  </autoFilter>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9"/>
  <sheetViews>
    <sheetView workbookViewId="0">
      <selection activeCell="A84" sqref="A84:XFD84"/>
    </sheetView>
  </sheetViews>
  <sheetFormatPr defaultRowHeight="15" x14ac:dyDescent="0.25"/>
  <cols>
    <col min="1" max="1" width="11.5703125" customWidth="1"/>
    <col min="2" max="2" width="10.7109375" customWidth="1"/>
    <col min="3" max="6" width="0" hidden="1" customWidth="1"/>
    <col min="7" max="7" width="27.140625" hidden="1" customWidth="1"/>
    <col min="8" max="8" width="70.28515625" customWidth="1"/>
    <col min="9" max="9" width="13.42578125" customWidth="1"/>
    <col min="10" max="10" width="16.7109375" customWidth="1"/>
  </cols>
  <sheetData>
    <row r="1" spans="1:10" ht="78" thickBot="1" x14ac:dyDescent="0.3">
      <c r="A1" s="5" t="s">
        <v>2256</v>
      </c>
      <c r="B1" s="6" t="s">
        <v>278</v>
      </c>
      <c r="C1" s="7" t="s">
        <v>2257</v>
      </c>
      <c r="D1" s="7" t="s">
        <v>2258</v>
      </c>
      <c r="E1" s="7" t="s">
        <v>2259</v>
      </c>
      <c r="F1" s="6" t="s">
        <v>2260</v>
      </c>
      <c r="G1" s="6" t="s">
        <v>2261</v>
      </c>
      <c r="H1" s="6" t="s">
        <v>2262</v>
      </c>
      <c r="I1" s="15" t="s">
        <v>2399</v>
      </c>
      <c r="J1" s="15" t="s">
        <v>2400</v>
      </c>
    </row>
    <row r="2" spans="1:10" ht="27" thickBot="1" x14ac:dyDescent="0.3">
      <c r="A2" s="8">
        <v>2018</v>
      </c>
      <c r="B2" s="9" t="s">
        <v>1881</v>
      </c>
      <c r="C2" s="10">
        <v>1</v>
      </c>
      <c r="D2" s="10">
        <v>8</v>
      </c>
      <c r="E2" s="10">
        <v>1</v>
      </c>
      <c r="F2" s="11">
        <v>1</v>
      </c>
      <c r="G2" s="12" t="s">
        <v>1882</v>
      </c>
      <c r="H2" s="9" t="s">
        <v>2263</v>
      </c>
      <c r="I2" s="17">
        <f>D2</f>
        <v>8</v>
      </c>
      <c r="J2" t="str">
        <f>IF(C2=1,"Pro-Liberty","Anti-Liberty")</f>
        <v>Pro-Liberty</v>
      </c>
    </row>
    <row r="3" spans="1:10" ht="27" thickBot="1" x14ac:dyDescent="0.3">
      <c r="A3" s="8">
        <v>2018</v>
      </c>
      <c r="B3" s="9" t="s">
        <v>2241</v>
      </c>
      <c r="C3" s="10">
        <v>1</v>
      </c>
      <c r="D3" s="10">
        <v>5</v>
      </c>
      <c r="E3" s="10">
        <v>1</v>
      </c>
      <c r="F3" s="11">
        <v>1</v>
      </c>
      <c r="G3" s="12" t="s">
        <v>2242</v>
      </c>
      <c r="H3" s="9" t="s">
        <v>2243</v>
      </c>
      <c r="I3" s="17">
        <f t="shared" ref="I3:I51" si="0">D3</f>
        <v>5</v>
      </c>
      <c r="J3" t="str">
        <f t="shared" ref="J3:J51" si="1">IF(C3=1,"Pro-Liberty","Anti-Liberty")</f>
        <v>Pro-Liberty</v>
      </c>
    </row>
    <row r="4" spans="1:10" ht="27" thickBot="1" x14ac:dyDescent="0.3">
      <c r="A4" s="8">
        <v>2018</v>
      </c>
      <c r="B4" s="9" t="s">
        <v>1941</v>
      </c>
      <c r="C4" s="10">
        <v>0</v>
      </c>
      <c r="D4" s="10">
        <v>5</v>
      </c>
      <c r="E4" s="10">
        <v>1</v>
      </c>
      <c r="F4" s="11">
        <v>1</v>
      </c>
      <c r="G4" s="12" t="s">
        <v>1942</v>
      </c>
      <c r="H4" s="9" t="s">
        <v>2264</v>
      </c>
      <c r="I4" s="17">
        <f t="shared" si="0"/>
        <v>5</v>
      </c>
      <c r="J4" t="str">
        <f t="shared" si="1"/>
        <v>Anti-Liberty</v>
      </c>
    </row>
    <row r="5" spans="1:10" ht="27" thickBot="1" x14ac:dyDescent="0.3">
      <c r="A5" s="8">
        <v>2018</v>
      </c>
      <c r="B5" s="9" t="s">
        <v>2062</v>
      </c>
      <c r="C5" s="10">
        <v>0</v>
      </c>
      <c r="D5" s="10">
        <v>5</v>
      </c>
      <c r="E5" s="10">
        <v>1</v>
      </c>
      <c r="F5" s="11">
        <v>1</v>
      </c>
      <c r="G5" s="12" t="s">
        <v>2063</v>
      </c>
      <c r="H5" s="9" t="s">
        <v>2265</v>
      </c>
      <c r="I5" s="17">
        <f t="shared" si="0"/>
        <v>5</v>
      </c>
      <c r="J5" t="str">
        <f t="shared" si="1"/>
        <v>Anti-Liberty</v>
      </c>
    </row>
    <row r="6" spans="1:10" ht="27" thickBot="1" x14ac:dyDescent="0.3">
      <c r="A6" s="8">
        <v>2018</v>
      </c>
      <c r="B6" s="9" t="s">
        <v>1768</v>
      </c>
      <c r="C6" s="10">
        <v>0</v>
      </c>
      <c r="D6" s="10">
        <v>2</v>
      </c>
      <c r="E6" s="10">
        <v>1</v>
      </c>
      <c r="F6" s="11">
        <v>1</v>
      </c>
      <c r="G6" s="12" t="s">
        <v>1769</v>
      </c>
      <c r="H6" s="9" t="s">
        <v>1770</v>
      </c>
      <c r="I6" s="17">
        <f t="shared" si="0"/>
        <v>2</v>
      </c>
      <c r="J6" t="str">
        <f t="shared" si="1"/>
        <v>Anti-Liberty</v>
      </c>
    </row>
    <row r="7" spans="1:10" ht="27" thickBot="1" x14ac:dyDescent="0.3">
      <c r="A7" s="8">
        <v>2018</v>
      </c>
      <c r="B7" s="9" t="s">
        <v>2132</v>
      </c>
      <c r="C7" s="10">
        <v>0</v>
      </c>
      <c r="D7" s="10">
        <v>2</v>
      </c>
      <c r="E7" s="10">
        <v>1</v>
      </c>
      <c r="F7" s="11">
        <v>1</v>
      </c>
      <c r="G7" s="12" t="s">
        <v>2133</v>
      </c>
      <c r="H7" s="9" t="s">
        <v>2134</v>
      </c>
      <c r="I7" s="17">
        <f t="shared" si="0"/>
        <v>2</v>
      </c>
      <c r="J7" t="str">
        <f t="shared" si="1"/>
        <v>Anti-Liberty</v>
      </c>
    </row>
    <row r="8" spans="1:10" ht="15.75" thickBot="1" x14ac:dyDescent="0.3">
      <c r="A8" s="8">
        <v>2018</v>
      </c>
      <c r="B8" s="9" t="s">
        <v>1716</v>
      </c>
      <c r="C8" s="10">
        <v>1</v>
      </c>
      <c r="D8" s="10">
        <v>0.33333333329999998</v>
      </c>
      <c r="E8" s="10">
        <v>1</v>
      </c>
      <c r="F8" s="11">
        <v>1</v>
      </c>
      <c r="G8" s="12" t="s">
        <v>1717</v>
      </c>
      <c r="H8" s="9" t="s">
        <v>1718</v>
      </c>
      <c r="I8" s="17">
        <f t="shared" si="0"/>
        <v>0.33333333329999998</v>
      </c>
      <c r="J8" t="str">
        <f t="shared" si="1"/>
        <v>Pro-Liberty</v>
      </c>
    </row>
    <row r="9" spans="1:10" ht="15.75" thickBot="1" x14ac:dyDescent="0.3">
      <c r="A9" s="8">
        <v>2018</v>
      </c>
      <c r="B9" s="9" t="s">
        <v>1741</v>
      </c>
      <c r="C9" s="10">
        <v>1</v>
      </c>
      <c r="D9" s="10">
        <v>0.66666666669999997</v>
      </c>
      <c r="E9" s="10">
        <v>1</v>
      </c>
      <c r="F9" s="11">
        <v>1</v>
      </c>
      <c r="G9" s="12" t="s">
        <v>1742</v>
      </c>
      <c r="H9" s="9" t="s">
        <v>1743</v>
      </c>
      <c r="I9" s="17">
        <f t="shared" si="0"/>
        <v>0.66666666669999997</v>
      </c>
      <c r="J9" t="str">
        <f t="shared" si="1"/>
        <v>Pro-Liberty</v>
      </c>
    </row>
    <row r="10" spans="1:10" ht="15.75" thickBot="1" x14ac:dyDescent="0.3">
      <c r="A10" s="8">
        <v>2018</v>
      </c>
      <c r="B10" s="9" t="s">
        <v>1753</v>
      </c>
      <c r="C10" s="10">
        <v>1</v>
      </c>
      <c r="D10" s="10">
        <v>4</v>
      </c>
      <c r="E10" s="10">
        <v>1</v>
      </c>
      <c r="F10" s="11">
        <v>1</v>
      </c>
      <c r="G10" s="12" t="s">
        <v>1754</v>
      </c>
      <c r="H10" s="9" t="s">
        <v>2266</v>
      </c>
      <c r="I10" s="17">
        <f t="shared" si="0"/>
        <v>4</v>
      </c>
      <c r="J10" t="str">
        <f t="shared" si="1"/>
        <v>Pro-Liberty</v>
      </c>
    </row>
    <row r="11" spans="1:10" ht="27" thickBot="1" x14ac:dyDescent="0.3">
      <c r="A11" s="8">
        <v>2018</v>
      </c>
      <c r="B11" s="9" t="s">
        <v>2267</v>
      </c>
      <c r="C11" s="10">
        <v>0</v>
      </c>
      <c r="D11" s="10">
        <v>4</v>
      </c>
      <c r="E11" s="10">
        <v>1</v>
      </c>
      <c r="F11" s="11">
        <v>0</v>
      </c>
      <c r="G11" s="12" t="s">
        <v>2268</v>
      </c>
      <c r="H11" s="9" t="s">
        <v>2269</v>
      </c>
      <c r="I11" s="17">
        <f t="shared" si="0"/>
        <v>4</v>
      </c>
      <c r="J11" t="str">
        <f t="shared" si="1"/>
        <v>Anti-Liberty</v>
      </c>
    </row>
    <row r="12" spans="1:10" ht="15.75" thickBot="1" x14ac:dyDescent="0.3">
      <c r="A12" s="8">
        <v>2018</v>
      </c>
      <c r="B12" s="9" t="s">
        <v>1735</v>
      </c>
      <c r="C12" s="10">
        <v>0</v>
      </c>
      <c r="D12" s="10">
        <v>2</v>
      </c>
      <c r="E12" s="10">
        <v>1</v>
      </c>
      <c r="F12" s="11">
        <v>1</v>
      </c>
      <c r="G12" s="12" t="s">
        <v>1736</v>
      </c>
      <c r="H12" s="9" t="s">
        <v>1737</v>
      </c>
      <c r="I12" s="17">
        <f t="shared" si="0"/>
        <v>2</v>
      </c>
      <c r="J12" t="str">
        <f t="shared" si="1"/>
        <v>Anti-Liberty</v>
      </c>
    </row>
    <row r="13" spans="1:10" ht="27" thickBot="1" x14ac:dyDescent="0.3">
      <c r="A13" s="8">
        <v>2018</v>
      </c>
      <c r="B13" s="9" t="s">
        <v>1773</v>
      </c>
      <c r="C13" s="10">
        <v>0</v>
      </c>
      <c r="D13" s="10">
        <v>6</v>
      </c>
      <c r="E13" s="10">
        <v>1</v>
      </c>
      <c r="F13" s="11">
        <v>1</v>
      </c>
      <c r="G13" s="12" t="s">
        <v>1774</v>
      </c>
      <c r="H13" s="9" t="s">
        <v>1775</v>
      </c>
      <c r="I13" s="17">
        <f t="shared" si="0"/>
        <v>6</v>
      </c>
      <c r="J13" t="str">
        <f t="shared" si="1"/>
        <v>Anti-Liberty</v>
      </c>
    </row>
    <row r="14" spans="1:10" ht="15.75" thickBot="1" x14ac:dyDescent="0.3">
      <c r="A14" s="8">
        <v>2018</v>
      </c>
      <c r="B14" s="9" t="s">
        <v>1815</v>
      </c>
      <c r="C14" s="10">
        <v>1</v>
      </c>
      <c r="D14" s="10">
        <v>1</v>
      </c>
      <c r="E14" s="10">
        <v>1</v>
      </c>
      <c r="F14" s="11">
        <v>1</v>
      </c>
      <c r="G14" s="12" t="s">
        <v>1816</v>
      </c>
      <c r="H14" s="9" t="s">
        <v>1817</v>
      </c>
      <c r="I14" s="17">
        <f t="shared" si="0"/>
        <v>1</v>
      </c>
      <c r="J14" t="str">
        <f t="shared" si="1"/>
        <v>Pro-Liberty</v>
      </c>
    </row>
    <row r="15" spans="1:10" ht="15.75" thickBot="1" x14ac:dyDescent="0.3">
      <c r="A15" s="8">
        <v>2018</v>
      </c>
      <c r="B15" s="9" t="s">
        <v>1758</v>
      </c>
      <c r="C15" s="10">
        <v>0</v>
      </c>
      <c r="D15" s="10">
        <v>2</v>
      </c>
      <c r="E15" s="10">
        <v>1</v>
      </c>
      <c r="F15" s="11">
        <v>1</v>
      </c>
      <c r="G15" s="12" t="s">
        <v>1759</v>
      </c>
      <c r="H15" s="9" t="s">
        <v>1760</v>
      </c>
      <c r="I15" s="17">
        <f t="shared" si="0"/>
        <v>2</v>
      </c>
      <c r="J15" t="str">
        <f t="shared" si="1"/>
        <v>Anti-Liberty</v>
      </c>
    </row>
    <row r="16" spans="1:10" ht="15.75" thickBot="1" x14ac:dyDescent="0.3">
      <c r="A16" s="8">
        <v>2018</v>
      </c>
      <c r="B16" s="9" t="s">
        <v>1778</v>
      </c>
      <c r="C16" s="10">
        <v>0</v>
      </c>
      <c r="D16" s="10">
        <v>21</v>
      </c>
      <c r="E16" s="10">
        <v>1</v>
      </c>
      <c r="F16" s="11">
        <v>1</v>
      </c>
      <c r="G16" s="12" t="s">
        <v>1779</v>
      </c>
      <c r="H16" s="9" t="s">
        <v>1780</v>
      </c>
      <c r="I16" s="17">
        <f t="shared" si="0"/>
        <v>21</v>
      </c>
      <c r="J16" t="str">
        <f t="shared" si="1"/>
        <v>Anti-Liberty</v>
      </c>
    </row>
    <row r="17" spans="1:10" ht="15.75" thickBot="1" x14ac:dyDescent="0.3">
      <c r="A17" s="8">
        <v>2018</v>
      </c>
      <c r="B17" s="9" t="s">
        <v>1746</v>
      </c>
      <c r="C17" s="10">
        <v>1</v>
      </c>
      <c r="D17" s="10">
        <v>3.3333333330000001</v>
      </c>
      <c r="E17" s="10">
        <v>1</v>
      </c>
      <c r="F17" s="11">
        <v>1</v>
      </c>
      <c r="G17" s="12" t="s">
        <v>1747</v>
      </c>
      <c r="H17" s="9" t="s">
        <v>1748</v>
      </c>
      <c r="I17" s="17">
        <f t="shared" si="0"/>
        <v>3.3333333330000001</v>
      </c>
      <c r="J17" t="str">
        <f t="shared" si="1"/>
        <v>Pro-Liberty</v>
      </c>
    </row>
    <row r="18" spans="1:10" ht="15.75" thickBot="1" x14ac:dyDescent="0.3">
      <c r="A18" s="8">
        <v>2018</v>
      </c>
      <c r="B18" s="9" t="s">
        <v>2270</v>
      </c>
      <c r="C18" s="10">
        <v>0</v>
      </c>
      <c r="D18" s="10">
        <v>2</v>
      </c>
      <c r="E18" s="10">
        <v>1</v>
      </c>
      <c r="F18" s="11">
        <v>1</v>
      </c>
      <c r="G18" s="12" t="s">
        <v>2271</v>
      </c>
      <c r="H18" s="9" t="s">
        <v>2272</v>
      </c>
      <c r="I18" s="17">
        <f t="shared" si="0"/>
        <v>2</v>
      </c>
      <c r="J18" t="str">
        <f t="shared" si="1"/>
        <v>Anti-Liberty</v>
      </c>
    </row>
    <row r="19" spans="1:10" ht="15.75" thickBot="1" x14ac:dyDescent="0.3">
      <c r="A19" s="8">
        <v>2018</v>
      </c>
      <c r="B19" s="9" t="s">
        <v>2273</v>
      </c>
      <c r="C19" s="10">
        <v>0</v>
      </c>
      <c r="D19" s="10">
        <v>2</v>
      </c>
      <c r="E19" s="10">
        <v>1</v>
      </c>
      <c r="F19" s="11">
        <v>0</v>
      </c>
      <c r="G19" s="12" t="s">
        <v>2274</v>
      </c>
      <c r="H19" s="9" t="s">
        <v>2275</v>
      </c>
      <c r="I19" s="17">
        <f t="shared" si="0"/>
        <v>2</v>
      </c>
      <c r="J19" t="str">
        <f t="shared" si="1"/>
        <v>Anti-Liberty</v>
      </c>
    </row>
    <row r="20" spans="1:10" ht="15.75" thickBot="1" x14ac:dyDescent="0.3">
      <c r="A20" s="8">
        <v>2018</v>
      </c>
      <c r="B20" s="9" t="s">
        <v>2209</v>
      </c>
      <c r="C20" s="10">
        <v>1</v>
      </c>
      <c r="D20" s="10">
        <v>1.3333333329999999</v>
      </c>
      <c r="E20" s="10">
        <v>1</v>
      </c>
      <c r="F20" s="11">
        <v>1</v>
      </c>
      <c r="G20" s="12" t="s">
        <v>2210</v>
      </c>
      <c r="H20" s="9" t="s">
        <v>2211</v>
      </c>
      <c r="I20" s="17">
        <f t="shared" si="0"/>
        <v>1.3333333329999999</v>
      </c>
      <c r="J20" t="str">
        <f t="shared" si="1"/>
        <v>Pro-Liberty</v>
      </c>
    </row>
    <row r="21" spans="1:10" ht="15.75" thickBot="1" x14ac:dyDescent="0.3">
      <c r="A21" s="8">
        <v>2018</v>
      </c>
      <c r="B21" s="9" t="s">
        <v>2276</v>
      </c>
      <c r="C21" s="10">
        <v>0</v>
      </c>
      <c r="D21" s="10">
        <v>2</v>
      </c>
      <c r="E21" s="10">
        <v>1</v>
      </c>
      <c r="F21" s="11">
        <v>0</v>
      </c>
      <c r="G21" s="12" t="s">
        <v>2277</v>
      </c>
      <c r="H21" s="9" t="s">
        <v>2278</v>
      </c>
      <c r="I21" s="17">
        <f t="shared" si="0"/>
        <v>2</v>
      </c>
      <c r="J21" t="str">
        <f t="shared" si="1"/>
        <v>Anti-Liberty</v>
      </c>
    </row>
    <row r="22" spans="1:10" ht="15.75" thickBot="1" x14ac:dyDescent="0.3">
      <c r="A22" s="8">
        <v>2018</v>
      </c>
      <c r="B22" s="9" t="s">
        <v>1846</v>
      </c>
      <c r="C22" s="10">
        <v>1</v>
      </c>
      <c r="D22" s="10">
        <v>2</v>
      </c>
      <c r="E22" s="10">
        <v>1</v>
      </c>
      <c r="F22" s="11">
        <v>1</v>
      </c>
      <c r="G22" s="12" t="s">
        <v>1847</v>
      </c>
      <c r="H22" s="9" t="s">
        <v>1848</v>
      </c>
      <c r="I22" s="17">
        <f t="shared" si="0"/>
        <v>2</v>
      </c>
      <c r="J22" t="str">
        <f t="shared" si="1"/>
        <v>Pro-Liberty</v>
      </c>
    </row>
    <row r="23" spans="1:10" ht="15.75" thickBot="1" x14ac:dyDescent="0.3">
      <c r="A23" s="8">
        <v>2018</v>
      </c>
      <c r="B23" s="9" t="s">
        <v>2279</v>
      </c>
      <c r="C23" s="10">
        <v>1</v>
      </c>
      <c r="D23" s="10">
        <v>1.3333333329999999</v>
      </c>
      <c r="E23" s="10">
        <v>1</v>
      </c>
      <c r="F23" s="11">
        <v>0</v>
      </c>
      <c r="G23" s="12" t="s">
        <v>2280</v>
      </c>
      <c r="H23" s="9" t="s">
        <v>2281</v>
      </c>
      <c r="I23" s="17">
        <f t="shared" si="0"/>
        <v>1.3333333329999999</v>
      </c>
      <c r="J23" t="str">
        <f t="shared" si="1"/>
        <v>Pro-Liberty</v>
      </c>
    </row>
    <row r="24" spans="1:10" ht="15.75" thickBot="1" x14ac:dyDescent="0.3">
      <c r="A24" s="8">
        <v>2018</v>
      </c>
      <c r="B24" s="9" t="s">
        <v>2282</v>
      </c>
      <c r="C24" s="10">
        <v>0</v>
      </c>
      <c r="D24" s="10">
        <v>4</v>
      </c>
      <c r="E24" s="10">
        <v>1</v>
      </c>
      <c r="F24" s="11">
        <v>0</v>
      </c>
      <c r="G24" s="12" t="s">
        <v>2283</v>
      </c>
      <c r="H24" s="9" t="s">
        <v>2284</v>
      </c>
      <c r="I24" s="17">
        <f t="shared" si="0"/>
        <v>4</v>
      </c>
      <c r="J24" t="str">
        <f t="shared" si="1"/>
        <v>Anti-Liberty</v>
      </c>
    </row>
    <row r="25" spans="1:10" ht="15.75" thickBot="1" x14ac:dyDescent="0.3">
      <c r="A25" s="8">
        <v>2018</v>
      </c>
      <c r="B25" s="9" t="s">
        <v>2285</v>
      </c>
      <c r="C25" s="10">
        <v>0</v>
      </c>
      <c r="D25" s="10">
        <v>2</v>
      </c>
      <c r="E25" s="10">
        <v>1</v>
      </c>
      <c r="F25" s="11">
        <v>0</v>
      </c>
      <c r="G25" s="12" t="s">
        <v>2286</v>
      </c>
      <c r="H25" s="9" t="s">
        <v>2287</v>
      </c>
      <c r="I25" s="17">
        <f t="shared" si="0"/>
        <v>2</v>
      </c>
      <c r="J25" t="str">
        <f t="shared" si="1"/>
        <v>Anti-Liberty</v>
      </c>
    </row>
    <row r="26" spans="1:10" ht="15.75" thickBot="1" x14ac:dyDescent="0.3">
      <c r="A26" s="8">
        <v>2018</v>
      </c>
      <c r="B26" s="9" t="s">
        <v>1946</v>
      </c>
      <c r="C26" s="10">
        <v>0</v>
      </c>
      <c r="D26" s="10">
        <v>3</v>
      </c>
      <c r="E26" s="10">
        <v>1</v>
      </c>
      <c r="F26" s="11">
        <v>1</v>
      </c>
      <c r="G26" s="12" t="s">
        <v>1947</v>
      </c>
      <c r="H26" s="9" t="s">
        <v>1948</v>
      </c>
      <c r="I26" s="17">
        <f t="shared" si="0"/>
        <v>3</v>
      </c>
      <c r="J26" t="str">
        <f t="shared" si="1"/>
        <v>Anti-Liberty</v>
      </c>
    </row>
    <row r="27" spans="1:10" ht="15.75" thickBot="1" x14ac:dyDescent="0.3">
      <c r="A27" s="8">
        <v>2018</v>
      </c>
      <c r="B27" s="9" t="s">
        <v>1886</v>
      </c>
      <c r="C27" s="10">
        <v>1</v>
      </c>
      <c r="D27" s="10">
        <v>1.3333333329999999</v>
      </c>
      <c r="E27" s="10">
        <v>1</v>
      </c>
      <c r="F27" s="11">
        <v>1</v>
      </c>
      <c r="G27" s="12" t="s">
        <v>1887</v>
      </c>
      <c r="H27" s="9" t="s">
        <v>1888</v>
      </c>
      <c r="I27" s="17">
        <f t="shared" si="0"/>
        <v>1.3333333329999999</v>
      </c>
      <c r="J27" t="str">
        <f t="shared" si="1"/>
        <v>Pro-Liberty</v>
      </c>
    </row>
    <row r="28" spans="1:10" ht="15.75" thickBot="1" x14ac:dyDescent="0.3">
      <c r="A28" s="8">
        <v>2018</v>
      </c>
      <c r="B28" s="9" t="s">
        <v>2288</v>
      </c>
      <c r="C28" s="10">
        <v>0</v>
      </c>
      <c r="D28" s="10">
        <v>2</v>
      </c>
      <c r="E28" s="10">
        <v>1</v>
      </c>
      <c r="F28" s="11">
        <v>0</v>
      </c>
      <c r="G28" s="12" t="s">
        <v>2289</v>
      </c>
      <c r="H28" s="9" t="s">
        <v>2290</v>
      </c>
      <c r="I28" s="17">
        <f t="shared" si="0"/>
        <v>2</v>
      </c>
      <c r="J28" t="str">
        <f t="shared" si="1"/>
        <v>Anti-Liberty</v>
      </c>
    </row>
    <row r="29" spans="1:10" ht="27" thickBot="1" x14ac:dyDescent="0.3">
      <c r="A29" s="8">
        <v>2018</v>
      </c>
      <c r="B29" s="9" t="s">
        <v>2291</v>
      </c>
      <c r="C29" s="10">
        <v>1</v>
      </c>
      <c r="D29" s="10">
        <v>2</v>
      </c>
      <c r="E29" s="10">
        <v>1</v>
      </c>
      <c r="F29" s="11">
        <v>0</v>
      </c>
      <c r="G29" s="12" t="s">
        <v>2292</v>
      </c>
      <c r="H29" s="9" t="s">
        <v>2293</v>
      </c>
      <c r="I29" s="17">
        <f t="shared" si="0"/>
        <v>2</v>
      </c>
      <c r="J29" t="str">
        <f t="shared" si="1"/>
        <v>Pro-Liberty</v>
      </c>
    </row>
    <row r="30" spans="1:10" ht="15.75" thickBot="1" x14ac:dyDescent="0.3">
      <c r="A30" s="8">
        <v>2018</v>
      </c>
      <c r="B30" s="9" t="s">
        <v>1967</v>
      </c>
      <c r="C30" s="10">
        <v>1</v>
      </c>
      <c r="D30" s="10">
        <v>0.66666666669999997</v>
      </c>
      <c r="E30" s="10">
        <v>1</v>
      </c>
      <c r="F30" s="11">
        <v>1</v>
      </c>
      <c r="G30" s="12" t="s">
        <v>1968</v>
      </c>
      <c r="H30" s="9" t="s">
        <v>1969</v>
      </c>
      <c r="I30" s="17">
        <f t="shared" si="0"/>
        <v>0.66666666669999997</v>
      </c>
      <c r="J30" t="str">
        <f t="shared" si="1"/>
        <v>Pro-Liberty</v>
      </c>
    </row>
    <row r="31" spans="1:10" ht="15.75" thickBot="1" x14ac:dyDescent="0.3">
      <c r="A31" s="8">
        <v>2018</v>
      </c>
      <c r="B31" s="9" t="s">
        <v>2218</v>
      </c>
      <c r="C31" s="10">
        <v>1</v>
      </c>
      <c r="D31" s="10">
        <v>3.3333333330000001</v>
      </c>
      <c r="E31" s="10">
        <v>1</v>
      </c>
      <c r="F31" s="11">
        <v>1</v>
      </c>
      <c r="G31" s="12" t="s">
        <v>2219</v>
      </c>
      <c r="H31" s="9" t="s">
        <v>2220</v>
      </c>
      <c r="I31" s="17">
        <f t="shared" si="0"/>
        <v>3.3333333330000001</v>
      </c>
      <c r="J31" t="str">
        <f t="shared" si="1"/>
        <v>Pro-Liberty</v>
      </c>
    </row>
    <row r="32" spans="1:10" ht="27" thickBot="1" x14ac:dyDescent="0.3">
      <c r="A32" s="8">
        <v>2018</v>
      </c>
      <c r="B32" s="9" t="s">
        <v>2294</v>
      </c>
      <c r="C32" s="10">
        <v>1</v>
      </c>
      <c r="D32" s="10">
        <v>2</v>
      </c>
      <c r="E32" s="10">
        <v>1</v>
      </c>
      <c r="F32" s="11">
        <v>0</v>
      </c>
      <c r="G32" s="12" t="s">
        <v>2295</v>
      </c>
      <c r="H32" s="9" t="s">
        <v>2296</v>
      </c>
      <c r="I32" s="17">
        <f t="shared" si="0"/>
        <v>2</v>
      </c>
      <c r="J32" t="str">
        <f t="shared" si="1"/>
        <v>Pro-Liberty</v>
      </c>
    </row>
    <row r="33" spans="1:10" ht="15.75" thickBot="1" x14ac:dyDescent="0.3">
      <c r="A33" s="8">
        <v>2018</v>
      </c>
      <c r="B33" s="9" t="s">
        <v>1972</v>
      </c>
      <c r="C33" s="10">
        <v>1</v>
      </c>
      <c r="D33" s="10">
        <v>1.3333333329999999</v>
      </c>
      <c r="E33" s="10">
        <v>1</v>
      </c>
      <c r="F33" s="11">
        <v>1</v>
      </c>
      <c r="G33" s="12" t="s">
        <v>1973</v>
      </c>
      <c r="H33" s="9" t="s">
        <v>1974</v>
      </c>
      <c r="I33" s="17">
        <f t="shared" si="0"/>
        <v>1.3333333329999999</v>
      </c>
      <c r="J33" t="str">
        <f t="shared" si="1"/>
        <v>Pro-Liberty</v>
      </c>
    </row>
    <row r="34" spans="1:10" ht="27" thickBot="1" x14ac:dyDescent="0.3">
      <c r="A34" s="8">
        <v>2018</v>
      </c>
      <c r="B34" s="9" t="s">
        <v>2297</v>
      </c>
      <c r="C34" s="10">
        <v>0</v>
      </c>
      <c r="D34" s="10">
        <v>2</v>
      </c>
      <c r="E34" s="10">
        <v>1</v>
      </c>
      <c r="F34" s="11">
        <v>1</v>
      </c>
      <c r="G34" s="12" t="s">
        <v>2298</v>
      </c>
      <c r="H34" s="9" t="s">
        <v>2299</v>
      </c>
      <c r="I34" s="17">
        <f t="shared" si="0"/>
        <v>2</v>
      </c>
      <c r="J34" t="str">
        <f t="shared" si="1"/>
        <v>Anti-Liberty</v>
      </c>
    </row>
    <row r="35" spans="1:10" ht="15.75" thickBot="1" x14ac:dyDescent="0.3">
      <c r="A35" s="8">
        <v>2018</v>
      </c>
      <c r="B35" s="9" t="s">
        <v>2007</v>
      </c>
      <c r="C35" s="10">
        <v>1</v>
      </c>
      <c r="D35" s="10">
        <v>2.6666666669999999</v>
      </c>
      <c r="E35" s="10">
        <v>1</v>
      </c>
      <c r="F35" s="11">
        <v>1</v>
      </c>
      <c r="G35" s="12" t="s">
        <v>2008</v>
      </c>
      <c r="H35" s="9" t="s">
        <v>2009</v>
      </c>
      <c r="I35" s="17">
        <f t="shared" si="0"/>
        <v>2.6666666669999999</v>
      </c>
      <c r="J35" t="str">
        <f t="shared" si="1"/>
        <v>Pro-Liberty</v>
      </c>
    </row>
    <row r="36" spans="1:10" ht="15.75" thickBot="1" x14ac:dyDescent="0.3">
      <c r="A36" s="8">
        <v>2018</v>
      </c>
      <c r="B36" s="9" t="s">
        <v>1911</v>
      </c>
      <c r="C36" s="10">
        <v>1</v>
      </c>
      <c r="D36" s="10">
        <v>1.3333333329999999</v>
      </c>
      <c r="E36" s="10">
        <v>1</v>
      </c>
      <c r="F36" s="11">
        <v>1</v>
      </c>
      <c r="G36" s="12" t="s">
        <v>1912</v>
      </c>
      <c r="H36" s="9" t="s">
        <v>1913</v>
      </c>
      <c r="I36" s="17">
        <f t="shared" si="0"/>
        <v>1.3333333329999999</v>
      </c>
      <c r="J36" t="str">
        <f t="shared" si="1"/>
        <v>Pro-Liberty</v>
      </c>
    </row>
    <row r="37" spans="1:10" ht="15.75" thickBot="1" x14ac:dyDescent="0.3">
      <c r="A37" s="8">
        <v>2018</v>
      </c>
      <c r="B37" s="9" t="s">
        <v>1805</v>
      </c>
      <c r="C37" s="10">
        <v>1</v>
      </c>
      <c r="D37" s="10">
        <v>1.3333333329999999</v>
      </c>
      <c r="E37" s="10">
        <v>1</v>
      </c>
      <c r="F37" s="11">
        <v>1</v>
      </c>
      <c r="G37" s="12" t="s">
        <v>1806</v>
      </c>
      <c r="H37" s="9" t="s">
        <v>1807</v>
      </c>
      <c r="I37" s="17">
        <f t="shared" si="0"/>
        <v>1.3333333329999999</v>
      </c>
      <c r="J37" t="str">
        <f t="shared" si="1"/>
        <v>Pro-Liberty</v>
      </c>
    </row>
    <row r="38" spans="1:10" ht="15.75" thickBot="1" x14ac:dyDescent="0.3">
      <c r="A38" s="8">
        <v>2018</v>
      </c>
      <c r="B38" s="9" t="s">
        <v>2300</v>
      </c>
      <c r="C38" s="10">
        <v>0</v>
      </c>
      <c r="D38" s="10">
        <v>4</v>
      </c>
      <c r="E38" s="10">
        <v>1</v>
      </c>
      <c r="F38" s="11">
        <v>0</v>
      </c>
      <c r="G38" s="12" t="s">
        <v>2301</v>
      </c>
      <c r="H38" s="9" t="s">
        <v>2302</v>
      </c>
      <c r="I38" s="17">
        <f t="shared" si="0"/>
        <v>4</v>
      </c>
      <c r="J38" t="str">
        <f t="shared" si="1"/>
        <v>Anti-Liberty</v>
      </c>
    </row>
    <row r="39" spans="1:10" ht="15.75" thickBot="1" x14ac:dyDescent="0.3">
      <c r="A39" s="8">
        <v>2018</v>
      </c>
      <c r="B39" s="9" t="s">
        <v>1916</v>
      </c>
      <c r="C39" s="10">
        <v>1</v>
      </c>
      <c r="D39" s="10">
        <v>1.3333333329999999</v>
      </c>
      <c r="E39" s="10">
        <v>1</v>
      </c>
      <c r="F39" s="11">
        <v>1</v>
      </c>
      <c r="G39" s="12" t="s">
        <v>1917</v>
      </c>
      <c r="H39" s="9" t="s">
        <v>1918</v>
      </c>
      <c r="I39" s="17">
        <f t="shared" si="0"/>
        <v>1.3333333329999999</v>
      </c>
      <c r="J39" t="str">
        <f t="shared" si="1"/>
        <v>Pro-Liberty</v>
      </c>
    </row>
    <row r="40" spans="1:10" ht="15.75" thickBot="1" x14ac:dyDescent="0.3">
      <c r="A40" s="8">
        <v>2018</v>
      </c>
      <c r="B40" s="9" t="s">
        <v>2303</v>
      </c>
      <c r="C40" s="10">
        <v>1</v>
      </c>
      <c r="D40" s="10">
        <v>2</v>
      </c>
      <c r="E40" s="10">
        <v>1</v>
      </c>
      <c r="F40" s="11">
        <v>0</v>
      </c>
      <c r="G40" s="12" t="s">
        <v>2304</v>
      </c>
      <c r="H40" s="9" t="s">
        <v>2305</v>
      </c>
      <c r="I40" s="17">
        <f t="shared" si="0"/>
        <v>2</v>
      </c>
      <c r="J40" t="str">
        <f t="shared" si="1"/>
        <v>Pro-Liberty</v>
      </c>
    </row>
    <row r="41" spans="1:10" ht="15.75" thickBot="1" x14ac:dyDescent="0.3">
      <c r="A41" s="8">
        <v>2018</v>
      </c>
      <c r="B41" s="9" t="s">
        <v>2306</v>
      </c>
      <c r="C41" s="10">
        <v>0</v>
      </c>
      <c r="D41" s="10">
        <v>2</v>
      </c>
      <c r="E41" s="10">
        <v>1</v>
      </c>
      <c r="F41" s="11">
        <v>0</v>
      </c>
      <c r="G41" s="12" t="s">
        <v>2307</v>
      </c>
      <c r="H41" s="9" t="s">
        <v>2308</v>
      </c>
      <c r="I41" s="17">
        <f t="shared" si="0"/>
        <v>2</v>
      </c>
      <c r="J41" t="str">
        <f t="shared" si="1"/>
        <v>Anti-Liberty</v>
      </c>
    </row>
    <row r="42" spans="1:10" ht="27" thickBot="1" x14ac:dyDescent="0.3">
      <c r="A42" s="8">
        <v>2018</v>
      </c>
      <c r="B42" s="9" t="s">
        <v>1891</v>
      </c>
      <c r="C42" s="10">
        <v>1</v>
      </c>
      <c r="D42" s="10">
        <v>0.66666666669999997</v>
      </c>
      <c r="E42" s="10">
        <v>1</v>
      </c>
      <c r="F42" s="11">
        <v>1</v>
      </c>
      <c r="G42" s="12" t="s">
        <v>1892</v>
      </c>
      <c r="H42" s="9" t="s">
        <v>1893</v>
      </c>
      <c r="I42" s="17">
        <f t="shared" si="0"/>
        <v>0.66666666669999997</v>
      </c>
      <c r="J42" t="str">
        <f t="shared" si="1"/>
        <v>Pro-Liberty</v>
      </c>
    </row>
    <row r="43" spans="1:10" ht="15.75" thickBot="1" x14ac:dyDescent="0.3">
      <c r="A43" s="8">
        <v>2018</v>
      </c>
      <c r="B43" s="9" t="s">
        <v>1876</v>
      </c>
      <c r="C43" s="10">
        <v>1</v>
      </c>
      <c r="D43" s="10">
        <v>0.66666666669999997</v>
      </c>
      <c r="E43" s="10">
        <v>1</v>
      </c>
      <c r="F43" s="11">
        <v>1</v>
      </c>
      <c r="G43" s="12" t="s">
        <v>1877</v>
      </c>
      <c r="H43" s="9" t="s">
        <v>1878</v>
      </c>
      <c r="I43" s="17">
        <f t="shared" si="0"/>
        <v>0.66666666669999997</v>
      </c>
      <c r="J43" t="str">
        <f t="shared" si="1"/>
        <v>Pro-Liberty</v>
      </c>
    </row>
    <row r="44" spans="1:10" ht="27" thickBot="1" x14ac:dyDescent="0.3">
      <c r="A44" s="8">
        <v>2018</v>
      </c>
      <c r="B44" s="9" t="s">
        <v>2309</v>
      </c>
      <c r="C44" s="10">
        <v>1</v>
      </c>
      <c r="D44" s="10">
        <v>1.3333333329999999</v>
      </c>
      <c r="E44" s="10">
        <v>1</v>
      </c>
      <c r="F44" s="11">
        <v>0</v>
      </c>
      <c r="G44" s="12" t="s">
        <v>2310</v>
      </c>
      <c r="H44" s="9" t="s">
        <v>2311</v>
      </c>
      <c r="I44" s="17">
        <f t="shared" si="0"/>
        <v>1.3333333329999999</v>
      </c>
      <c r="J44" t="str">
        <f t="shared" si="1"/>
        <v>Pro-Liberty</v>
      </c>
    </row>
    <row r="45" spans="1:10" ht="15.75" thickBot="1" x14ac:dyDescent="0.3">
      <c r="A45" s="8">
        <v>2018</v>
      </c>
      <c r="B45" s="9" t="s">
        <v>1987</v>
      </c>
      <c r="C45" s="10">
        <v>0</v>
      </c>
      <c r="D45" s="10">
        <v>2</v>
      </c>
      <c r="E45" s="10">
        <v>1</v>
      </c>
      <c r="F45" s="11">
        <v>1</v>
      </c>
      <c r="G45" s="12" t="s">
        <v>1988</v>
      </c>
      <c r="H45" s="9" t="s">
        <v>1989</v>
      </c>
      <c r="I45" s="17">
        <f t="shared" si="0"/>
        <v>2</v>
      </c>
      <c r="J45" t="str">
        <f t="shared" si="1"/>
        <v>Anti-Liberty</v>
      </c>
    </row>
    <row r="46" spans="1:10" ht="15.75" thickBot="1" x14ac:dyDescent="0.3">
      <c r="A46" s="8">
        <v>2018</v>
      </c>
      <c r="B46" s="9" t="s">
        <v>2312</v>
      </c>
      <c r="C46" s="10">
        <v>1</v>
      </c>
      <c r="D46" s="10">
        <v>0.66666666669999997</v>
      </c>
      <c r="E46" s="10">
        <v>1</v>
      </c>
      <c r="F46" s="11">
        <v>0</v>
      </c>
      <c r="G46" s="12" t="s">
        <v>2313</v>
      </c>
      <c r="H46" s="9" t="s">
        <v>2314</v>
      </c>
      <c r="I46" s="17">
        <f t="shared" si="0"/>
        <v>0.66666666669999997</v>
      </c>
      <c r="J46" t="str">
        <f t="shared" si="1"/>
        <v>Pro-Liberty</v>
      </c>
    </row>
    <row r="47" spans="1:10" ht="15.75" thickBot="1" x14ac:dyDescent="0.3">
      <c r="A47" s="8">
        <v>2018</v>
      </c>
      <c r="B47" s="9" t="s">
        <v>2315</v>
      </c>
      <c r="C47" s="10">
        <v>1</v>
      </c>
      <c r="D47" s="10">
        <v>2</v>
      </c>
      <c r="E47" s="10">
        <v>1</v>
      </c>
      <c r="F47" s="11">
        <v>0</v>
      </c>
      <c r="G47" s="12" t="s">
        <v>2316</v>
      </c>
      <c r="H47" s="9" t="s">
        <v>2317</v>
      </c>
      <c r="I47" s="17">
        <f t="shared" si="0"/>
        <v>2</v>
      </c>
      <c r="J47" t="str">
        <f t="shared" si="1"/>
        <v>Pro-Liberty</v>
      </c>
    </row>
    <row r="48" spans="1:10" ht="15.75" thickBot="1" x14ac:dyDescent="0.3">
      <c r="A48" s="8">
        <v>2018</v>
      </c>
      <c r="B48" s="9" t="s">
        <v>1997</v>
      </c>
      <c r="C48" s="10">
        <v>0</v>
      </c>
      <c r="D48" s="10">
        <v>2</v>
      </c>
      <c r="E48" s="10">
        <v>1</v>
      </c>
      <c r="F48" s="11">
        <v>1</v>
      </c>
      <c r="G48" s="12" t="s">
        <v>1998</v>
      </c>
      <c r="H48" s="9" t="s">
        <v>1999</v>
      </c>
      <c r="I48" s="17">
        <f t="shared" si="0"/>
        <v>2</v>
      </c>
      <c r="J48" t="str">
        <f t="shared" si="1"/>
        <v>Anti-Liberty</v>
      </c>
    </row>
    <row r="49" spans="1:10" ht="15.75" thickBot="1" x14ac:dyDescent="0.3">
      <c r="A49" s="8">
        <v>2018</v>
      </c>
      <c r="B49" s="9" t="s">
        <v>1830</v>
      </c>
      <c r="C49" s="10">
        <v>1</v>
      </c>
      <c r="D49" s="10">
        <v>1.3333333329999999</v>
      </c>
      <c r="E49" s="10">
        <v>1</v>
      </c>
      <c r="F49" s="11">
        <v>1</v>
      </c>
      <c r="G49" s="12" t="s">
        <v>1831</v>
      </c>
      <c r="H49" s="9" t="s">
        <v>1832</v>
      </c>
      <c r="I49" s="17">
        <f t="shared" si="0"/>
        <v>1.3333333329999999</v>
      </c>
      <c r="J49" t="str">
        <f t="shared" si="1"/>
        <v>Pro-Liberty</v>
      </c>
    </row>
    <row r="50" spans="1:10" ht="27" thickBot="1" x14ac:dyDescent="0.3">
      <c r="A50" s="8">
        <v>2018</v>
      </c>
      <c r="B50" s="9" t="s">
        <v>1957</v>
      </c>
      <c r="C50" s="10">
        <v>0</v>
      </c>
      <c r="D50" s="10">
        <v>2</v>
      </c>
      <c r="E50" s="10">
        <v>1</v>
      </c>
      <c r="F50" s="11">
        <v>1</v>
      </c>
      <c r="G50" s="12" t="s">
        <v>1958</v>
      </c>
      <c r="H50" s="9" t="s">
        <v>1959</v>
      </c>
      <c r="I50" s="17">
        <f t="shared" si="0"/>
        <v>2</v>
      </c>
      <c r="J50" t="str">
        <f t="shared" si="1"/>
        <v>Anti-Liberty</v>
      </c>
    </row>
    <row r="51" spans="1:10" ht="15.75" thickBot="1" x14ac:dyDescent="0.3">
      <c r="A51" s="8">
        <v>2018</v>
      </c>
      <c r="B51" s="9" t="s">
        <v>1952</v>
      </c>
      <c r="C51" s="10">
        <v>1</v>
      </c>
      <c r="D51" s="10">
        <v>0.66666666669999997</v>
      </c>
      <c r="E51" s="10">
        <v>1</v>
      </c>
      <c r="F51" s="11">
        <v>1</v>
      </c>
      <c r="G51" s="12" t="s">
        <v>1953</v>
      </c>
      <c r="H51" s="9" t="s">
        <v>1954</v>
      </c>
      <c r="I51" s="17">
        <f t="shared" si="0"/>
        <v>0.66666666669999997</v>
      </c>
      <c r="J51" t="str">
        <f t="shared" si="1"/>
        <v>Pro-Liberty</v>
      </c>
    </row>
    <row r="52" spans="1:10" ht="15.75" thickBot="1" x14ac:dyDescent="0.3">
      <c r="A52" s="8">
        <v>2018</v>
      </c>
      <c r="B52" s="9" t="s">
        <v>1921</v>
      </c>
      <c r="C52" s="10">
        <v>1</v>
      </c>
      <c r="D52" s="10">
        <v>2.6666666669999999</v>
      </c>
      <c r="E52" s="10">
        <v>1</v>
      </c>
      <c r="F52" s="11">
        <v>1</v>
      </c>
      <c r="G52" s="12" t="s">
        <v>1922</v>
      </c>
      <c r="H52" s="9" t="s">
        <v>1923</v>
      </c>
      <c r="I52" s="17">
        <f t="shared" ref="I52:I96" si="2">D52</f>
        <v>2.6666666669999999</v>
      </c>
      <c r="J52" t="str">
        <f t="shared" ref="J52:J96" si="3">IF(C52=1,"Pro-Liberty","Anti-Liberty")</f>
        <v>Pro-Liberty</v>
      </c>
    </row>
    <row r="53" spans="1:10" ht="15.75" thickBot="1" x14ac:dyDescent="0.3">
      <c r="A53" s="8">
        <v>2018</v>
      </c>
      <c r="B53" s="9" t="s">
        <v>2318</v>
      </c>
      <c r="C53" s="10">
        <v>1</v>
      </c>
      <c r="D53" s="10">
        <v>0.66666666669999997</v>
      </c>
      <c r="E53" s="10">
        <v>1</v>
      </c>
      <c r="F53" s="11">
        <v>0</v>
      </c>
      <c r="G53" s="12" t="s">
        <v>2319</v>
      </c>
      <c r="H53" s="9" t="s">
        <v>2320</v>
      </c>
      <c r="I53" s="17">
        <f t="shared" si="2"/>
        <v>0.66666666669999997</v>
      </c>
      <c r="J53" t="str">
        <f t="shared" si="3"/>
        <v>Pro-Liberty</v>
      </c>
    </row>
    <row r="54" spans="1:10" ht="15.75" thickBot="1" x14ac:dyDescent="0.3">
      <c r="A54" s="8">
        <v>2018</v>
      </c>
      <c r="B54" s="9" t="s">
        <v>1936</v>
      </c>
      <c r="C54" s="10">
        <v>0</v>
      </c>
      <c r="D54" s="10">
        <v>4</v>
      </c>
      <c r="E54" s="10">
        <v>1</v>
      </c>
      <c r="F54" s="11">
        <v>1</v>
      </c>
      <c r="G54" s="12" t="s">
        <v>1937</v>
      </c>
      <c r="H54" s="9" t="s">
        <v>1938</v>
      </c>
      <c r="I54" s="17">
        <f t="shared" si="2"/>
        <v>4</v>
      </c>
      <c r="J54" t="str">
        <f t="shared" si="3"/>
        <v>Anti-Liberty</v>
      </c>
    </row>
    <row r="55" spans="1:10" ht="27" thickBot="1" x14ac:dyDescent="0.3">
      <c r="A55" s="8">
        <v>2018</v>
      </c>
      <c r="B55" s="9" t="s">
        <v>2249</v>
      </c>
      <c r="C55" s="10">
        <v>1</v>
      </c>
      <c r="D55" s="10">
        <v>4</v>
      </c>
      <c r="E55" s="10">
        <v>1</v>
      </c>
      <c r="F55" s="11">
        <v>1</v>
      </c>
      <c r="G55" s="12" t="s">
        <v>2250</v>
      </c>
      <c r="H55" s="9" t="s">
        <v>2251</v>
      </c>
      <c r="I55" s="17">
        <f t="shared" si="2"/>
        <v>4</v>
      </c>
      <c r="J55" t="str">
        <f t="shared" si="3"/>
        <v>Pro-Liberty</v>
      </c>
    </row>
    <row r="56" spans="1:10" ht="27" thickBot="1" x14ac:dyDescent="0.3">
      <c r="A56" s="8">
        <v>2018</v>
      </c>
      <c r="B56" s="9" t="s">
        <v>2321</v>
      </c>
      <c r="C56" s="10">
        <v>0</v>
      </c>
      <c r="D56" s="10">
        <v>4</v>
      </c>
      <c r="E56" s="10">
        <v>1</v>
      </c>
      <c r="F56" s="11">
        <v>0</v>
      </c>
      <c r="G56" s="12" t="s">
        <v>2322</v>
      </c>
      <c r="H56" s="9" t="s">
        <v>2323</v>
      </c>
      <c r="I56" s="17">
        <f t="shared" si="2"/>
        <v>4</v>
      </c>
      <c r="J56" t="str">
        <f t="shared" si="3"/>
        <v>Anti-Liberty</v>
      </c>
    </row>
    <row r="57" spans="1:10" ht="15.75" thickBot="1" x14ac:dyDescent="0.3">
      <c r="A57" s="8">
        <v>2018</v>
      </c>
      <c r="B57" s="9" t="s">
        <v>2223</v>
      </c>
      <c r="C57" s="10">
        <v>0</v>
      </c>
      <c r="D57" s="10">
        <v>2</v>
      </c>
      <c r="E57" s="10">
        <v>1</v>
      </c>
      <c r="F57" s="11">
        <v>1</v>
      </c>
      <c r="G57" s="12" t="s">
        <v>2224</v>
      </c>
      <c r="H57" s="9" t="s">
        <v>2225</v>
      </c>
      <c r="I57" s="17">
        <f t="shared" si="2"/>
        <v>2</v>
      </c>
      <c r="J57" t="str">
        <f t="shared" si="3"/>
        <v>Anti-Liberty</v>
      </c>
    </row>
    <row r="58" spans="1:10" ht="15.75" thickBot="1" x14ac:dyDescent="0.3">
      <c r="A58" s="8">
        <v>2018</v>
      </c>
      <c r="B58" s="9" t="s">
        <v>1982</v>
      </c>
      <c r="C58" s="10">
        <v>1</v>
      </c>
      <c r="D58" s="10">
        <v>0.66666666669999997</v>
      </c>
      <c r="E58" s="10">
        <v>1</v>
      </c>
      <c r="F58" s="11">
        <v>1</v>
      </c>
      <c r="G58" s="12" t="s">
        <v>1983</v>
      </c>
      <c r="H58" s="9" t="s">
        <v>1984</v>
      </c>
      <c r="I58" s="17">
        <f t="shared" si="2"/>
        <v>0.66666666669999997</v>
      </c>
      <c r="J58" t="str">
        <f t="shared" si="3"/>
        <v>Pro-Liberty</v>
      </c>
    </row>
    <row r="59" spans="1:10" ht="15.75" thickBot="1" x14ac:dyDescent="0.3">
      <c r="A59" s="8">
        <v>2018</v>
      </c>
      <c r="B59" s="9" t="s">
        <v>2324</v>
      </c>
      <c r="C59" s="10">
        <v>1</v>
      </c>
      <c r="D59" s="10">
        <v>0.66666666669999997</v>
      </c>
      <c r="E59" s="10">
        <v>1</v>
      </c>
      <c r="F59" s="11">
        <v>0</v>
      </c>
      <c r="G59" s="12" t="s">
        <v>2325</v>
      </c>
      <c r="H59" s="9" t="s">
        <v>2326</v>
      </c>
      <c r="I59" s="17">
        <f t="shared" si="2"/>
        <v>0.66666666669999997</v>
      </c>
      <c r="J59" t="str">
        <f t="shared" si="3"/>
        <v>Pro-Liberty</v>
      </c>
    </row>
    <row r="60" spans="1:10" ht="15.75" thickBot="1" x14ac:dyDescent="0.3">
      <c r="A60" s="8">
        <v>2018</v>
      </c>
      <c r="B60" s="9" t="s">
        <v>1896</v>
      </c>
      <c r="C60" s="10">
        <v>1</v>
      </c>
      <c r="D60" s="10">
        <v>0.66666666669999997</v>
      </c>
      <c r="E60" s="10">
        <v>1</v>
      </c>
      <c r="F60" s="11">
        <v>1</v>
      </c>
      <c r="G60" s="12" t="s">
        <v>1897</v>
      </c>
      <c r="H60" s="9" t="s">
        <v>1898</v>
      </c>
      <c r="I60" s="17">
        <f t="shared" si="2"/>
        <v>0.66666666669999997</v>
      </c>
      <c r="J60" t="str">
        <f t="shared" si="3"/>
        <v>Pro-Liberty</v>
      </c>
    </row>
    <row r="61" spans="1:10" ht="27" thickBot="1" x14ac:dyDescent="0.3">
      <c r="A61" s="8">
        <v>2018</v>
      </c>
      <c r="B61" s="9" t="s">
        <v>2327</v>
      </c>
      <c r="C61" s="10">
        <v>0</v>
      </c>
      <c r="D61" s="10">
        <v>1</v>
      </c>
      <c r="E61" s="10">
        <v>1</v>
      </c>
      <c r="F61" s="11">
        <v>0</v>
      </c>
      <c r="G61" s="12" t="s">
        <v>2328</v>
      </c>
      <c r="H61" s="9" t="s">
        <v>2329</v>
      </c>
      <c r="I61" s="17">
        <f t="shared" si="2"/>
        <v>1</v>
      </c>
      <c r="J61" t="str">
        <f t="shared" si="3"/>
        <v>Anti-Liberty</v>
      </c>
    </row>
    <row r="62" spans="1:10" ht="27" thickBot="1" x14ac:dyDescent="0.3">
      <c r="A62" s="8">
        <v>2018</v>
      </c>
      <c r="B62" s="9" t="s">
        <v>1871</v>
      </c>
      <c r="C62" s="10">
        <v>1</v>
      </c>
      <c r="D62" s="10">
        <v>1.3333333329999999</v>
      </c>
      <c r="E62" s="10">
        <v>1</v>
      </c>
      <c r="F62" s="11">
        <v>1</v>
      </c>
      <c r="G62" s="12" t="s">
        <v>1872</v>
      </c>
      <c r="H62" s="9" t="s">
        <v>1873</v>
      </c>
      <c r="I62" s="17">
        <f t="shared" si="2"/>
        <v>1.3333333329999999</v>
      </c>
      <c r="J62" t="str">
        <f t="shared" si="3"/>
        <v>Pro-Liberty</v>
      </c>
    </row>
    <row r="63" spans="1:10" ht="27" thickBot="1" x14ac:dyDescent="0.3">
      <c r="A63" s="8">
        <v>2018</v>
      </c>
      <c r="B63" s="9" t="s">
        <v>1841</v>
      </c>
      <c r="C63" s="10">
        <v>1</v>
      </c>
      <c r="D63" s="10">
        <v>1.3333333329999999</v>
      </c>
      <c r="E63" s="10">
        <v>1</v>
      </c>
      <c r="F63" s="11">
        <v>1</v>
      </c>
      <c r="G63" s="12" t="s">
        <v>1842</v>
      </c>
      <c r="H63" s="9" t="s">
        <v>1843</v>
      </c>
      <c r="I63" s="17">
        <f t="shared" si="2"/>
        <v>1.3333333329999999</v>
      </c>
      <c r="J63" t="str">
        <f t="shared" si="3"/>
        <v>Pro-Liberty</v>
      </c>
    </row>
    <row r="64" spans="1:10" ht="27" thickBot="1" x14ac:dyDescent="0.3">
      <c r="A64" s="8">
        <v>2018</v>
      </c>
      <c r="B64" s="9" t="s">
        <v>1851</v>
      </c>
      <c r="C64" s="10">
        <v>1</v>
      </c>
      <c r="D64" s="10">
        <v>2.6666666669999999</v>
      </c>
      <c r="E64" s="10">
        <v>1</v>
      </c>
      <c r="F64" s="11">
        <v>1</v>
      </c>
      <c r="G64" s="12" t="s">
        <v>1852</v>
      </c>
      <c r="H64" s="9" t="s">
        <v>1853</v>
      </c>
      <c r="I64" s="17">
        <f t="shared" si="2"/>
        <v>2.6666666669999999</v>
      </c>
      <c r="J64" t="str">
        <f t="shared" si="3"/>
        <v>Pro-Liberty</v>
      </c>
    </row>
    <row r="65" spans="1:10" ht="27" thickBot="1" x14ac:dyDescent="0.3">
      <c r="A65" s="8">
        <v>2018</v>
      </c>
      <c r="B65" s="9" t="s">
        <v>1810</v>
      </c>
      <c r="C65" s="10">
        <v>1</v>
      </c>
      <c r="D65" s="10">
        <v>1</v>
      </c>
      <c r="E65" s="10">
        <v>1</v>
      </c>
      <c r="F65" s="11">
        <v>1</v>
      </c>
      <c r="G65" s="12" t="s">
        <v>1811</v>
      </c>
      <c r="H65" s="9" t="s">
        <v>1812</v>
      </c>
      <c r="I65" s="17">
        <f t="shared" si="2"/>
        <v>1</v>
      </c>
      <c r="J65" t="str">
        <f t="shared" si="3"/>
        <v>Pro-Liberty</v>
      </c>
    </row>
    <row r="66" spans="1:10" ht="15.75" thickBot="1" x14ac:dyDescent="0.3">
      <c r="A66" s="8">
        <v>2018</v>
      </c>
      <c r="B66" s="9" t="s">
        <v>1820</v>
      </c>
      <c r="C66" s="10">
        <v>0</v>
      </c>
      <c r="D66" s="10">
        <v>4</v>
      </c>
      <c r="E66" s="10">
        <v>1</v>
      </c>
      <c r="F66" s="11">
        <v>1</v>
      </c>
      <c r="G66" s="12" t="s">
        <v>1821</v>
      </c>
      <c r="H66" s="9" t="s">
        <v>1822</v>
      </c>
      <c r="I66" s="17">
        <f t="shared" si="2"/>
        <v>4</v>
      </c>
      <c r="J66" t="str">
        <f t="shared" si="3"/>
        <v>Anti-Liberty</v>
      </c>
    </row>
    <row r="67" spans="1:10" ht="27" thickBot="1" x14ac:dyDescent="0.3">
      <c r="A67" s="8">
        <v>2018</v>
      </c>
      <c r="B67" s="9" t="s">
        <v>1926</v>
      </c>
      <c r="C67" s="10">
        <v>1</v>
      </c>
      <c r="D67" s="10">
        <v>1.3333333329999999</v>
      </c>
      <c r="E67" s="10">
        <v>1</v>
      </c>
      <c r="F67" s="11">
        <v>1</v>
      </c>
      <c r="G67" s="12" t="s">
        <v>1927</v>
      </c>
      <c r="H67" s="9" t="s">
        <v>1928</v>
      </c>
      <c r="I67" s="17">
        <f t="shared" si="2"/>
        <v>1.3333333329999999</v>
      </c>
      <c r="J67" t="str">
        <f t="shared" si="3"/>
        <v>Pro-Liberty</v>
      </c>
    </row>
    <row r="68" spans="1:10" ht="15.75" thickBot="1" x14ac:dyDescent="0.3">
      <c r="A68" s="8">
        <v>2018</v>
      </c>
      <c r="B68" s="9" t="s">
        <v>2330</v>
      </c>
      <c r="C68" s="10">
        <v>1</v>
      </c>
      <c r="D68" s="10">
        <v>1.3333333329999999</v>
      </c>
      <c r="E68" s="10">
        <v>1</v>
      </c>
      <c r="F68" s="11">
        <v>0</v>
      </c>
      <c r="G68" s="12" t="s">
        <v>2331</v>
      </c>
      <c r="H68" s="9" t="s">
        <v>2332</v>
      </c>
      <c r="I68" s="17">
        <f t="shared" si="2"/>
        <v>1.3333333329999999</v>
      </c>
      <c r="J68" t="str">
        <f t="shared" si="3"/>
        <v>Pro-Liberty</v>
      </c>
    </row>
    <row r="69" spans="1:10" ht="27" thickBot="1" x14ac:dyDescent="0.3">
      <c r="A69" s="8">
        <v>2018</v>
      </c>
      <c r="B69" s="9" t="s">
        <v>2002</v>
      </c>
      <c r="C69" s="10">
        <v>0</v>
      </c>
      <c r="D69" s="10">
        <v>4</v>
      </c>
      <c r="E69" s="10">
        <v>1</v>
      </c>
      <c r="F69" s="11">
        <v>1</v>
      </c>
      <c r="G69" s="12" t="s">
        <v>2003</v>
      </c>
      <c r="H69" s="9" t="s">
        <v>2004</v>
      </c>
      <c r="I69" s="17">
        <f t="shared" si="2"/>
        <v>4</v>
      </c>
      <c r="J69" t="str">
        <f t="shared" si="3"/>
        <v>Anti-Liberty</v>
      </c>
    </row>
    <row r="70" spans="1:10" ht="27" thickBot="1" x14ac:dyDescent="0.3">
      <c r="A70" s="8">
        <v>2018</v>
      </c>
      <c r="B70" s="9" t="s">
        <v>2333</v>
      </c>
      <c r="C70" s="10">
        <v>0</v>
      </c>
      <c r="D70" s="10">
        <v>2</v>
      </c>
      <c r="E70" s="10">
        <v>1</v>
      </c>
      <c r="F70" s="11">
        <v>0</v>
      </c>
      <c r="G70" s="12" t="s">
        <v>2334</v>
      </c>
      <c r="H70" s="9" t="s">
        <v>2335</v>
      </c>
      <c r="I70" s="17">
        <f t="shared" si="2"/>
        <v>2</v>
      </c>
      <c r="J70" t="str">
        <f t="shared" si="3"/>
        <v>Anti-Liberty</v>
      </c>
    </row>
    <row r="71" spans="1:10" ht="15.75" thickBot="1" x14ac:dyDescent="0.3">
      <c r="A71" s="8">
        <v>2018</v>
      </c>
      <c r="B71" s="9" t="s">
        <v>2336</v>
      </c>
      <c r="C71" s="10">
        <v>1</v>
      </c>
      <c r="D71" s="10">
        <v>0.33333333329999998</v>
      </c>
      <c r="E71" s="10">
        <v>1</v>
      </c>
      <c r="F71" s="11">
        <v>0</v>
      </c>
      <c r="G71" s="12" t="s">
        <v>2337</v>
      </c>
      <c r="H71" s="9" t="s">
        <v>2338</v>
      </c>
      <c r="I71" s="17">
        <f t="shared" si="2"/>
        <v>0.33333333329999998</v>
      </c>
      <c r="J71" t="str">
        <f t="shared" si="3"/>
        <v>Pro-Liberty</v>
      </c>
    </row>
    <row r="72" spans="1:10" ht="15.75" thickBot="1" x14ac:dyDescent="0.3">
      <c r="A72" s="8">
        <v>2018</v>
      </c>
      <c r="B72" s="9" t="s">
        <v>2012</v>
      </c>
      <c r="C72" s="10">
        <v>0</v>
      </c>
      <c r="D72" s="10">
        <v>2</v>
      </c>
      <c r="E72" s="10">
        <v>1</v>
      </c>
      <c r="F72" s="11">
        <v>1</v>
      </c>
      <c r="G72" s="12" t="s">
        <v>2013</v>
      </c>
      <c r="H72" s="9" t="s">
        <v>2014</v>
      </c>
      <c r="I72" s="17">
        <f t="shared" si="2"/>
        <v>2</v>
      </c>
      <c r="J72" t="str">
        <f t="shared" si="3"/>
        <v>Anti-Liberty</v>
      </c>
    </row>
    <row r="73" spans="1:10" ht="15.75" thickBot="1" x14ac:dyDescent="0.3">
      <c r="A73" s="8">
        <v>2018</v>
      </c>
      <c r="B73" s="9" t="s">
        <v>1861</v>
      </c>
      <c r="C73" s="10">
        <v>1</v>
      </c>
      <c r="D73" s="10">
        <v>0.66666666669999997</v>
      </c>
      <c r="E73" s="10">
        <v>1</v>
      </c>
      <c r="F73" s="11">
        <v>1</v>
      </c>
      <c r="G73" s="12" t="s">
        <v>1862</v>
      </c>
      <c r="H73" s="9" t="s">
        <v>1863</v>
      </c>
      <c r="I73" s="17">
        <f t="shared" si="2"/>
        <v>0.66666666669999997</v>
      </c>
      <c r="J73" t="str">
        <f t="shared" si="3"/>
        <v>Pro-Liberty</v>
      </c>
    </row>
    <row r="74" spans="1:10" ht="15.75" thickBot="1" x14ac:dyDescent="0.3">
      <c r="A74" s="8">
        <v>2018</v>
      </c>
      <c r="B74" s="9" t="s">
        <v>1866</v>
      </c>
      <c r="C74" s="10">
        <v>0</v>
      </c>
      <c r="D74" s="10">
        <v>4</v>
      </c>
      <c r="E74" s="10">
        <v>1</v>
      </c>
      <c r="F74" s="11">
        <v>1</v>
      </c>
      <c r="G74" s="12" t="s">
        <v>1867</v>
      </c>
      <c r="H74" s="9" t="s">
        <v>1868</v>
      </c>
      <c r="I74" s="17">
        <f t="shared" si="2"/>
        <v>4</v>
      </c>
      <c r="J74" t="str">
        <f t="shared" si="3"/>
        <v>Anti-Liberty</v>
      </c>
    </row>
    <row r="75" spans="1:10" ht="27" thickBot="1" x14ac:dyDescent="0.3">
      <c r="A75" s="8">
        <v>2018</v>
      </c>
      <c r="B75" s="9" t="s">
        <v>1931</v>
      </c>
      <c r="C75" s="10">
        <v>1</v>
      </c>
      <c r="D75" s="10">
        <v>2.6666666669999999</v>
      </c>
      <c r="E75" s="10">
        <v>1</v>
      </c>
      <c r="F75" s="11">
        <v>1</v>
      </c>
      <c r="G75" s="12" t="s">
        <v>1932</v>
      </c>
      <c r="H75" s="9" t="s">
        <v>1933</v>
      </c>
      <c r="I75" s="17">
        <f t="shared" si="2"/>
        <v>2.6666666669999999</v>
      </c>
      <c r="J75" t="str">
        <f t="shared" si="3"/>
        <v>Pro-Liberty</v>
      </c>
    </row>
    <row r="76" spans="1:10" ht="27" thickBot="1" x14ac:dyDescent="0.3">
      <c r="A76" s="8">
        <v>2018</v>
      </c>
      <c r="B76" s="9" t="s">
        <v>1856</v>
      </c>
      <c r="C76" s="10">
        <v>1</v>
      </c>
      <c r="D76" s="10">
        <v>4</v>
      </c>
      <c r="E76" s="10">
        <v>1</v>
      </c>
      <c r="F76" s="11">
        <v>1</v>
      </c>
      <c r="G76" s="12" t="s">
        <v>1857</v>
      </c>
      <c r="H76" s="9" t="s">
        <v>2339</v>
      </c>
      <c r="I76" s="17">
        <f t="shared" si="2"/>
        <v>4</v>
      </c>
      <c r="J76" t="str">
        <f t="shared" si="3"/>
        <v>Pro-Liberty</v>
      </c>
    </row>
    <row r="77" spans="1:10" ht="27" thickBot="1" x14ac:dyDescent="0.3">
      <c r="A77" s="8">
        <v>2018</v>
      </c>
      <c r="B77" s="9" t="s">
        <v>2340</v>
      </c>
      <c r="C77" s="10">
        <v>1</v>
      </c>
      <c r="D77" s="10">
        <v>1.3333333329999999</v>
      </c>
      <c r="E77" s="10">
        <v>1</v>
      </c>
      <c r="F77" s="11">
        <v>0</v>
      </c>
      <c r="G77" s="12" t="s">
        <v>2341</v>
      </c>
      <c r="H77" s="9" t="s">
        <v>2342</v>
      </c>
      <c r="I77" s="17">
        <f t="shared" si="2"/>
        <v>1.3333333329999999</v>
      </c>
      <c r="J77" t="str">
        <f t="shared" si="3"/>
        <v>Pro-Liberty</v>
      </c>
    </row>
    <row r="78" spans="1:10" ht="15.75" thickBot="1" x14ac:dyDescent="0.3">
      <c r="A78" s="8">
        <v>2018</v>
      </c>
      <c r="B78" s="9" t="s">
        <v>2017</v>
      </c>
      <c r="C78" s="10">
        <v>1</v>
      </c>
      <c r="D78" s="10">
        <v>1.3333333329999999</v>
      </c>
      <c r="E78" s="10">
        <v>1</v>
      </c>
      <c r="F78" s="11">
        <v>1</v>
      </c>
      <c r="G78" s="12" t="s">
        <v>2018</v>
      </c>
      <c r="H78" s="9" t="s">
        <v>2019</v>
      </c>
      <c r="I78" s="17">
        <f t="shared" si="2"/>
        <v>1.3333333329999999</v>
      </c>
      <c r="J78" t="str">
        <f t="shared" si="3"/>
        <v>Pro-Liberty</v>
      </c>
    </row>
    <row r="79" spans="1:10" ht="15.75" thickBot="1" x14ac:dyDescent="0.3">
      <c r="A79" s="8">
        <v>2018</v>
      </c>
      <c r="B79" s="9" t="s">
        <v>1901</v>
      </c>
      <c r="C79" s="10">
        <v>1</v>
      </c>
      <c r="D79" s="10">
        <v>4</v>
      </c>
      <c r="E79" s="10">
        <v>1</v>
      </c>
      <c r="F79" s="11">
        <v>1</v>
      </c>
      <c r="G79" s="12" t="s">
        <v>1902</v>
      </c>
      <c r="H79" s="9" t="s">
        <v>1903</v>
      </c>
      <c r="I79" s="17">
        <f t="shared" si="2"/>
        <v>4</v>
      </c>
      <c r="J79" t="str">
        <f t="shared" si="3"/>
        <v>Pro-Liberty</v>
      </c>
    </row>
    <row r="80" spans="1:10" ht="15.75" thickBot="1" x14ac:dyDescent="0.3">
      <c r="A80" s="8">
        <v>2018</v>
      </c>
      <c r="B80" s="9" t="s">
        <v>2343</v>
      </c>
      <c r="C80" s="10">
        <v>1</v>
      </c>
      <c r="D80" s="10">
        <v>1</v>
      </c>
      <c r="E80" s="10">
        <v>1</v>
      </c>
      <c r="F80" s="11">
        <v>0</v>
      </c>
      <c r="G80" s="12" t="s">
        <v>2344</v>
      </c>
      <c r="H80" s="9" t="s">
        <v>2345</v>
      </c>
      <c r="I80" s="17">
        <f t="shared" si="2"/>
        <v>1</v>
      </c>
      <c r="J80" t="str">
        <f t="shared" si="3"/>
        <v>Pro-Liberty</v>
      </c>
    </row>
    <row r="81" spans="1:10" ht="39.75" thickBot="1" x14ac:dyDescent="0.3">
      <c r="A81" s="8">
        <v>2018</v>
      </c>
      <c r="B81" s="9" t="s">
        <v>2346</v>
      </c>
      <c r="C81" s="10">
        <v>0</v>
      </c>
      <c r="D81" s="10">
        <v>4</v>
      </c>
      <c r="E81" s="10">
        <v>1</v>
      </c>
      <c r="F81" s="11">
        <v>0</v>
      </c>
      <c r="G81" s="12" t="s">
        <v>2347</v>
      </c>
      <c r="H81" s="9" t="s">
        <v>2348</v>
      </c>
      <c r="I81" s="17">
        <f t="shared" si="2"/>
        <v>4</v>
      </c>
      <c r="J81" t="str">
        <f t="shared" si="3"/>
        <v>Anti-Liberty</v>
      </c>
    </row>
    <row r="82" spans="1:10" ht="15.75" thickBot="1" x14ac:dyDescent="0.3">
      <c r="A82" s="8">
        <v>2018</v>
      </c>
      <c r="B82" s="9" t="s">
        <v>1992</v>
      </c>
      <c r="C82" s="10">
        <v>0</v>
      </c>
      <c r="D82" s="10">
        <v>2</v>
      </c>
      <c r="E82" s="10">
        <v>1</v>
      </c>
      <c r="F82" s="11">
        <v>1</v>
      </c>
      <c r="G82" s="12" t="s">
        <v>1993</v>
      </c>
      <c r="H82" s="9" t="s">
        <v>1994</v>
      </c>
      <c r="I82" s="17">
        <f t="shared" si="2"/>
        <v>2</v>
      </c>
      <c r="J82" t="str">
        <f t="shared" si="3"/>
        <v>Anti-Liberty</v>
      </c>
    </row>
    <row r="83" spans="1:10" ht="27" thickBot="1" x14ac:dyDescent="0.3">
      <c r="A83" s="8">
        <v>2018</v>
      </c>
      <c r="B83" s="9" t="s">
        <v>1795</v>
      </c>
      <c r="C83" s="10">
        <v>1</v>
      </c>
      <c r="D83" s="10">
        <v>0.33333333329999998</v>
      </c>
      <c r="E83" s="10">
        <v>1</v>
      </c>
      <c r="F83" s="11">
        <v>1</v>
      </c>
      <c r="G83" s="12" t="s">
        <v>1796</v>
      </c>
      <c r="H83" s="9" t="s">
        <v>1797</v>
      </c>
      <c r="I83" s="17">
        <f t="shared" si="2"/>
        <v>0.33333333329999998</v>
      </c>
      <c r="J83" t="str">
        <f t="shared" si="3"/>
        <v>Pro-Liberty</v>
      </c>
    </row>
    <row r="84" spans="1:10" ht="15.75" thickBot="1" x14ac:dyDescent="0.3">
      <c r="A84" s="8">
        <v>2018</v>
      </c>
      <c r="B84" s="9" t="s">
        <v>1906</v>
      </c>
      <c r="C84" s="10">
        <v>0</v>
      </c>
      <c r="D84" s="10">
        <v>4</v>
      </c>
      <c r="E84" s="10">
        <v>1</v>
      </c>
      <c r="F84" s="11">
        <v>1</v>
      </c>
      <c r="G84" s="12" t="s">
        <v>1907</v>
      </c>
      <c r="H84" s="9" t="s">
        <v>2235</v>
      </c>
      <c r="I84" s="17">
        <f t="shared" si="2"/>
        <v>4</v>
      </c>
      <c r="J84" t="str">
        <f t="shared" si="3"/>
        <v>Anti-Liberty</v>
      </c>
    </row>
    <row r="85" spans="1:10" ht="15.75" thickBot="1" x14ac:dyDescent="0.3">
      <c r="A85" s="8">
        <v>2018</v>
      </c>
      <c r="B85" s="9" t="s">
        <v>2349</v>
      </c>
      <c r="C85" s="10">
        <v>0</v>
      </c>
      <c r="D85" s="10">
        <v>4</v>
      </c>
      <c r="E85" s="10">
        <v>1</v>
      </c>
      <c r="F85" s="11">
        <v>0</v>
      </c>
      <c r="G85" s="12" t="s">
        <v>2350</v>
      </c>
      <c r="H85" s="9" t="s">
        <v>2351</v>
      </c>
      <c r="I85" s="17">
        <f t="shared" si="2"/>
        <v>4</v>
      </c>
      <c r="J85" t="str">
        <f t="shared" si="3"/>
        <v>Anti-Liberty</v>
      </c>
    </row>
    <row r="86" spans="1:10" ht="15.75" thickBot="1" x14ac:dyDescent="0.3">
      <c r="A86" s="8">
        <v>2018</v>
      </c>
      <c r="B86" s="9" t="s">
        <v>1787</v>
      </c>
      <c r="C86" s="10">
        <v>0</v>
      </c>
      <c r="D86" s="10">
        <v>4</v>
      </c>
      <c r="E86" s="10">
        <v>1</v>
      </c>
      <c r="F86" s="11">
        <v>1</v>
      </c>
      <c r="G86" s="12" t="s">
        <v>1788</v>
      </c>
      <c r="H86" s="9" t="s">
        <v>1789</v>
      </c>
      <c r="I86" s="17">
        <f t="shared" si="2"/>
        <v>4</v>
      </c>
      <c r="J86" t="str">
        <f t="shared" si="3"/>
        <v>Anti-Liberty</v>
      </c>
    </row>
    <row r="87" spans="1:10" ht="15.75" thickBot="1" x14ac:dyDescent="0.3">
      <c r="A87" s="8">
        <v>2018</v>
      </c>
      <c r="B87" s="9" t="s">
        <v>2352</v>
      </c>
      <c r="C87" s="10">
        <v>1</v>
      </c>
      <c r="D87" s="10">
        <v>1.3333333329999999</v>
      </c>
      <c r="E87" s="10">
        <v>1</v>
      </c>
      <c r="F87" s="11">
        <v>0</v>
      </c>
      <c r="G87" s="12" t="s">
        <v>2353</v>
      </c>
      <c r="H87" s="9" t="s">
        <v>2354</v>
      </c>
      <c r="I87" s="17">
        <f t="shared" si="2"/>
        <v>1.3333333329999999</v>
      </c>
      <c r="J87" t="str">
        <f t="shared" si="3"/>
        <v>Pro-Liberty</v>
      </c>
    </row>
    <row r="88" spans="1:10" ht="15.75" thickBot="1" x14ac:dyDescent="0.3">
      <c r="A88" s="8">
        <v>2018</v>
      </c>
      <c r="B88" s="9" t="s">
        <v>2355</v>
      </c>
      <c r="C88" s="10">
        <v>0</v>
      </c>
      <c r="D88" s="10">
        <v>8</v>
      </c>
      <c r="E88" s="10">
        <v>1</v>
      </c>
      <c r="F88" s="11">
        <v>0</v>
      </c>
      <c r="G88" s="12" t="s">
        <v>2356</v>
      </c>
      <c r="H88" s="9" t="s">
        <v>2357</v>
      </c>
      <c r="I88" s="17">
        <f t="shared" si="2"/>
        <v>8</v>
      </c>
      <c r="J88" t="str">
        <f t="shared" si="3"/>
        <v>Anti-Liberty</v>
      </c>
    </row>
    <row r="89" spans="1:10" ht="15.75" thickBot="1" x14ac:dyDescent="0.3">
      <c r="A89" s="8">
        <v>2018</v>
      </c>
      <c r="B89" s="9" t="s">
        <v>2358</v>
      </c>
      <c r="C89" s="10">
        <v>0</v>
      </c>
      <c r="D89" s="10">
        <v>8</v>
      </c>
      <c r="E89" s="10">
        <v>1</v>
      </c>
      <c r="F89" s="11">
        <v>0</v>
      </c>
      <c r="G89" s="12" t="s">
        <v>2359</v>
      </c>
      <c r="H89" s="9" t="s">
        <v>2360</v>
      </c>
      <c r="I89" s="17">
        <f t="shared" si="2"/>
        <v>8</v>
      </c>
      <c r="J89" t="str">
        <f t="shared" si="3"/>
        <v>Anti-Liberty</v>
      </c>
    </row>
    <row r="90" spans="1:10" ht="27" thickBot="1" x14ac:dyDescent="0.3">
      <c r="A90" s="8">
        <v>2018</v>
      </c>
      <c r="B90" s="9" t="s">
        <v>1800</v>
      </c>
      <c r="C90" s="10">
        <v>0</v>
      </c>
      <c r="D90" s="10">
        <v>1</v>
      </c>
      <c r="E90" s="10">
        <v>1</v>
      </c>
      <c r="F90" s="11">
        <v>1</v>
      </c>
      <c r="G90" s="12" t="s">
        <v>1801</v>
      </c>
      <c r="H90" s="9" t="s">
        <v>1802</v>
      </c>
      <c r="I90" s="17">
        <f t="shared" si="2"/>
        <v>1</v>
      </c>
      <c r="J90" t="str">
        <f t="shared" si="3"/>
        <v>Anti-Liberty</v>
      </c>
    </row>
    <row r="91" spans="1:10" ht="27" thickBot="1" x14ac:dyDescent="0.3">
      <c r="A91" s="8">
        <v>2018</v>
      </c>
      <c r="B91" s="9" t="s">
        <v>2361</v>
      </c>
      <c r="C91" s="10">
        <v>0</v>
      </c>
      <c r="D91" s="10">
        <v>8</v>
      </c>
      <c r="E91" s="10">
        <v>1</v>
      </c>
      <c r="F91" s="11">
        <v>1</v>
      </c>
      <c r="G91" s="12" t="s">
        <v>2362</v>
      </c>
      <c r="H91" s="9" t="s">
        <v>2363</v>
      </c>
      <c r="I91" s="17">
        <f t="shared" si="2"/>
        <v>8</v>
      </c>
      <c r="J91" t="str">
        <f t="shared" si="3"/>
        <v>Anti-Liberty</v>
      </c>
    </row>
    <row r="92" spans="1:10" ht="15.75" thickBot="1" x14ac:dyDescent="0.3">
      <c r="A92" s="8">
        <v>2018</v>
      </c>
      <c r="B92" s="9" t="s">
        <v>1962</v>
      </c>
      <c r="C92" s="10">
        <v>1</v>
      </c>
      <c r="D92" s="10">
        <v>1.3333333329999999</v>
      </c>
      <c r="E92" s="10">
        <v>1</v>
      </c>
      <c r="F92" s="11">
        <v>1</v>
      </c>
      <c r="G92" s="12" t="s">
        <v>1963</v>
      </c>
      <c r="H92" s="9" t="s">
        <v>1964</v>
      </c>
      <c r="I92" s="17">
        <f t="shared" si="2"/>
        <v>1.3333333329999999</v>
      </c>
      <c r="J92" t="str">
        <f t="shared" si="3"/>
        <v>Pro-Liberty</v>
      </c>
    </row>
    <row r="93" spans="1:10" ht="15.75" thickBot="1" x14ac:dyDescent="0.3">
      <c r="A93" s="8">
        <v>2018</v>
      </c>
      <c r="B93" s="9" t="s">
        <v>2364</v>
      </c>
      <c r="C93" s="10">
        <v>0</v>
      </c>
      <c r="D93" s="10">
        <v>5</v>
      </c>
      <c r="E93" s="10">
        <v>1</v>
      </c>
      <c r="F93" s="11">
        <v>1</v>
      </c>
      <c r="G93" s="12" t="s">
        <v>2365</v>
      </c>
      <c r="H93" s="9" t="s">
        <v>2366</v>
      </c>
      <c r="I93" s="17">
        <f t="shared" si="2"/>
        <v>5</v>
      </c>
      <c r="J93" t="str">
        <f t="shared" si="3"/>
        <v>Anti-Liberty</v>
      </c>
    </row>
    <row r="94" spans="1:10" ht="15.75" thickBot="1" x14ac:dyDescent="0.3">
      <c r="A94" s="8">
        <v>2018</v>
      </c>
      <c r="B94" s="9" t="s">
        <v>2367</v>
      </c>
      <c r="C94" s="10">
        <v>1</v>
      </c>
      <c r="D94" s="10">
        <v>2.6666666669999999</v>
      </c>
      <c r="E94" s="10">
        <v>1</v>
      </c>
      <c r="F94" s="11">
        <v>0</v>
      </c>
      <c r="G94" s="12" t="s">
        <v>2368</v>
      </c>
      <c r="H94" s="9" t="s">
        <v>2369</v>
      </c>
      <c r="I94" s="17">
        <f t="shared" si="2"/>
        <v>2.6666666669999999</v>
      </c>
      <c r="J94" t="str">
        <f t="shared" si="3"/>
        <v>Pro-Liberty</v>
      </c>
    </row>
    <row r="95" spans="1:10" ht="15.75" thickBot="1" x14ac:dyDescent="0.3">
      <c r="A95" s="8">
        <v>2018</v>
      </c>
      <c r="B95" s="9" t="s">
        <v>2127</v>
      </c>
      <c r="C95" s="10">
        <v>0</v>
      </c>
      <c r="D95" s="10">
        <v>1</v>
      </c>
      <c r="E95" s="10">
        <v>1</v>
      </c>
      <c r="F95" s="11">
        <v>1</v>
      </c>
      <c r="G95" s="12" t="s">
        <v>2128</v>
      </c>
      <c r="H95" s="9" t="s">
        <v>2129</v>
      </c>
      <c r="I95" s="17">
        <f t="shared" si="2"/>
        <v>1</v>
      </c>
      <c r="J95" t="str">
        <f t="shared" si="3"/>
        <v>Anti-Liberty</v>
      </c>
    </row>
    <row r="96" spans="1:10" ht="15.75" thickBot="1" x14ac:dyDescent="0.3">
      <c r="A96" s="8">
        <v>2018</v>
      </c>
      <c r="B96" s="9" t="s">
        <v>2370</v>
      </c>
      <c r="C96" s="10">
        <v>1</v>
      </c>
      <c r="D96" s="10">
        <v>1.6666666670000001</v>
      </c>
      <c r="E96" s="10">
        <v>1</v>
      </c>
      <c r="F96" s="11">
        <v>0</v>
      </c>
      <c r="G96" s="12" t="s">
        <v>2371</v>
      </c>
      <c r="H96" s="9" t="s">
        <v>2372</v>
      </c>
      <c r="I96" s="17">
        <f t="shared" si="2"/>
        <v>1.6666666670000001</v>
      </c>
      <c r="J96" t="str">
        <f t="shared" si="3"/>
        <v>Pro-Liberty</v>
      </c>
    </row>
    <row r="97" spans="1:10" ht="15.75" thickBot="1" x14ac:dyDescent="0.3">
      <c r="A97" s="8">
        <v>2018</v>
      </c>
      <c r="B97" s="9" t="s">
        <v>2042</v>
      </c>
      <c r="C97" s="10">
        <v>1</v>
      </c>
      <c r="D97" s="10">
        <v>2</v>
      </c>
      <c r="E97" s="10">
        <v>1</v>
      </c>
      <c r="F97" s="11">
        <v>1</v>
      </c>
      <c r="G97" s="12" t="s">
        <v>2043</v>
      </c>
      <c r="H97" s="9" t="s">
        <v>2044</v>
      </c>
      <c r="I97" s="17">
        <f t="shared" ref="I97:I119" si="4">D97</f>
        <v>2</v>
      </c>
      <c r="J97" t="str">
        <f t="shared" ref="J97:J119" si="5">IF(C97=1,"Pro-Liberty","Anti-Liberty")</f>
        <v>Pro-Liberty</v>
      </c>
    </row>
    <row r="98" spans="1:10" ht="15.75" thickBot="1" x14ac:dyDescent="0.3">
      <c r="A98" s="8">
        <v>2018</v>
      </c>
      <c r="B98" s="9" t="s">
        <v>2159</v>
      </c>
      <c r="C98" s="10">
        <v>1</v>
      </c>
      <c r="D98" s="10">
        <v>2</v>
      </c>
      <c r="E98" s="10">
        <v>1</v>
      </c>
      <c r="F98" s="11">
        <v>1</v>
      </c>
      <c r="G98" s="12" t="s">
        <v>2160</v>
      </c>
      <c r="H98" s="13" t="s">
        <v>2373</v>
      </c>
      <c r="I98" s="17">
        <f t="shared" si="4"/>
        <v>2</v>
      </c>
      <c r="J98" t="str">
        <f t="shared" si="5"/>
        <v>Pro-Liberty</v>
      </c>
    </row>
    <row r="99" spans="1:10" ht="27" thickBot="1" x14ac:dyDescent="0.3">
      <c r="A99" s="8">
        <v>2018</v>
      </c>
      <c r="B99" s="9" t="s">
        <v>2374</v>
      </c>
      <c r="C99" s="10">
        <v>0</v>
      </c>
      <c r="D99" s="10">
        <v>4</v>
      </c>
      <c r="E99" s="10">
        <v>1</v>
      </c>
      <c r="F99" s="11">
        <v>0</v>
      </c>
      <c r="G99" s="12" t="s">
        <v>2375</v>
      </c>
      <c r="H99" s="9" t="s">
        <v>2376</v>
      </c>
      <c r="I99" s="17">
        <f t="shared" si="4"/>
        <v>4</v>
      </c>
      <c r="J99" t="str">
        <f t="shared" si="5"/>
        <v>Anti-Liberty</v>
      </c>
    </row>
    <row r="100" spans="1:10" ht="27" thickBot="1" x14ac:dyDescent="0.3">
      <c r="A100" s="8">
        <v>2018</v>
      </c>
      <c r="B100" s="9" t="s">
        <v>2082</v>
      </c>
      <c r="C100" s="10">
        <v>0</v>
      </c>
      <c r="D100" s="10">
        <v>2</v>
      </c>
      <c r="E100" s="10">
        <v>1</v>
      </c>
      <c r="F100" s="11">
        <v>1</v>
      </c>
      <c r="G100" s="12" t="s">
        <v>2083</v>
      </c>
      <c r="H100" s="9" t="s">
        <v>2084</v>
      </c>
      <c r="I100" s="17">
        <f t="shared" si="4"/>
        <v>2</v>
      </c>
      <c r="J100" t="str">
        <f t="shared" si="5"/>
        <v>Anti-Liberty</v>
      </c>
    </row>
    <row r="101" spans="1:10" ht="15.75" thickBot="1" x14ac:dyDescent="0.3">
      <c r="A101" s="8">
        <v>2018</v>
      </c>
      <c r="B101" s="9" t="s">
        <v>2154</v>
      </c>
      <c r="C101" s="10">
        <v>1</v>
      </c>
      <c r="D101" s="10">
        <v>0.66666666669999997</v>
      </c>
      <c r="E101" s="10">
        <v>1</v>
      </c>
      <c r="F101" s="11">
        <v>1</v>
      </c>
      <c r="G101" s="12" t="s">
        <v>2155</v>
      </c>
      <c r="H101" s="9" t="s">
        <v>2156</v>
      </c>
      <c r="I101" s="17">
        <f t="shared" si="4"/>
        <v>0.66666666669999997</v>
      </c>
      <c r="J101" t="str">
        <f t="shared" si="5"/>
        <v>Pro-Liberty</v>
      </c>
    </row>
    <row r="102" spans="1:10" ht="27" thickBot="1" x14ac:dyDescent="0.3">
      <c r="A102" s="8">
        <v>2018</v>
      </c>
      <c r="B102" s="9" t="s">
        <v>2377</v>
      </c>
      <c r="C102" s="10">
        <v>1</v>
      </c>
      <c r="D102" s="10">
        <v>4</v>
      </c>
      <c r="E102" s="10">
        <v>1</v>
      </c>
      <c r="F102" s="11">
        <v>0</v>
      </c>
      <c r="G102" s="12" t="s">
        <v>2378</v>
      </c>
      <c r="H102" s="9" t="s">
        <v>2379</v>
      </c>
      <c r="I102" s="17">
        <f t="shared" si="4"/>
        <v>4</v>
      </c>
      <c r="J102" t="str">
        <f t="shared" si="5"/>
        <v>Pro-Liberty</v>
      </c>
    </row>
    <row r="103" spans="1:10" ht="15.75" thickBot="1" x14ac:dyDescent="0.3">
      <c r="A103" s="8">
        <v>2018</v>
      </c>
      <c r="B103" s="9" t="s">
        <v>2164</v>
      </c>
      <c r="C103" s="10">
        <v>1</v>
      </c>
      <c r="D103" s="10">
        <v>3.3333333330000001</v>
      </c>
      <c r="E103" s="10">
        <v>1</v>
      </c>
      <c r="F103" s="11">
        <v>1</v>
      </c>
      <c r="G103" s="12" t="s">
        <v>2165</v>
      </c>
      <c r="H103" s="9" t="s">
        <v>2166</v>
      </c>
      <c r="I103" s="17">
        <f t="shared" si="4"/>
        <v>3.3333333330000001</v>
      </c>
      <c r="J103" t="str">
        <f t="shared" si="5"/>
        <v>Pro-Liberty</v>
      </c>
    </row>
    <row r="104" spans="1:10" ht="15.75" thickBot="1" x14ac:dyDescent="0.3">
      <c r="A104" s="8">
        <v>2018</v>
      </c>
      <c r="B104" s="9" t="s">
        <v>2096</v>
      </c>
      <c r="C104" s="10">
        <v>1</v>
      </c>
      <c r="D104" s="10">
        <v>1.3333333329999999</v>
      </c>
      <c r="E104" s="10">
        <v>1</v>
      </c>
      <c r="F104" s="11">
        <v>1</v>
      </c>
      <c r="G104" s="12" t="s">
        <v>2097</v>
      </c>
      <c r="H104" s="9" t="s">
        <v>1918</v>
      </c>
      <c r="I104" s="17">
        <f t="shared" si="4"/>
        <v>1.3333333329999999</v>
      </c>
      <c r="J104" t="str">
        <f t="shared" si="5"/>
        <v>Pro-Liberty</v>
      </c>
    </row>
    <row r="105" spans="1:10" ht="27" thickBot="1" x14ac:dyDescent="0.3">
      <c r="A105" s="8">
        <v>2018</v>
      </c>
      <c r="B105" s="9" t="s">
        <v>2171</v>
      </c>
      <c r="C105" s="10">
        <v>0</v>
      </c>
      <c r="D105" s="10">
        <v>2</v>
      </c>
      <c r="E105" s="10">
        <v>1</v>
      </c>
      <c r="F105" s="11">
        <v>1</v>
      </c>
      <c r="G105" s="12" t="s">
        <v>2172</v>
      </c>
      <c r="H105" s="9" t="s">
        <v>2173</v>
      </c>
      <c r="I105" s="17">
        <f t="shared" si="4"/>
        <v>2</v>
      </c>
      <c r="J105" t="str">
        <f t="shared" si="5"/>
        <v>Anti-Liberty</v>
      </c>
    </row>
    <row r="106" spans="1:10" ht="27" thickBot="1" x14ac:dyDescent="0.3">
      <c r="A106" s="8">
        <v>2018</v>
      </c>
      <c r="B106" s="9" t="s">
        <v>2380</v>
      </c>
      <c r="C106" s="10">
        <v>0</v>
      </c>
      <c r="D106" s="10">
        <v>1</v>
      </c>
      <c r="E106" s="10">
        <v>1</v>
      </c>
      <c r="F106" s="11">
        <v>0</v>
      </c>
      <c r="G106" s="12" t="s">
        <v>2381</v>
      </c>
      <c r="H106" s="9" t="s">
        <v>2382</v>
      </c>
      <c r="I106" s="17">
        <f t="shared" si="4"/>
        <v>1</v>
      </c>
      <c r="J106" t="str">
        <f t="shared" si="5"/>
        <v>Anti-Liberty</v>
      </c>
    </row>
    <row r="107" spans="1:10" ht="15.75" thickBot="1" x14ac:dyDescent="0.3">
      <c r="A107" s="8">
        <v>2018</v>
      </c>
      <c r="B107" s="9" t="s">
        <v>2176</v>
      </c>
      <c r="C107" s="10">
        <v>0</v>
      </c>
      <c r="D107" s="10">
        <v>2</v>
      </c>
      <c r="E107" s="10">
        <v>1</v>
      </c>
      <c r="F107" s="11">
        <v>1</v>
      </c>
      <c r="G107" s="12" t="s">
        <v>2177</v>
      </c>
      <c r="H107" s="9" t="s">
        <v>2178</v>
      </c>
      <c r="I107" s="17">
        <f t="shared" si="4"/>
        <v>2</v>
      </c>
      <c r="J107" t="str">
        <f t="shared" si="5"/>
        <v>Anti-Liberty</v>
      </c>
    </row>
    <row r="108" spans="1:10" ht="15.75" thickBot="1" x14ac:dyDescent="0.3">
      <c r="A108" s="8">
        <v>2018</v>
      </c>
      <c r="B108" s="9" t="s">
        <v>2383</v>
      </c>
      <c r="C108" s="10">
        <v>0</v>
      </c>
      <c r="D108" s="10">
        <v>2</v>
      </c>
      <c r="E108" s="10">
        <v>1</v>
      </c>
      <c r="F108" s="11">
        <v>0</v>
      </c>
      <c r="G108" s="12" t="s">
        <v>2384</v>
      </c>
      <c r="H108" s="9" t="s">
        <v>2385</v>
      </c>
      <c r="I108" s="17">
        <f t="shared" si="4"/>
        <v>2</v>
      </c>
      <c r="J108" t="str">
        <f t="shared" si="5"/>
        <v>Anti-Liberty</v>
      </c>
    </row>
    <row r="109" spans="1:10" ht="15.75" thickBot="1" x14ac:dyDescent="0.3">
      <c r="A109" s="8">
        <v>2018</v>
      </c>
      <c r="B109" s="9" t="s">
        <v>2139</v>
      </c>
      <c r="C109" s="10">
        <v>0</v>
      </c>
      <c r="D109" s="10">
        <v>4</v>
      </c>
      <c r="E109" s="10">
        <v>1</v>
      </c>
      <c r="F109" s="11">
        <v>1</v>
      </c>
      <c r="G109" s="12" t="s">
        <v>2140</v>
      </c>
      <c r="H109" s="9" t="s">
        <v>2141</v>
      </c>
      <c r="I109" s="17">
        <f t="shared" si="4"/>
        <v>4</v>
      </c>
      <c r="J109" t="str">
        <f t="shared" si="5"/>
        <v>Anti-Liberty</v>
      </c>
    </row>
    <row r="110" spans="1:10" ht="15.75" thickBot="1" x14ac:dyDescent="0.3">
      <c r="A110" s="8">
        <v>2018</v>
      </c>
      <c r="B110" s="9" t="s">
        <v>2047</v>
      </c>
      <c r="C110" s="10">
        <v>1</v>
      </c>
      <c r="D110" s="10">
        <v>2.6666666669999999</v>
      </c>
      <c r="E110" s="10">
        <v>1</v>
      </c>
      <c r="F110" s="11">
        <v>1</v>
      </c>
      <c r="G110" s="12" t="s">
        <v>2048</v>
      </c>
      <c r="H110" s="9" t="s">
        <v>2049</v>
      </c>
      <c r="I110" s="17">
        <f t="shared" si="4"/>
        <v>2.6666666669999999</v>
      </c>
      <c r="J110" t="str">
        <f t="shared" si="5"/>
        <v>Pro-Liberty</v>
      </c>
    </row>
    <row r="111" spans="1:10" ht="27" thickBot="1" x14ac:dyDescent="0.3">
      <c r="A111" s="8">
        <v>2018</v>
      </c>
      <c r="B111" s="9" t="s">
        <v>2386</v>
      </c>
      <c r="C111" s="10">
        <v>0</v>
      </c>
      <c r="D111" s="10">
        <v>5</v>
      </c>
      <c r="E111" s="10">
        <v>1</v>
      </c>
      <c r="F111" s="11">
        <v>0</v>
      </c>
      <c r="G111" s="12" t="s">
        <v>2387</v>
      </c>
      <c r="H111" s="9" t="s">
        <v>2388</v>
      </c>
      <c r="I111" s="17">
        <f t="shared" si="4"/>
        <v>5</v>
      </c>
      <c r="J111" t="str">
        <f t="shared" si="5"/>
        <v>Anti-Liberty</v>
      </c>
    </row>
    <row r="112" spans="1:10" ht="15.75" thickBot="1" x14ac:dyDescent="0.3">
      <c r="A112" s="8">
        <v>2018</v>
      </c>
      <c r="B112" s="9" t="s">
        <v>2389</v>
      </c>
      <c r="C112" s="10">
        <v>1</v>
      </c>
      <c r="D112" s="10">
        <v>4</v>
      </c>
      <c r="E112" s="10">
        <v>1</v>
      </c>
      <c r="F112" s="11">
        <v>0</v>
      </c>
      <c r="G112" s="12" t="s">
        <v>2390</v>
      </c>
      <c r="H112" s="9" t="s">
        <v>2391</v>
      </c>
      <c r="I112" s="17">
        <f t="shared" si="4"/>
        <v>4</v>
      </c>
      <c r="J112" t="str">
        <f t="shared" si="5"/>
        <v>Pro-Liberty</v>
      </c>
    </row>
    <row r="113" spans="1:10" ht="27" thickBot="1" x14ac:dyDescent="0.3">
      <c r="A113" s="8">
        <v>2018</v>
      </c>
      <c r="B113" s="9" t="s">
        <v>2150</v>
      </c>
      <c r="C113" s="10">
        <v>0</v>
      </c>
      <c r="D113" s="10">
        <v>2</v>
      </c>
      <c r="E113" s="10">
        <v>1</v>
      </c>
      <c r="F113" s="11">
        <v>1</v>
      </c>
      <c r="G113" s="12" t="s">
        <v>2151</v>
      </c>
      <c r="H113" s="9" t="s">
        <v>2152</v>
      </c>
      <c r="I113" s="17">
        <f t="shared" si="4"/>
        <v>2</v>
      </c>
      <c r="J113" t="str">
        <f t="shared" si="5"/>
        <v>Anti-Liberty</v>
      </c>
    </row>
    <row r="114" spans="1:10" ht="15.75" thickBot="1" x14ac:dyDescent="0.3">
      <c r="A114" s="8">
        <v>2018</v>
      </c>
      <c r="B114" s="9" t="s">
        <v>2190</v>
      </c>
      <c r="C114" s="10">
        <v>0</v>
      </c>
      <c r="D114" s="10">
        <v>2</v>
      </c>
      <c r="E114" s="10">
        <v>1</v>
      </c>
      <c r="F114" s="11">
        <v>1</v>
      </c>
      <c r="G114" s="12" t="s">
        <v>2191</v>
      </c>
      <c r="H114" s="9" t="s">
        <v>2192</v>
      </c>
      <c r="I114" s="17">
        <f t="shared" si="4"/>
        <v>2</v>
      </c>
      <c r="J114" t="str">
        <f t="shared" si="5"/>
        <v>Anti-Liberty</v>
      </c>
    </row>
    <row r="115" spans="1:10" ht="15.75" thickBot="1" x14ac:dyDescent="0.3">
      <c r="A115" s="8">
        <v>2018</v>
      </c>
      <c r="B115" s="9" t="s">
        <v>2392</v>
      </c>
      <c r="C115" s="10">
        <v>0</v>
      </c>
      <c r="D115" s="10">
        <v>4</v>
      </c>
      <c r="E115" s="10">
        <v>1</v>
      </c>
      <c r="F115" s="11">
        <v>0</v>
      </c>
      <c r="G115" s="12" t="s">
        <v>2393</v>
      </c>
      <c r="H115" s="9" t="s">
        <v>2394</v>
      </c>
      <c r="I115" s="17">
        <f t="shared" si="4"/>
        <v>4</v>
      </c>
      <c r="J115" t="str">
        <f t="shared" si="5"/>
        <v>Anti-Liberty</v>
      </c>
    </row>
    <row r="116" spans="1:10" ht="15.75" thickBot="1" x14ac:dyDescent="0.3">
      <c r="A116" s="8">
        <v>2018</v>
      </c>
      <c r="B116" s="9" t="s">
        <v>2145</v>
      </c>
      <c r="C116" s="10">
        <v>0</v>
      </c>
      <c r="D116" s="10">
        <v>4</v>
      </c>
      <c r="E116" s="10">
        <v>1</v>
      </c>
      <c r="F116" s="11">
        <v>1</v>
      </c>
      <c r="G116" s="12" t="s">
        <v>2146</v>
      </c>
      <c r="H116" s="9" t="s">
        <v>2147</v>
      </c>
      <c r="I116" s="17">
        <f t="shared" si="4"/>
        <v>4</v>
      </c>
      <c r="J116" t="str">
        <f t="shared" si="5"/>
        <v>Anti-Liberty</v>
      </c>
    </row>
    <row r="117" spans="1:10" ht="15.75" thickBot="1" x14ac:dyDescent="0.3">
      <c r="A117" s="8">
        <v>2018</v>
      </c>
      <c r="B117" s="9" t="s">
        <v>2091</v>
      </c>
      <c r="C117" s="10">
        <v>1</v>
      </c>
      <c r="D117" s="10">
        <v>2</v>
      </c>
      <c r="E117" s="10">
        <v>1</v>
      </c>
      <c r="F117" s="11">
        <v>1</v>
      </c>
      <c r="G117" s="12" t="s">
        <v>2092</v>
      </c>
      <c r="H117" s="9" t="s">
        <v>2395</v>
      </c>
      <c r="I117" s="17">
        <f t="shared" si="4"/>
        <v>2</v>
      </c>
      <c r="J117" t="str">
        <f t="shared" si="5"/>
        <v>Pro-Liberty</v>
      </c>
    </row>
    <row r="118" spans="1:10" ht="15.75" thickBot="1" x14ac:dyDescent="0.3">
      <c r="A118" s="8">
        <v>2018</v>
      </c>
      <c r="B118" s="9" t="s">
        <v>2396</v>
      </c>
      <c r="C118" s="10">
        <v>0</v>
      </c>
      <c r="D118" s="10">
        <v>5</v>
      </c>
      <c r="E118" s="10">
        <v>1</v>
      </c>
      <c r="F118" s="11">
        <v>1</v>
      </c>
      <c r="G118" s="12" t="s">
        <v>2397</v>
      </c>
      <c r="H118" s="9" t="s">
        <v>2398</v>
      </c>
      <c r="I118" s="17">
        <f t="shared" si="4"/>
        <v>5</v>
      </c>
      <c r="J118" t="str">
        <f t="shared" si="5"/>
        <v>Anti-Liberty</v>
      </c>
    </row>
    <row r="119" spans="1:10" ht="15.75" thickBot="1" x14ac:dyDescent="0.3">
      <c r="A119" s="8">
        <v>2018</v>
      </c>
      <c r="B119" s="9" t="s">
        <v>2057</v>
      </c>
      <c r="C119" s="10">
        <v>1</v>
      </c>
      <c r="D119" s="10">
        <v>5</v>
      </c>
      <c r="E119" s="10">
        <v>1</v>
      </c>
      <c r="F119" s="11">
        <v>1</v>
      </c>
      <c r="G119" s="12" t="s">
        <v>2058</v>
      </c>
      <c r="H119" s="9" t="s">
        <v>2059</v>
      </c>
      <c r="I119" s="17">
        <f t="shared" si="4"/>
        <v>5</v>
      </c>
      <c r="J119" t="str">
        <f t="shared" si="5"/>
        <v>Pro-Liberty</v>
      </c>
    </row>
    <row r="120" spans="1:10" ht="15.75" thickBot="1" x14ac:dyDescent="0.3">
      <c r="A120" s="14"/>
      <c r="B120" s="14"/>
      <c r="C120" s="14"/>
      <c r="D120" s="14"/>
      <c r="E120" s="14"/>
      <c r="F120" s="14"/>
      <c r="G120" s="14"/>
      <c r="H120" s="14"/>
      <c r="I120" s="16"/>
    </row>
    <row r="121" spans="1:10" ht="15.75" thickBot="1" x14ac:dyDescent="0.3">
      <c r="A121" s="14"/>
      <c r="B121" s="14"/>
      <c r="C121" s="14"/>
      <c r="D121" s="14"/>
      <c r="E121" s="14"/>
      <c r="F121" s="14"/>
      <c r="G121" s="14"/>
      <c r="H121" s="14"/>
      <c r="I121" s="16"/>
    </row>
    <row r="122" spans="1:10" ht="15.75" thickBot="1" x14ac:dyDescent="0.3">
      <c r="A122" s="14"/>
      <c r="B122" s="14"/>
      <c r="C122" s="14"/>
      <c r="D122" s="14"/>
      <c r="E122" s="14"/>
      <c r="F122" s="14"/>
      <c r="G122" s="14"/>
      <c r="H122" s="14"/>
      <c r="I122" s="16"/>
    </row>
    <row r="123" spans="1:10" ht="15.75" thickBot="1" x14ac:dyDescent="0.3">
      <c r="A123" s="14"/>
      <c r="B123" s="14"/>
      <c r="C123" s="14"/>
      <c r="D123" s="14"/>
      <c r="E123" s="14"/>
      <c r="F123" s="14"/>
      <c r="G123" s="14"/>
      <c r="H123" s="14"/>
      <c r="I123" s="16"/>
    </row>
    <row r="124" spans="1:10" ht="15.75" thickBot="1" x14ac:dyDescent="0.3">
      <c r="A124" s="14"/>
      <c r="B124" s="14"/>
      <c r="C124" s="14"/>
      <c r="D124" s="14"/>
      <c r="E124" s="14"/>
      <c r="F124" s="14"/>
      <c r="G124" s="14"/>
      <c r="H124" s="14"/>
      <c r="I124" s="16"/>
    </row>
    <row r="125" spans="1:10" ht="15.75" thickBot="1" x14ac:dyDescent="0.3">
      <c r="A125" s="14"/>
      <c r="B125" s="14"/>
      <c r="C125" s="14"/>
      <c r="D125" s="14"/>
      <c r="E125" s="14"/>
      <c r="F125" s="14"/>
      <c r="G125" s="14"/>
      <c r="H125" s="14"/>
      <c r="I125" s="16"/>
    </row>
    <row r="126" spans="1:10" ht="15.75" thickBot="1" x14ac:dyDescent="0.3">
      <c r="A126" s="14"/>
      <c r="B126" s="14"/>
      <c r="C126" s="14"/>
      <c r="D126" s="14"/>
      <c r="E126" s="14"/>
      <c r="F126" s="14"/>
      <c r="G126" s="14"/>
      <c r="H126" s="14"/>
      <c r="I126" s="16"/>
    </row>
    <row r="127" spans="1:10" ht="15.75" thickBot="1" x14ac:dyDescent="0.3">
      <c r="A127" s="14"/>
      <c r="B127" s="14"/>
      <c r="C127" s="14"/>
      <c r="D127" s="14"/>
      <c r="E127" s="14"/>
      <c r="F127" s="14"/>
      <c r="G127" s="14"/>
      <c r="H127" s="14"/>
      <c r="I127" s="16"/>
    </row>
    <row r="128" spans="1:10" ht="15.75" thickBot="1" x14ac:dyDescent="0.3">
      <c r="A128" s="14"/>
      <c r="B128" s="14"/>
      <c r="C128" s="14"/>
      <c r="D128" s="14"/>
      <c r="E128" s="14"/>
      <c r="F128" s="14"/>
      <c r="G128" s="14"/>
      <c r="H128" s="14"/>
      <c r="I128" s="16"/>
    </row>
    <row r="129" spans="1:9" ht="15.75" thickBot="1" x14ac:dyDescent="0.3">
      <c r="A129" s="14"/>
      <c r="B129" s="14"/>
      <c r="C129" s="14"/>
      <c r="D129" s="14"/>
      <c r="E129" s="14"/>
      <c r="F129" s="14"/>
      <c r="G129" s="14"/>
      <c r="H129" s="14"/>
      <c r="I129" s="16"/>
    </row>
  </sheetData>
  <autoFilter ref="I1:I129" xr:uid="{00000000-0009-0000-0000-000007000000}"/>
  <hyperlinks>
    <hyperlink ref="G2" r:id="rId1" xr:uid="{00000000-0004-0000-0700-000000000000}"/>
    <hyperlink ref="G3" r:id="rId2" xr:uid="{00000000-0004-0000-0700-000001000000}"/>
    <hyperlink ref="G4" r:id="rId3" xr:uid="{00000000-0004-0000-0700-000002000000}"/>
    <hyperlink ref="G5" r:id="rId4" xr:uid="{00000000-0004-0000-0700-000003000000}"/>
    <hyperlink ref="G6" r:id="rId5" xr:uid="{00000000-0004-0000-0700-000004000000}"/>
    <hyperlink ref="G7" r:id="rId6" xr:uid="{00000000-0004-0000-0700-000005000000}"/>
    <hyperlink ref="G8" r:id="rId7" xr:uid="{00000000-0004-0000-0700-000006000000}"/>
    <hyperlink ref="G9" r:id="rId8" xr:uid="{00000000-0004-0000-0700-000007000000}"/>
    <hyperlink ref="G10" r:id="rId9" xr:uid="{00000000-0004-0000-0700-000008000000}"/>
    <hyperlink ref="G11" r:id="rId10" xr:uid="{00000000-0004-0000-0700-000009000000}"/>
    <hyperlink ref="G12" r:id="rId11" xr:uid="{00000000-0004-0000-0700-00000A000000}"/>
    <hyperlink ref="G13" r:id="rId12" xr:uid="{00000000-0004-0000-0700-00000B000000}"/>
    <hyperlink ref="G14" r:id="rId13" xr:uid="{00000000-0004-0000-0700-00000C000000}"/>
    <hyperlink ref="G15" r:id="rId14" xr:uid="{00000000-0004-0000-0700-00000D000000}"/>
    <hyperlink ref="G16" r:id="rId15" xr:uid="{00000000-0004-0000-0700-00000E000000}"/>
    <hyperlink ref="G17" r:id="rId16" xr:uid="{00000000-0004-0000-0700-00000F000000}"/>
    <hyperlink ref="G18" r:id="rId17" xr:uid="{00000000-0004-0000-0700-000010000000}"/>
    <hyperlink ref="G19" r:id="rId18" xr:uid="{00000000-0004-0000-0700-000011000000}"/>
    <hyperlink ref="G20" r:id="rId19" xr:uid="{00000000-0004-0000-0700-000012000000}"/>
    <hyperlink ref="G21" r:id="rId20" xr:uid="{00000000-0004-0000-0700-000013000000}"/>
    <hyperlink ref="G22" r:id="rId21" xr:uid="{00000000-0004-0000-0700-000014000000}"/>
    <hyperlink ref="G23" r:id="rId22" xr:uid="{00000000-0004-0000-0700-000015000000}"/>
    <hyperlink ref="G24" r:id="rId23" xr:uid="{00000000-0004-0000-0700-000016000000}"/>
    <hyperlink ref="G25" r:id="rId24" xr:uid="{00000000-0004-0000-0700-000017000000}"/>
    <hyperlink ref="G26" r:id="rId25" xr:uid="{00000000-0004-0000-0700-000018000000}"/>
    <hyperlink ref="G27" r:id="rId26" xr:uid="{00000000-0004-0000-0700-000019000000}"/>
    <hyperlink ref="G28" r:id="rId27" xr:uid="{00000000-0004-0000-0700-00001A000000}"/>
    <hyperlink ref="G29" r:id="rId28" xr:uid="{00000000-0004-0000-0700-00001B000000}"/>
    <hyperlink ref="G30" r:id="rId29" xr:uid="{00000000-0004-0000-0700-00001C000000}"/>
    <hyperlink ref="G31" r:id="rId30" xr:uid="{00000000-0004-0000-0700-00001D000000}"/>
    <hyperlink ref="G32" r:id="rId31" xr:uid="{00000000-0004-0000-0700-00001E000000}"/>
    <hyperlink ref="G33" r:id="rId32" xr:uid="{00000000-0004-0000-0700-00001F000000}"/>
    <hyperlink ref="G34" r:id="rId33" xr:uid="{00000000-0004-0000-0700-000020000000}"/>
    <hyperlink ref="G35" r:id="rId34" xr:uid="{00000000-0004-0000-0700-000021000000}"/>
    <hyperlink ref="G36" r:id="rId35" xr:uid="{00000000-0004-0000-0700-000022000000}"/>
    <hyperlink ref="G37" r:id="rId36" xr:uid="{00000000-0004-0000-0700-000023000000}"/>
    <hyperlink ref="G38" r:id="rId37" xr:uid="{00000000-0004-0000-0700-000024000000}"/>
    <hyperlink ref="G39" r:id="rId38" xr:uid="{00000000-0004-0000-0700-000025000000}"/>
    <hyperlink ref="G40" r:id="rId39" xr:uid="{00000000-0004-0000-0700-000026000000}"/>
    <hyperlink ref="G41" r:id="rId40" xr:uid="{00000000-0004-0000-0700-000027000000}"/>
    <hyperlink ref="G42" r:id="rId41" xr:uid="{00000000-0004-0000-0700-000028000000}"/>
    <hyperlink ref="G43" r:id="rId42" xr:uid="{00000000-0004-0000-0700-000029000000}"/>
    <hyperlink ref="G44" r:id="rId43" xr:uid="{00000000-0004-0000-0700-00002A000000}"/>
    <hyperlink ref="G45" r:id="rId44" xr:uid="{00000000-0004-0000-0700-00002B000000}"/>
    <hyperlink ref="G46" r:id="rId45" xr:uid="{00000000-0004-0000-0700-00002C000000}"/>
    <hyperlink ref="G47" r:id="rId46" xr:uid="{00000000-0004-0000-0700-00002D000000}"/>
    <hyperlink ref="G48" r:id="rId47" xr:uid="{00000000-0004-0000-0700-00002E000000}"/>
    <hyperlink ref="G49" r:id="rId48" xr:uid="{00000000-0004-0000-0700-00002F000000}"/>
    <hyperlink ref="G50" r:id="rId49" xr:uid="{00000000-0004-0000-0700-000030000000}"/>
    <hyperlink ref="G51" r:id="rId50" xr:uid="{00000000-0004-0000-0700-000031000000}"/>
    <hyperlink ref="G52" r:id="rId51" xr:uid="{00000000-0004-0000-0700-000032000000}"/>
    <hyperlink ref="G53" r:id="rId52" xr:uid="{00000000-0004-0000-0700-000033000000}"/>
    <hyperlink ref="G54" r:id="rId53" xr:uid="{00000000-0004-0000-0700-000034000000}"/>
    <hyperlink ref="G55" r:id="rId54" xr:uid="{00000000-0004-0000-0700-000035000000}"/>
    <hyperlink ref="G56" r:id="rId55" xr:uid="{00000000-0004-0000-0700-000036000000}"/>
    <hyperlink ref="G57" r:id="rId56" xr:uid="{00000000-0004-0000-0700-000037000000}"/>
    <hyperlink ref="G58" r:id="rId57" xr:uid="{00000000-0004-0000-0700-000038000000}"/>
    <hyperlink ref="G59" r:id="rId58" xr:uid="{00000000-0004-0000-0700-000039000000}"/>
    <hyperlink ref="G60" r:id="rId59" xr:uid="{00000000-0004-0000-0700-00003A000000}"/>
    <hyperlink ref="G61" r:id="rId60" xr:uid="{00000000-0004-0000-0700-00003B000000}"/>
    <hyperlink ref="G62" r:id="rId61" xr:uid="{00000000-0004-0000-0700-00003C000000}"/>
    <hyperlink ref="G63" r:id="rId62" xr:uid="{00000000-0004-0000-0700-00003D000000}"/>
    <hyperlink ref="G64" r:id="rId63" xr:uid="{00000000-0004-0000-0700-00003E000000}"/>
    <hyperlink ref="G65" r:id="rId64" xr:uid="{00000000-0004-0000-0700-00003F000000}"/>
    <hyperlink ref="G66" r:id="rId65" xr:uid="{00000000-0004-0000-0700-000040000000}"/>
    <hyperlink ref="G67" r:id="rId66" xr:uid="{00000000-0004-0000-0700-000041000000}"/>
    <hyperlink ref="G68" r:id="rId67" xr:uid="{00000000-0004-0000-0700-000042000000}"/>
    <hyperlink ref="G69" r:id="rId68" xr:uid="{00000000-0004-0000-0700-000043000000}"/>
    <hyperlink ref="G70" r:id="rId69" xr:uid="{00000000-0004-0000-0700-000044000000}"/>
    <hyperlink ref="G71" r:id="rId70" xr:uid="{00000000-0004-0000-0700-000045000000}"/>
    <hyperlink ref="G72" r:id="rId71" xr:uid="{00000000-0004-0000-0700-000046000000}"/>
    <hyperlink ref="G73" r:id="rId72" xr:uid="{00000000-0004-0000-0700-000047000000}"/>
    <hyperlink ref="G74" r:id="rId73" xr:uid="{00000000-0004-0000-0700-000048000000}"/>
    <hyperlink ref="G75" r:id="rId74" xr:uid="{00000000-0004-0000-0700-000049000000}"/>
    <hyperlink ref="G76" r:id="rId75" xr:uid="{00000000-0004-0000-0700-00004A000000}"/>
    <hyperlink ref="G77" r:id="rId76" xr:uid="{00000000-0004-0000-0700-00004B000000}"/>
    <hyperlink ref="G78" r:id="rId77" xr:uid="{00000000-0004-0000-0700-00004C000000}"/>
    <hyperlink ref="G79" r:id="rId78" xr:uid="{00000000-0004-0000-0700-00004D000000}"/>
    <hyperlink ref="G80" r:id="rId79" xr:uid="{00000000-0004-0000-0700-00004E000000}"/>
    <hyperlink ref="G81" r:id="rId80" xr:uid="{00000000-0004-0000-0700-00004F000000}"/>
    <hyperlink ref="G82" r:id="rId81" xr:uid="{00000000-0004-0000-0700-000050000000}"/>
    <hyperlink ref="G83" r:id="rId82" xr:uid="{00000000-0004-0000-0700-000051000000}"/>
    <hyperlink ref="G84" r:id="rId83" xr:uid="{00000000-0004-0000-0700-000052000000}"/>
    <hyperlink ref="G85" r:id="rId84" xr:uid="{00000000-0004-0000-0700-000053000000}"/>
    <hyperlink ref="G86" r:id="rId85" xr:uid="{00000000-0004-0000-0700-000054000000}"/>
    <hyperlink ref="G87" r:id="rId86" xr:uid="{00000000-0004-0000-0700-000055000000}"/>
    <hyperlink ref="G88" r:id="rId87" xr:uid="{00000000-0004-0000-0700-000056000000}"/>
    <hyperlink ref="G89" r:id="rId88" xr:uid="{00000000-0004-0000-0700-000057000000}"/>
    <hyperlink ref="G90" r:id="rId89" xr:uid="{00000000-0004-0000-0700-000058000000}"/>
    <hyperlink ref="G91" r:id="rId90" xr:uid="{00000000-0004-0000-0700-000059000000}"/>
    <hyperlink ref="G92" r:id="rId91" xr:uid="{00000000-0004-0000-0700-00005A000000}"/>
    <hyperlink ref="G93" r:id="rId92" xr:uid="{00000000-0004-0000-0700-00005B000000}"/>
    <hyperlink ref="G94" r:id="rId93" xr:uid="{00000000-0004-0000-0700-00005C000000}"/>
    <hyperlink ref="G95" r:id="rId94" xr:uid="{00000000-0004-0000-0700-00005D000000}"/>
    <hyperlink ref="G96" r:id="rId95" xr:uid="{00000000-0004-0000-0700-00005E000000}"/>
    <hyperlink ref="G97" r:id="rId96" xr:uid="{00000000-0004-0000-0700-00005F000000}"/>
    <hyperlink ref="G98" r:id="rId97" xr:uid="{00000000-0004-0000-0700-000060000000}"/>
    <hyperlink ref="G99" r:id="rId98" xr:uid="{00000000-0004-0000-0700-000061000000}"/>
    <hyperlink ref="G100" r:id="rId99" xr:uid="{00000000-0004-0000-0700-000062000000}"/>
    <hyperlink ref="G101" r:id="rId100" xr:uid="{00000000-0004-0000-0700-000063000000}"/>
    <hyperlink ref="G102" r:id="rId101" xr:uid="{00000000-0004-0000-0700-000064000000}"/>
    <hyperlink ref="G103" r:id="rId102" xr:uid="{00000000-0004-0000-0700-000065000000}"/>
    <hyperlink ref="G104" r:id="rId103" xr:uid="{00000000-0004-0000-0700-000066000000}"/>
    <hyperlink ref="G105" r:id="rId104" xr:uid="{00000000-0004-0000-0700-000067000000}"/>
    <hyperlink ref="G106" r:id="rId105" xr:uid="{00000000-0004-0000-0700-000068000000}"/>
    <hyperlink ref="G107" r:id="rId106" xr:uid="{00000000-0004-0000-0700-000069000000}"/>
    <hyperlink ref="G108" r:id="rId107" xr:uid="{00000000-0004-0000-0700-00006A000000}"/>
    <hyperlink ref="G109" r:id="rId108" xr:uid="{00000000-0004-0000-0700-00006B000000}"/>
    <hyperlink ref="G110" r:id="rId109" xr:uid="{00000000-0004-0000-0700-00006C000000}"/>
    <hyperlink ref="G111" r:id="rId110" xr:uid="{00000000-0004-0000-0700-00006D000000}"/>
    <hyperlink ref="G112" r:id="rId111" xr:uid="{00000000-0004-0000-0700-00006E000000}"/>
    <hyperlink ref="G113" r:id="rId112" xr:uid="{00000000-0004-0000-0700-00006F000000}"/>
    <hyperlink ref="G114" r:id="rId113" xr:uid="{00000000-0004-0000-0700-000070000000}"/>
    <hyperlink ref="G115" r:id="rId114" xr:uid="{00000000-0004-0000-0700-000071000000}"/>
    <hyperlink ref="G116" r:id="rId115" xr:uid="{00000000-0004-0000-0700-000072000000}"/>
    <hyperlink ref="G117" r:id="rId116" xr:uid="{00000000-0004-0000-0700-000073000000}"/>
    <hyperlink ref="G118" r:id="rId117" xr:uid="{00000000-0004-0000-0700-000074000000}"/>
    <hyperlink ref="G119" r:id="rId118" xr:uid="{00000000-0004-0000-0700-00007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94"/>
  <sheetViews>
    <sheetView workbookViewId="0">
      <selection sqref="A1:XFD1"/>
    </sheetView>
  </sheetViews>
  <sheetFormatPr defaultRowHeight="15" x14ac:dyDescent="0.25"/>
  <cols>
    <col min="1" max="1" width="18.42578125" customWidth="1"/>
    <col min="2" max="2" width="5.85546875" customWidth="1"/>
    <col min="3" max="3" width="3.28515625" customWidth="1"/>
    <col min="4" max="4" width="6.85546875" customWidth="1"/>
    <col min="5" max="5" width="6.7109375" customWidth="1"/>
    <col min="6" max="6" width="7" customWidth="1"/>
    <col min="7" max="7" width="5.5703125" style="18" customWidth="1"/>
    <col min="8" max="8" width="7.140625" style="18" customWidth="1"/>
    <col min="9" max="9" width="6.28515625" style="18" customWidth="1"/>
    <col min="10" max="10" width="5.5703125" style="18" customWidth="1"/>
    <col min="11" max="11" width="5.28515625" style="18" customWidth="1"/>
    <col min="12" max="12" width="9.140625" style="18"/>
  </cols>
  <sheetData>
    <row r="1" spans="1:19" x14ac:dyDescent="0.25">
      <c r="A1" t="s">
        <v>1</v>
      </c>
      <c r="B1">
        <v>18</v>
      </c>
      <c r="C1">
        <v>17</v>
      </c>
      <c r="D1">
        <v>16</v>
      </c>
      <c r="E1">
        <v>15</v>
      </c>
      <c r="F1">
        <v>14</v>
      </c>
      <c r="G1" s="18">
        <v>18</v>
      </c>
      <c r="H1" s="18">
        <v>17</v>
      </c>
      <c r="I1" s="18">
        <v>16</v>
      </c>
      <c r="J1" s="18">
        <v>15</v>
      </c>
      <c r="K1" s="18">
        <v>14</v>
      </c>
      <c r="L1" s="18" t="s">
        <v>1701</v>
      </c>
      <c r="R1" t="s">
        <v>30</v>
      </c>
      <c r="S1">
        <v>1</v>
      </c>
    </row>
    <row r="2" spans="1:19" x14ac:dyDescent="0.25">
      <c r="A2" s="20" t="s">
        <v>1365</v>
      </c>
      <c r="B2" t="s">
        <v>1136</v>
      </c>
      <c r="C2" t="str">
        <f>VLOOKUP($A2,HistoricalHouse!A:B,2,FALSE)</f>
        <v>F</v>
      </c>
      <c r="D2" s="43" t="str">
        <f>VLOOKUP($A2,HistoricalHouse!D:E,2,FALSE)</f>
        <v>CT</v>
      </c>
      <c r="E2" s="43" t="str">
        <f>VLOOKUP($A2,HistoricalHouse!G:H,2,FALSE)</f>
        <v>CT</v>
      </c>
      <c r="F2" s="43" t="e">
        <f>VLOOKUP($A2,HistoricalHouse!J:K,2,FALSE)</f>
        <v>#N/A</v>
      </c>
      <c r="G2" s="18">
        <f t="shared" ref="G2:G65" si="0">VLOOKUP(B2,$R:$S,2,FALSE)</f>
        <v>-1</v>
      </c>
      <c r="H2" s="18">
        <f t="shared" ref="H2:H65" si="1">VLOOKUP(C2,$R:$S,2,FALSE)</f>
        <v>-1</v>
      </c>
      <c r="I2" s="18">
        <f t="shared" ref="I2:I65" si="2">VLOOKUP(D2,$R:$S,2,FALSE)</f>
        <v>-1</v>
      </c>
      <c r="J2" s="18">
        <f t="shared" ref="J2:J65" si="3">VLOOKUP(E2,$R:$S,2,FALSE)</f>
        <v>-1</v>
      </c>
      <c r="K2" s="18" t="e">
        <f t="shared" ref="K2:K65" si="4">VLOOKUP(F2,$R:$S,2,FALSE)</f>
        <v>#N/A</v>
      </c>
      <c r="L2" s="18" t="e">
        <f t="shared" ref="L2:L65" si="5">SUM(G2:K2)</f>
        <v>#N/A</v>
      </c>
      <c r="R2" t="s">
        <v>58</v>
      </c>
      <c r="S2">
        <v>1</v>
      </c>
    </row>
    <row r="3" spans="1:19" x14ac:dyDescent="0.25">
      <c r="A3" s="20" t="s">
        <v>356</v>
      </c>
      <c r="B3" s="43" t="s">
        <v>345</v>
      </c>
      <c r="C3" s="43" t="str">
        <f>VLOOKUP($A3,HistoricalHouse!A:B,2,FALSE)</f>
        <v>A-</v>
      </c>
      <c r="D3" s="43" t="e">
        <f>VLOOKUP($A3,HistoricalHouse!D:E,2,FALSE)</f>
        <v>#N/A</v>
      </c>
      <c r="E3" s="43" t="e">
        <f>VLOOKUP($A3,HistoricalHouse!G:H,2,FALSE)</f>
        <v>#N/A</v>
      </c>
      <c r="F3" s="43" t="e">
        <f>VLOOKUP($A3,HistoricalHouse!J:K,2,FALSE)</f>
        <v>#N/A</v>
      </c>
      <c r="G3" s="18">
        <f t="shared" si="0"/>
        <v>1</v>
      </c>
      <c r="H3" s="18">
        <f t="shared" si="1"/>
        <v>1</v>
      </c>
      <c r="I3" s="18" t="e">
        <f t="shared" si="2"/>
        <v>#N/A</v>
      </c>
      <c r="J3" s="18" t="e">
        <f t="shared" si="3"/>
        <v>#N/A</v>
      </c>
      <c r="K3" s="18" t="e">
        <f t="shared" si="4"/>
        <v>#N/A</v>
      </c>
      <c r="L3" s="18" t="e">
        <f t="shared" si="5"/>
        <v>#N/A</v>
      </c>
      <c r="R3" t="s">
        <v>128</v>
      </c>
      <c r="S3">
        <v>1</v>
      </c>
    </row>
    <row r="4" spans="1:19" x14ac:dyDescent="0.25">
      <c r="A4" s="43" t="s">
        <v>1406</v>
      </c>
      <c r="B4" s="43" t="s">
        <v>1370</v>
      </c>
      <c r="C4" s="43" t="str">
        <f>VLOOKUP($A4,HistoricalHouse!A:B,2,FALSE)</f>
        <v>D-</v>
      </c>
      <c r="D4" s="43" t="str">
        <f>VLOOKUP($A4,HistoricalHouse!D:E,2,FALSE)</f>
        <v>F</v>
      </c>
      <c r="E4" s="43" t="str">
        <f>VLOOKUP($A4,HistoricalHouse!G:H,2,FALSE)</f>
        <v>F</v>
      </c>
      <c r="F4" s="43" t="e">
        <f>VLOOKUP($A4,HistoricalHouse!J:K,2,FALSE)</f>
        <v>#N/A</v>
      </c>
      <c r="G4" s="18">
        <f t="shared" si="0"/>
        <v>-1</v>
      </c>
      <c r="H4" s="18">
        <f t="shared" si="1"/>
        <v>-1</v>
      </c>
      <c r="I4" s="18">
        <f t="shared" si="2"/>
        <v>-1</v>
      </c>
      <c r="J4" s="18">
        <f t="shared" si="3"/>
        <v>-1</v>
      </c>
      <c r="K4" s="18" t="e">
        <f t="shared" si="4"/>
        <v>#N/A</v>
      </c>
      <c r="L4" s="18" t="e">
        <f t="shared" si="5"/>
        <v>#N/A</v>
      </c>
      <c r="R4" t="s">
        <v>190</v>
      </c>
      <c r="S4">
        <v>1</v>
      </c>
    </row>
    <row r="5" spans="1:19" x14ac:dyDescent="0.25">
      <c r="A5" s="20" t="s">
        <v>585</v>
      </c>
      <c r="B5" s="43" t="s">
        <v>469</v>
      </c>
      <c r="C5" s="43" t="str">
        <f>VLOOKUP($A5,HistoricalHouse!A:B,2,FALSE)</f>
        <v>B-</v>
      </c>
      <c r="D5" s="43" t="str">
        <f>VLOOKUP($A5,HistoricalHouse!D:E,2,FALSE)</f>
        <v>C+</v>
      </c>
      <c r="E5" s="43" t="str">
        <f>VLOOKUP($A5,HistoricalHouse!G:H,2,FALSE)</f>
        <v>C</v>
      </c>
      <c r="F5" s="43" t="str">
        <f>VLOOKUP($A5,HistoricalHouse!J:K,2,FALSE)</f>
        <v>B-</v>
      </c>
      <c r="G5" s="18" t="e">
        <f t="shared" si="0"/>
        <v>#N/A</v>
      </c>
      <c r="H5" s="18" t="e">
        <f t="shared" si="1"/>
        <v>#N/A</v>
      </c>
      <c r="I5" s="18" t="e">
        <f t="shared" si="2"/>
        <v>#N/A</v>
      </c>
      <c r="J5" s="18" t="e">
        <f t="shared" si="3"/>
        <v>#N/A</v>
      </c>
      <c r="K5" s="18" t="e">
        <f t="shared" si="4"/>
        <v>#N/A</v>
      </c>
      <c r="L5" s="18" t="e">
        <f t="shared" si="5"/>
        <v>#N/A</v>
      </c>
      <c r="R5" t="s">
        <v>345</v>
      </c>
      <c r="S5">
        <v>1</v>
      </c>
    </row>
    <row r="6" spans="1:19" x14ac:dyDescent="0.25">
      <c r="A6" s="43" t="s">
        <v>60</v>
      </c>
      <c r="B6" s="43" t="s">
        <v>30</v>
      </c>
      <c r="C6" s="43" t="str">
        <f>VLOOKUP($A6,HistoricalHouse!A:B,2,FALSE)</f>
        <v>A</v>
      </c>
      <c r="D6" s="43" t="str">
        <f>VLOOKUP($A6,HistoricalHouse!D:E,2,FALSE)</f>
        <v>A+</v>
      </c>
      <c r="E6" s="43" t="str">
        <f>VLOOKUP($A6,HistoricalHouse!G:H,2,FALSE)</f>
        <v>A+</v>
      </c>
      <c r="F6" s="43" t="e">
        <f>VLOOKUP($A6,HistoricalHouse!J:K,2,FALSE)</f>
        <v>#N/A</v>
      </c>
      <c r="G6" s="18">
        <f t="shared" si="0"/>
        <v>1</v>
      </c>
      <c r="H6" s="18">
        <f t="shared" si="1"/>
        <v>1</v>
      </c>
      <c r="I6" s="18">
        <f t="shared" si="2"/>
        <v>1</v>
      </c>
      <c r="J6" s="18">
        <f t="shared" si="3"/>
        <v>1</v>
      </c>
      <c r="K6" s="18" t="e">
        <f t="shared" si="4"/>
        <v>#N/A</v>
      </c>
      <c r="L6" s="18" t="e">
        <f t="shared" si="5"/>
        <v>#N/A</v>
      </c>
      <c r="R6" t="s">
        <v>645</v>
      </c>
      <c r="S6">
        <v>-1</v>
      </c>
    </row>
    <row r="7" spans="1:19" x14ac:dyDescent="0.25">
      <c r="A7" s="43" t="s">
        <v>935</v>
      </c>
      <c r="B7" s="43" t="s">
        <v>434</v>
      </c>
      <c r="C7" s="43" t="str">
        <f>VLOOKUP($A7,HistoricalHouse!A:B,2,FALSE)</f>
        <v>D-</v>
      </c>
      <c r="D7" s="43" t="str">
        <f>VLOOKUP($A7,HistoricalHouse!D:E,2,FALSE)</f>
        <v>D-</v>
      </c>
      <c r="E7" s="43" t="str">
        <f>VLOOKUP($A7,HistoricalHouse!G:H,2,FALSE)</f>
        <v>F</v>
      </c>
      <c r="F7" s="43" t="str">
        <f>VLOOKUP($A7,HistoricalHouse!J:K,2,FALSE)</f>
        <v>F</v>
      </c>
      <c r="G7" s="18" t="e">
        <f t="shared" si="0"/>
        <v>#N/A</v>
      </c>
      <c r="H7" s="18">
        <f t="shared" si="1"/>
        <v>-1</v>
      </c>
      <c r="I7" s="18">
        <f t="shared" si="2"/>
        <v>-1</v>
      </c>
      <c r="J7" s="18">
        <f t="shared" si="3"/>
        <v>-1</v>
      </c>
      <c r="K7" s="18">
        <f t="shared" si="4"/>
        <v>-1</v>
      </c>
      <c r="L7" s="18" t="e">
        <f t="shared" si="5"/>
        <v>#N/A</v>
      </c>
      <c r="R7" t="s">
        <v>1136</v>
      </c>
      <c r="S7">
        <v>-1</v>
      </c>
    </row>
    <row r="8" spans="1:19" x14ac:dyDescent="0.25">
      <c r="A8" s="43" t="s">
        <v>695</v>
      </c>
      <c r="B8" s="43" t="s">
        <v>469</v>
      </c>
      <c r="C8" s="43" t="str">
        <f>VLOOKUP($A8,HistoricalHouse!A:B,2,FALSE)</f>
        <v>C</v>
      </c>
      <c r="D8" s="43" t="str">
        <f>VLOOKUP($A8,HistoricalHouse!D:E,2,FALSE)</f>
        <v>C+</v>
      </c>
      <c r="E8" s="43" t="str">
        <f>VLOOKUP($A8,HistoricalHouse!G:H,2,FALSE)</f>
        <v>B-</v>
      </c>
      <c r="F8" s="43" t="str">
        <f>VLOOKUP($A8,HistoricalHouse!J:K,2,FALSE)</f>
        <v>C+</v>
      </c>
      <c r="G8" s="18" t="e">
        <f t="shared" si="0"/>
        <v>#N/A</v>
      </c>
      <c r="H8" s="18" t="e">
        <f t="shared" si="1"/>
        <v>#N/A</v>
      </c>
      <c r="I8" s="18" t="e">
        <f t="shared" si="2"/>
        <v>#N/A</v>
      </c>
      <c r="J8" s="18" t="e">
        <f t="shared" si="3"/>
        <v>#N/A</v>
      </c>
      <c r="K8" s="18" t="e">
        <f t="shared" si="4"/>
        <v>#N/A</v>
      </c>
      <c r="L8" s="18" t="e">
        <f t="shared" si="5"/>
        <v>#N/A</v>
      </c>
      <c r="R8" t="s">
        <v>1370</v>
      </c>
      <c r="S8">
        <v>-1</v>
      </c>
    </row>
    <row r="9" spans="1:19" x14ac:dyDescent="0.25">
      <c r="A9" s="43" t="s">
        <v>1491</v>
      </c>
      <c r="B9" s="43" t="s">
        <v>1370</v>
      </c>
      <c r="C9" s="43" t="str">
        <f>VLOOKUP($A9,HistoricalHouse!A:B,2,FALSE)</f>
        <v>D-</v>
      </c>
      <c r="D9" s="43" t="e">
        <f>VLOOKUP($A9,HistoricalHouse!D:E,2,FALSE)</f>
        <v>#N/A</v>
      </c>
      <c r="E9" s="43" t="e">
        <f>VLOOKUP($A9,HistoricalHouse!G:H,2,FALSE)</f>
        <v>#N/A</v>
      </c>
      <c r="F9" s="43" t="e">
        <f>VLOOKUP($A9,HistoricalHouse!J:K,2,FALSE)</f>
        <v>#N/A</v>
      </c>
      <c r="G9" s="18">
        <f t="shared" si="0"/>
        <v>-1</v>
      </c>
      <c r="H9" s="18">
        <f t="shared" si="1"/>
        <v>-1</v>
      </c>
      <c r="I9" s="18" t="e">
        <f t="shared" si="2"/>
        <v>#N/A</v>
      </c>
      <c r="J9" s="18" t="e">
        <f t="shared" si="3"/>
        <v>#N/A</v>
      </c>
      <c r="K9" s="18" t="e">
        <f t="shared" si="4"/>
        <v>#N/A</v>
      </c>
      <c r="L9" s="18" t="e">
        <f t="shared" si="5"/>
        <v>#N/A</v>
      </c>
      <c r="R9" t="s">
        <v>1536</v>
      </c>
      <c r="S9">
        <v>-1</v>
      </c>
    </row>
    <row r="10" spans="1:19" x14ac:dyDescent="0.25">
      <c r="A10" s="43" t="s">
        <v>95</v>
      </c>
      <c r="B10" s="43" t="s">
        <v>58</v>
      </c>
      <c r="C10" s="43" t="str">
        <f>VLOOKUP($A10,HistoricalHouse!A:B,2,FALSE)</f>
        <v>A+</v>
      </c>
      <c r="D10" s="43" t="str">
        <f>VLOOKUP($A10,HistoricalHouse!D:E,2,FALSE)</f>
        <v>A+</v>
      </c>
      <c r="E10" s="43" t="str">
        <f>VLOOKUP($A10,HistoricalHouse!G:H,2,FALSE)</f>
        <v>A+</v>
      </c>
      <c r="F10" s="43" t="e">
        <f>VLOOKUP($A10,HistoricalHouse!J:K,2,FALSE)</f>
        <v>#N/A</v>
      </c>
      <c r="G10" s="18">
        <f t="shared" si="0"/>
        <v>1</v>
      </c>
      <c r="H10" s="18">
        <f t="shared" si="1"/>
        <v>1</v>
      </c>
      <c r="I10" s="18">
        <f t="shared" si="2"/>
        <v>1</v>
      </c>
      <c r="J10" s="18">
        <f t="shared" si="3"/>
        <v>1</v>
      </c>
      <c r="K10" s="18" t="e">
        <f t="shared" si="4"/>
        <v>#N/A</v>
      </c>
      <c r="L10" s="18" t="e">
        <f t="shared" si="5"/>
        <v>#N/A</v>
      </c>
    </row>
    <row r="11" spans="1:19" x14ac:dyDescent="0.25">
      <c r="A11" s="20" t="s">
        <v>75</v>
      </c>
      <c r="B11" s="43" t="s">
        <v>58</v>
      </c>
      <c r="C11" s="43" t="str">
        <f>VLOOKUP($A11,HistoricalHouse!A:B,2,FALSE)</f>
        <v>A</v>
      </c>
      <c r="D11" s="43" t="str">
        <f>VLOOKUP($A11,HistoricalHouse!D:E,2,FALSE)</f>
        <v>A+</v>
      </c>
      <c r="E11" s="43" t="str">
        <f>VLOOKUP($A11,HistoricalHouse!G:H,2,FALSE)</f>
        <v>A</v>
      </c>
      <c r="F11" s="43" t="e">
        <f>VLOOKUP($A11,HistoricalHouse!J:K,2,FALSE)</f>
        <v>#N/A</v>
      </c>
      <c r="G11" s="18">
        <f t="shared" si="0"/>
        <v>1</v>
      </c>
      <c r="H11" s="18">
        <f t="shared" si="1"/>
        <v>1</v>
      </c>
      <c r="I11" s="18">
        <f t="shared" si="2"/>
        <v>1</v>
      </c>
      <c r="J11" s="18">
        <f t="shared" si="3"/>
        <v>1</v>
      </c>
      <c r="K11" s="18" t="e">
        <f t="shared" si="4"/>
        <v>#N/A</v>
      </c>
      <c r="L11" s="18" t="e">
        <f t="shared" si="5"/>
        <v>#N/A</v>
      </c>
    </row>
    <row r="12" spans="1:19" x14ac:dyDescent="0.25">
      <c r="A12" s="43" t="s">
        <v>964</v>
      </c>
      <c r="B12" s="43" t="s">
        <v>967</v>
      </c>
      <c r="C12" s="43" t="str">
        <f>VLOOKUP($A12,HistoricalHouse!A:B,2,FALSE)</f>
        <v>D</v>
      </c>
      <c r="D12" s="43" t="e">
        <f>VLOOKUP($A12,HistoricalHouse!D:E,2,FALSE)</f>
        <v>#N/A</v>
      </c>
      <c r="E12" s="43" t="e">
        <f>VLOOKUP($A12,HistoricalHouse!G:H,2,FALSE)</f>
        <v>#N/A</v>
      </c>
      <c r="F12" s="43" t="e">
        <f>VLOOKUP($A12,HistoricalHouse!J:K,2,FALSE)</f>
        <v>#N/A</v>
      </c>
      <c r="G12" s="18" t="e">
        <f t="shared" si="0"/>
        <v>#N/A</v>
      </c>
      <c r="H12" s="18">
        <f t="shared" si="1"/>
        <v>-1</v>
      </c>
      <c r="I12" s="18" t="e">
        <f t="shared" si="2"/>
        <v>#N/A</v>
      </c>
      <c r="J12" s="18" t="e">
        <f t="shared" si="3"/>
        <v>#N/A</v>
      </c>
      <c r="K12" s="18" t="e">
        <f t="shared" si="4"/>
        <v>#N/A</v>
      </c>
      <c r="L12" s="18" t="e">
        <f t="shared" si="5"/>
        <v>#N/A</v>
      </c>
    </row>
    <row r="13" spans="1:19" x14ac:dyDescent="0.25">
      <c r="A13" s="43" t="s">
        <v>859</v>
      </c>
      <c r="B13" s="43" t="s">
        <v>434</v>
      </c>
      <c r="C13" s="43" t="str">
        <f>VLOOKUP($A13,HistoricalHouse!A:B,2,FALSE)</f>
        <v>Inc</v>
      </c>
      <c r="D13" s="43" t="str">
        <f>VLOOKUP($A13,HistoricalHouse!D:E,2,FALSE)</f>
        <v>C-</v>
      </c>
      <c r="E13" s="43" t="str">
        <f>VLOOKUP($A13,HistoricalHouse!G:H,2,FALSE)</f>
        <v>C-</v>
      </c>
      <c r="F13" s="43" t="str">
        <f>VLOOKUP($A13,HistoricalHouse!J:K,2,FALSE)</f>
        <v>CT</v>
      </c>
      <c r="G13" s="18" t="e">
        <f t="shared" si="0"/>
        <v>#N/A</v>
      </c>
      <c r="H13" s="18" t="e">
        <f t="shared" si="1"/>
        <v>#N/A</v>
      </c>
      <c r="I13" s="18" t="e">
        <f t="shared" si="2"/>
        <v>#N/A</v>
      </c>
      <c r="J13" s="18" t="e">
        <f t="shared" si="3"/>
        <v>#N/A</v>
      </c>
      <c r="K13" s="18">
        <f t="shared" si="4"/>
        <v>-1</v>
      </c>
      <c r="L13" s="18" t="e">
        <f t="shared" si="5"/>
        <v>#N/A</v>
      </c>
    </row>
    <row r="14" spans="1:19" x14ac:dyDescent="0.25">
      <c r="A14" s="43" t="s">
        <v>593</v>
      </c>
      <c r="B14" s="43" t="s">
        <v>469</v>
      </c>
      <c r="C14" s="43" t="str">
        <f>VLOOKUP($A14,HistoricalHouse!A:B,2,FALSE)</f>
        <v>C</v>
      </c>
      <c r="D14" s="43" t="str">
        <f>VLOOKUP($A14,HistoricalHouse!D:E,2,FALSE)</f>
        <v>C+</v>
      </c>
      <c r="E14" s="43" t="str">
        <f>VLOOKUP($A14,HistoricalHouse!G:H,2,FALSE)</f>
        <v>B</v>
      </c>
      <c r="F14" s="43" t="str">
        <f>VLOOKUP($A14,HistoricalHouse!J:K,2,FALSE)</f>
        <v>C+</v>
      </c>
      <c r="G14" s="18" t="e">
        <f t="shared" si="0"/>
        <v>#N/A</v>
      </c>
      <c r="H14" s="18" t="e">
        <f t="shared" si="1"/>
        <v>#N/A</v>
      </c>
      <c r="I14" s="18" t="e">
        <f t="shared" si="2"/>
        <v>#N/A</v>
      </c>
      <c r="J14" s="18">
        <f t="shared" si="3"/>
        <v>1</v>
      </c>
      <c r="K14" s="18" t="e">
        <f t="shared" si="4"/>
        <v>#N/A</v>
      </c>
      <c r="L14" s="18" t="e">
        <f t="shared" si="5"/>
        <v>#N/A</v>
      </c>
    </row>
    <row r="15" spans="1:19" x14ac:dyDescent="0.25">
      <c r="A15" s="43" t="s">
        <v>598</v>
      </c>
      <c r="B15" s="43" t="s">
        <v>469</v>
      </c>
      <c r="C15" s="43" t="str">
        <f>VLOOKUP($A15,HistoricalHouse!A:B,2,FALSE)</f>
        <v>C+</v>
      </c>
      <c r="D15" s="43" t="str">
        <f>VLOOKUP($A15,HistoricalHouse!D:E,2,FALSE)</f>
        <v>C</v>
      </c>
      <c r="E15" s="43" t="str">
        <f>VLOOKUP($A15,HistoricalHouse!G:H,2,FALSE)</f>
        <v>B-</v>
      </c>
      <c r="F15" s="43" t="e">
        <f>VLOOKUP($A15,HistoricalHouse!J:K,2,FALSE)</f>
        <v>#N/A</v>
      </c>
      <c r="G15" s="18" t="e">
        <f t="shared" si="0"/>
        <v>#N/A</v>
      </c>
      <c r="H15" s="18" t="e">
        <f t="shared" si="1"/>
        <v>#N/A</v>
      </c>
      <c r="I15" s="18" t="e">
        <f t="shared" si="2"/>
        <v>#N/A</v>
      </c>
      <c r="J15" s="18" t="e">
        <f t="shared" si="3"/>
        <v>#N/A</v>
      </c>
      <c r="K15" s="18" t="e">
        <f t="shared" si="4"/>
        <v>#N/A</v>
      </c>
      <c r="L15" s="18" t="e">
        <f t="shared" si="5"/>
        <v>#N/A</v>
      </c>
    </row>
    <row r="16" spans="1:19" x14ac:dyDescent="0.25">
      <c r="A16" s="43" t="s">
        <v>1045</v>
      </c>
      <c r="B16" s="43" t="s">
        <v>645</v>
      </c>
      <c r="C16" s="43" t="str">
        <f>VLOOKUP($A16,HistoricalHouse!A:B,2,FALSE)</f>
        <v>D</v>
      </c>
      <c r="D16" s="43" t="str">
        <f>VLOOKUP($A16,HistoricalHouse!D:E,2,FALSE)</f>
        <v>D-</v>
      </c>
      <c r="E16" s="43" t="str">
        <f>VLOOKUP($A16,HistoricalHouse!G:H,2,FALSE)</f>
        <v>Der</v>
      </c>
      <c r="F16" s="43" t="e">
        <f>VLOOKUP($A16,HistoricalHouse!J:K,2,FALSE)</f>
        <v>#N/A</v>
      </c>
      <c r="G16" s="18">
        <f t="shared" si="0"/>
        <v>-1</v>
      </c>
      <c r="H16" s="18">
        <f t="shared" si="1"/>
        <v>-1</v>
      </c>
      <c r="I16" s="18">
        <f t="shared" si="2"/>
        <v>-1</v>
      </c>
      <c r="J16" s="18" t="e">
        <f t="shared" si="3"/>
        <v>#N/A</v>
      </c>
      <c r="K16" s="18" t="e">
        <f t="shared" si="4"/>
        <v>#N/A</v>
      </c>
      <c r="L16" s="18" t="e">
        <f t="shared" si="5"/>
        <v>#N/A</v>
      </c>
    </row>
    <row r="17" spans="1:12" x14ac:dyDescent="0.25">
      <c r="A17" s="20" t="s">
        <v>771</v>
      </c>
      <c r="B17" s="43" t="s">
        <v>721</v>
      </c>
      <c r="C17" s="43" t="str">
        <f>VLOOKUP($A17,HistoricalHouse!A:B,2,FALSE)</f>
        <v>B-</v>
      </c>
      <c r="D17" s="43" t="str">
        <f>VLOOKUP($A17,HistoricalHouse!D:E,2,FALSE)</f>
        <v>C</v>
      </c>
      <c r="E17" s="43" t="str">
        <f>VLOOKUP($A17,HistoricalHouse!G:H,2,FALSE)</f>
        <v>C+</v>
      </c>
      <c r="F17" s="43" t="str">
        <f>VLOOKUP($A17,HistoricalHouse!J:K,2,FALSE)</f>
        <v>B-</v>
      </c>
      <c r="G17" s="18" t="e">
        <f t="shared" si="0"/>
        <v>#N/A</v>
      </c>
      <c r="H17" s="18" t="e">
        <f t="shared" si="1"/>
        <v>#N/A</v>
      </c>
      <c r="I17" s="18" t="e">
        <f t="shared" si="2"/>
        <v>#N/A</v>
      </c>
      <c r="J17" s="18" t="e">
        <f t="shared" si="3"/>
        <v>#N/A</v>
      </c>
      <c r="K17" s="18" t="e">
        <f t="shared" si="4"/>
        <v>#N/A</v>
      </c>
      <c r="L17" s="18" t="e">
        <f t="shared" si="5"/>
        <v>#N/A</v>
      </c>
    </row>
    <row r="18" spans="1:12" x14ac:dyDescent="0.25">
      <c r="A18" s="43" t="s">
        <v>222</v>
      </c>
      <c r="B18" s="43" t="s">
        <v>128</v>
      </c>
      <c r="C18" s="43" t="str">
        <f>VLOOKUP($A18,HistoricalHouse!A:B,2,FALSE)</f>
        <v>A</v>
      </c>
      <c r="D18" s="43" t="str">
        <f>VLOOKUP($A18,HistoricalHouse!D:E,2,FALSE)</f>
        <v>B+</v>
      </c>
      <c r="E18" s="43" t="str">
        <f>VLOOKUP($A18,HistoricalHouse!G:H,2,FALSE)</f>
        <v>A+</v>
      </c>
      <c r="F18" s="43" t="e">
        <f>VLOOKUP($A18,HistoricalHouse!J:K,2,FALSE)</f>
        <v>#N/A</v>
      </c>
      <c r="G18" s="18">
        <f t="shared" si="0"/>
        <v>1</v>
      </c>
      <c r="H18" s="18">
        <f t="shared" si="1"/>
        <v>1</v>
      </c>
      <c r="I18" s="18">
        <f t="shared" si="2"/>
        <v>1</v>
      </c>
      <c r="J18" s="18">
        <f t="shared" si="3"/>
        <v>1</v>
      </c>
      <c r="K18" s="18" t="e">
        <f t="shared" si="4"/>
        <v>#N/A</v>
      </c>
      <c r="L18" s="18" t="e">
        <f t="shared" si="5"/>
        <v>#N/A</v>
      </c>
    </row>
    <row r="19" spans="1:12" x14ac:dyDescent="0.25">
      <c r="A19" s="43" t="s">
        <v>818</v>
      </c>
      <c r="B19" s="43" t="s">
        <v>721</v>
      </c>
      <c r="C19" s="43" t="str">
        <f>VLOOKUP($A19,HistoricalHouse!A:B,2,FALSE)</f>
        <v>B+</v>
      </c>
      <c r="D19" s="43" t="e">
        <f>VLOOKUP($A19,HistoricalHouse!D:E,2,FALSE)</f>
        <v>#N/A</v>
      </c>
      <c r="E19" s="43" t="e">
        <f>VLOOKUP($A19,HistoricalHouse!G:H,2,FALSE)</f>
        <v>#N/A</v>
      </c>
      <c r="F19" s="43" t="e">
        <f>VLOOKUP($A19,HistoricalHouse!J:K,2,FALSE)</f>
        <v>#N/A</v>
      </c>
      <c r="G19" s="18" t="e">
        <f t="shared" si="0"/>
        <v>#N/A</v>
      </c>
      <c r="H19" s="18">
        <f t="shared" si="1"/>
        <v>1</v>
      </c>
      <c r="I19" s="18" t="e">
        <f t="shared" si="2"/>
        <v>#N/A</v>
      </c>
      <c r="J19" s="18" t="e">
        <f t="shared" si="3"/>
        <v>#N/A</v>
      </c>
      <c r="K19" s="18" t="e">
        <f t="shared" si="4"/>
        <v>#N/A</v>
      </c>
      <c r="L19" s="18" t="e">
        <f t="shared" si="5"/>
        <v>#N/A</v>
      </c>
    </row>
    <row r="20" spans="1:12" x14ac:dyDescent="0.25">
      <c r="A20" s="43" t="s">
        <v>1280</v>
      </c>
      <c r="B20" s="43" t="s">
        <v>1136</v>
      </c>
      <c r="C20" s="43" t="str">
        <f>VLOOKUP($A20,HistoricalHouse!A:B,2,FALSE)</f>
        <v>D-</v>
      </c>
      <c r="D20" s="43" t="str">
        <f>VLOOKUP($A20,HistoricalHouse!D:E,2,FALSE)</f>
        <v>D</v>
      </c>
      <c r="E20" s="43" t="str">
        <f>VLOOKUP($A20,HistoricalHouse!G:H,2,FALSE)</f>
        <v>D+</v>
      </c>
      <c r="F20" s="43" t="str">
        <f>VLOOKUP($A20,HistoricalHouse!J:K,2,FALSE)</f>
        <v>D-</v>
      </c>
      <c r="G20" s="18">
        <f t="shared" si="0"/>
        <v>-1</v>
      </c>
      <c r="H20" s="18">
        <f t="shared" si="1"/>
        <v>-1</v>
      </c>
      <c r="I20" s="18">
        <f t="shared" si="2"/>
        <v>-1</v>
      </c>
      <c r="J20" s="18" t="e">
        <f t="shared" si="3"/>
        <v>#N/A</v>
      </c>
      <c r="K20" s="18">
        <f t="shared" si="4"/>
        <v>-1</v>
      </c>
      <c r="L20" s="18" t="e">
        <f t="shared" si="5"/>
        <v>#N/A</v>
      </c>
    </row>
    <row r="21" spans="1:12" x14ac:dyDescent="0.25">
      <c r="A21" s="20" t="s">
        <v>561</v>
      </c>
      <c r="B21" s="43" t="s">
        <v>389</v>
      </c>
      <c r="C21" s="43" t="str">
        <f>VLOOKUP($A21,HistoricalHouse!A:B,2,FALSE)</f>
        <v>B+</v>
      </c>
      <c r="D21" s="43" t="str">
        <f>VLOOKUP($A21,HistoricalHouse!D:E,2,FALSE)</f>
        <v>B-</v>
      </c>
      <c r="E21" s="43" t="str">
        <f>VLOOKUP($A21,HistoricalHouse!G:H,2,FALSE)</f>
        <v>B-</v>
      </c>
      <c r="F21" s="43" t="str">
        <f>VLOOKUP($A21,HistoricalHouse!J:K,2,FALSE)</f>
        <v>B-</v>
      </c>
      <c r="G21" s="18" t="e">
        <f t="shared" si="0"/>
        <v>#N/A</v>
      </c>
      <c r="H21" s="18">
        <f t="shared" si="1"/>
        <v>1</v>
      </c>
      <c r="I21" s="18" t="e">
        <f t="shared" si="2"/>
        <v>#N/A</v>
      </c>
      <c r="J21" s="18" t="e">
        <f t="shared" si="3"/>
        <v>#N/A</v>
      </c>
      <c r="K21" s="18" t="e">
        <f t="shared" si="4"/>
        <v>#N/A</v>
      </c>
      <c r="L21" s="18" t="e">
        <f t="shared" si="5"/>
        <v>#N/A</v>
      </c>
    </row>
    <row r="22" spans="1:12" x14ac:dyDescent="0.25">
      <c r="A22" s="43" t="s">
        <v>1138</v>
      </c>
      <c r="B22" s="43" t="s">
        <v>1136</v>
      </c>
      <c r="C22" s="43" t="str">
        <f>VLOOKUP($A22,HistoricalHouse!A:B,2,FALSE)</f>
        <v>D</v>
      </c>
      <c r="D22" s="43" t="str">
        <f>VLOOKUP($A22,HistoricalHouse!D:E,2,FALSE)</f>
        <v>Inc</v>
      </c>
      <c r="E22" s="43" t="str">
        <f>VLOOKUP($A22,HistoricalHouse!G:H,2,FALSE)</f>
        <v>D-</v>
      </c>
      <c r="F22" s="43" t="e">
        <f>VLOOKUP($A22,HistoricalHouse!J:K,2,FALSE)</f>
        <v>#N/A</v>
      </c>
      <c r="G22" s="18">
        <f t="shared" si="0"/>
        <v>-1</v>
      </c>
      <c r="H22" s="18">
        <f t="shared" si="1"/>
        <v>-1</v>
      </c>
      <c r="I22" s="18" t="e">
        <f t="shared" si="2"/>
        <v>#N/A</v>
      </c>
      <c r="J22" s="18">
        <f t="shared" si="3"/>
        <v>-1</v>
      </c>
      <c r="K22" s="18" t="e">
        <f t="shared" si="4"/>
        <v>#N/A</v>
      </c>
      <c r="L22" s="18" t="e">
        <f t="shared" si="5"/>
        <v>#N/A</v>
      </c>
    </row>
    <row r="23" spans="1:12" x14ac:dyDescent="0.25">
      <c r="A23" s="43" t="s">
        <v>1523</v>
      </c>
      <c r="B23" s="43" t="s">
        <v>1370</v>
      </c>
      <c r="C23" s="43" t="str">
        <f>VLOOKUP($A23,HistoricalHouse!A:B,2,FALSE)</f>
        <v>F</v>
      </c>
      <c r="D23" s="43" t="str">
        <f>VLOOKUP($A23,HistoricalHouse!D:E,2,FALSE)</f>
        <v>CT</v>
      </c>
      <c r="E23" s="43" t="str">
        <f>VLOOKUP($A23,HistoricalHouse!G:H,2,FALSE)</f>
        <v>F</v>
      </c>
      <c r="F23" s="43" t="e">
        <f>VLOOKUP($A23,HistoricalHouse!J:K,2,FALSE)</f>
        <v>#N/A</v>
      </c>
      <c r="G23" s="18">
        <f t="shared" si="0"/>
        <v>-1</v>
      </c>
      <c r="H23" s="18">
        <f t="shared" si="1"/>
        <v>-1</v>
      </c>
      <c r="I23" s="18">
        <f t="shared" si="2"/>
        <v>-1</v>
      </c>
      <c r="J23" s="18">
        <f t="shared" si="3"/>
        <v>-1</v>
      </c>
      <c r="K23" s="18" t="e">
        <f t="shared" si="4"/>
        <v>#N/A</v>
      </c>
      <c r="L23" s="18" t="e">
        <f t="shared" si="5"/>
        <v>#N/A</v>
      </c>
    </row>
    <row r="24" spans="1:12" x14ac:dyDescent="0.25">
      <c r="A24" s="43" t="s">
        <v>969</v>
      </c>
      <c r="B24" s="43" t="s">
        <v>967</v>
      </c>
      <c r="C24" s="43" t="str">
        <f>VLOOKUP($A24,HistoricalHouse!A:B,2,FALSE)</f>
        <v>Inc</v>
      </c>
      <c r="D24" s="43" t="str">
        <f>VLOOKUP($A24,HistoricalHouse!D:E,2,FALSE)</f>
        <v>D</v>
      </c>
      <c r="E24" s="43" t="str">
        <f>VLOOKUP($A24,HistoricalHouse!G:H,2,FALSE)</f>
        <v>D+</v>
      </c>
      <c r="F24" s="43" t="str">
        <f>VLOOKUP($A24,HistoricalHouse!J:K,2,FALSE)</f>
        <v>Inc</v>
      </c>
      <c r="G24" s="18" t="e">
        <f t="shared" si="0"/>
        <v>#N/A</v>
      </c>
      <c r="H24" s="18" t="e">
        <f t="shared" si="1"/>
        <v>#N/A</v>
      </c>
      <c r="I24" s="18">
        <f t="shared" si="2"/>
        <v>-1</v>
      </c>
      <c r="J24" s="18" t="e">
        <f t="shared" si="3"/>
        <v>#N/A</v>
      </c>
      <c r="K24" s="18" t="e">
        <f t="shared" si="4"/>
        <v>#N/A</v>
      </c>
      <c r="L24" s="18" t="e">
        <f t="shared" si="5"/>
        <v>#N/A</v>
      </c>
    </row>
    <row r="25" spans="1:12" x14ac:dyDescent="0.25">
      <c r="A25" s="43" t="s">
        <v>492</v>
      </c>
      <c r="B25" s="43" t="s">
        <v>389</v>
      </c>
      <c r="C25" s="43" t="str">
        <f>VLOOKUP($A25,HistoricalHouse!A:B,2,FALSE)</f>
        <v>B-</v>
      </c>
      <c r="D25" s="43" t="str">
        <f>VLOOKUP($A25,HistoricalHouse!D:E,2,FALSE)</f>
        <v>B</v>
      </c>
      <c r="E25" s="43" t="str">
        <f>VLOOKUP($A25,HistoricalHouse!G:H,2,FALSE)</f>
        <v>B-</v>
      </c>
      <c r="F25" s="43" t="e">
        <f>VLOOKUP($A25,HistoricalHouse!J:K,2,FALSE)</f>
        <v>#N/A</v>
      </c>
      <c r="G25" s="18" t="e">
        <f t="shared" si="0"/>
        <v>#N/A</v>
      </c>
      <c r="H25" s="18" t="e">
        <f t="shared" si="1"/>
        <v>#N/A</v>
      </c>
      <c r="I25" s="18">
        <f t="shared" si="2"/>
        <v>1</v>
      </c>
      <c r="J25" s="18" t="e">
        <f t="shared" si="3"/>
        <v>#N/A</v>
      </c>
      <c r="K25" s="18" t="e">
        <f t="shared" si="4"/>
        <v>#N/A</v>
      </c>
      <c r="L25" s="18" t="e">
        <f t="shared" si="5"/>
        <v>#N/A</v>
      </c>
    </row>
    <row r="26" spans="1:12" x14ac:dyDescent="0.25">
      <c r="A26" s="43" t="s">
        <v>484</v>
      </c>
      <c r="B26" s="43" t="s">
        <v>389</v>
      </c>
      <c r="C26" s="43" t="str">
        <f>VLOOKUP($A26,HistoricalHouse!A:B,2,FALSE)</f>
        <v>A-</v>
      </c>
      <c r="D26" s="43" t="e">
        <f>VLOOKUP($A26,HistoricalHouse!D:E,2,FALSE)</f>
        <v>#N/A</v>
      </c>
      <c r="E26" s="43" t="e">
        <f>VLOOKUP($A26,HistoricalHouse!G:H,2,FALSE)</f>
        <v>#N/A</v>
      </c>
      <c r="F26" s="43" t="e">
        <f>VLOOKUP($A26,HistoricalHouse!J:K,2,FALSE)</f>
        <v>#N/A</v>
      </c>
      <c r="G26" s="18" t="e">
        <f t="shared" si="0"/>
        <v>#N/A</v>
      </c>
      <c r="H26" s="18">
        <f t="shared" si="1"/>
        <v>1</v>
      </c>
      <c r="I26" s="18" t="e">
        <f t="shared" si="2"/>
        <v>#N/A</v>
      </c>
      <c r="J26" s="18" t="e">
        <f t="shared" si="3"/>
        <v>#N/A</v>
      </c>
      <c r="K26" s="18" t="e">
        <f t="shared" si="4"/>
        <v>#N/A</v>
      </c>
      <c r="L26" s="18" t="e">
        <f t="shared" si="5"/>
        <v>#N/A</v>
      </c>
    </row>
    <row r="27" spans="1:12" x14ac:dyDescent="0.25">
      <c r="A27" s="43" t="s">
        <v>1122</v>
      </c>
      <c r="B27" s="43" t="s">
        <v>645</v>
      </c>
      <c r="C27" s="43" t="str">
        <f>VLOOKUP($A27,HistoricalHouse!A:B,2,FALSE)</f>
        <v>D-</v>
      </c>
      <c r="D27" s="43" t="str">
        <f>VLOOKUP($A27,HistoricalHouse!D:E,2,FALSE)</f>
        <v>D-</v>
      </c>
      <c r="E27" s="43" t="str">
        <f>VLOOKUP($A27,HistoricalHouse!G:H,2,FALSE)</f>
        <v>D</v>
      </c>
      <c r="F27" s="43" t="e">
        <f>VLOOKUP($A27,HistoricalHouse!J:K,2,FALSE)</f>
        <v>#N/A</v>
      </c>
      <c r="G27" s="18">
        <f t="shared" si="0"/>
        <v>-1</v>
      </c>
      <c r="H27" s="18">
        <f t="shared" si="1"/>
        <v>-1</v>
      </c>
      <c r="I27" s="18">
        <f t="shared" si="2"/>
        <v>-1</v>
      </c>
      <c r="J27" s="18">
        <f t="shared" si="3"/>
        <v>-1</v>
      </c>
      <c r="K27" s="18" t="e">
        <f t="shared" si="4"/>
        <v>#N/A</v>
      </c>
      <c r="L27" s="18" t="e">
        <f t="shared" si="5"/>
        <v>#N/A</v>
      </c>
    </row>
    <row r="28" spans="1:12" x14ac:dyDescent="0.25">
      <c r="A28" s="20" t="s">
        <v>1322</v>
      </c>
      <c r="B28" s="43" t="s">
        <v>1136</v>
      </c>
      <c r="C28" s="43" t="str">
        <f>VLOOKUP($A28,HistoricalHouse!A:B,2,FALSE)</f>
        <v>B</v>
      </c>
      <c r="D28" s="43" t="str">
        <f>VLOOKUP($A28,HistoricalHouse!D:E,2,FALSE)</f>
        <v>Inc</v>
      </c>
      <c r="E28" s="43" t="str">
        <f>VLOOKUP($A28,HistoricalHouse!G:H,2,FALSE)</f>
        <v>A+</v>
      </c>
      <c r="F28" s="43" t="e">
        <f>VLOOKUP($A28,HistoricalHouse!J:K,2,FALSE)</f>
        <v>#N/A</v>
      </c>
      <c r="G28" s="18">
        <f t="shared" si="0"/>
        <v>-1</v>
      </c>
      <c r="H28" s="18">
        <f t="shared" si="1"/>
        <v>1</v>
      </c>
      <c r="I28" s="18" t="e">
        <f t="shared" si="2"/>
        <v>#N/A</v>
      </c>
      <c r="J28" s="18">
        <f t="shared" si="3"/>
        <v>1</v>
      </c>
      <c r="K28" s="18" t="e">
        <f t="shared" si="4"/>
        <v>#N/A</v>
      </c>
      <c r="L28" s="18" t="e">
        <f t="shared" si="5"/>
        <v>#N/A</v>
      </c>
    </row>
    <row r="29" spans="1:12" x14ac:dyDescent="0.25">
      <c r="A29" s="43" t="s">
        <v>867</v>
      </c>
      <c r="B29" s="43" t="s">
        <v>871</v>
      </c>
      <c r="C29" s="43" t="str">
        <f>VLOOKUP($A29,HistoricalHouse!A:B,2,FALSE)</f>
        <v>Inc</v>
      </c>
      <c r="D29" s="43" t="e">
        <f>VLOOKUP($A29,HistoricalHouse!D:E,2,FALSE)</f>
        <v>#N/A</v>
      </c>
      <c r="E29" s="43" t="e">
        <f>VLOOKUP($A29,HistoricalHouse!G:H,2,FALSE)</f>
        <v>#N/A</v>
      </c>
      <c r="F29" s="43" t="e">
        <f>VLOOKUP($A29,HistoricalHouse!J:K,2,FALSE)</f>
        <v>#N/A</v>
      </c>
      <c r="G29" s="18" t="e">
        <f t="shared" si="0"/>
        <v>#N/A</v>
      </c>
      <c r="H29" s="18" t="e">
        <f t="shared" si="1"/>
        <v>#N/A</v>
      </c>
      <c r="I29" s="18" t="e">
        <f t="shared" si="2"/>
        <v>#N/A</v>
      </c>
      <c r="J29" s="18" t="e">
        <f t="shared" si="3"/>
        <v>#N/A</v>
      </c>
      <c r="K29" s="18" t="e">
        <f t="shared" si="4"/>
        <v>#N/A</v>
      </c>
      <c r="L29" s="18" t="e">
        <f t="shared" si="5"/>
        <v>#N/A</v>
      </c>
    </row>
    <row r="30" spans="1:12" x14ac:dyDescent="0.25">
      <c r="A30" s="43" t="s">
        <v>883</v>
      </c>
      <c r="B30" s="43" t="s">
        <v>871</v>
      </c>
      <c r="C30" s="43" t="str">
        <f>VLOOKUP($A30,HistoricalHouse!A:B,2,FALSE)</f>
        <v>B-</v>
      </c>
      <c r="D30" s="43" t="e">
        <f>VLOOKUP($A30,HistoricalHouse!D:E,2,FALSE)</f>
        <v>#N/A</v>
      </c>
      <c r="E30" s="43" t="e">
        <f>VLOOKUP($A30,HistoricalHouse!G:H,2,FALSE)</f>
        <v>#N/A</v>
      </c>
      <c r="F30" s="43" t="e">
        <f>VLOOKUP($A30,HistoricalHouse!J:K,2,FALSE)</f>
        <v>#N/A</v>
      </c>
      <c r="G30" s="18" t="e">
        <f t="shared" si="0"/>
        <v>#N/A</v>
      </c>
      <c r="H30" s="18" t="e">
        <f t="shared" si="1"/>
        <v>#N/A</v>
      </c>
      <c r="I30" s="18" t="e">
        <f t="shared" si="2"/>
        <v>#N/A</v>
      </c>
      <c r="J30" s="18" t="e">
        <f t="shared" si="3"/>
        <v>#N/A</v>
      </c>
      <c r="K30" s="18" t="e">
        <f t="shared" si="4"/>
        <v>#N/A</v>
      </c>
      <c r="L30" s="18" t="e">
        <f t="shared" si="5"/>
        <v>#N/A</v>
      </c>
    </row>
    <row r="31" spans="1:12" x14ac:dyDescent="0.25">
      <c r="A31" s="43" t="s">
        <v>501</v>
      </c>
      <c r="B31" s="43" t="s">
        <v>434</v>
      </c>
      <c r="C31" s="43" t="str">
        <f>VLOOKUP($A31,HistoricalHouse!A:B,2,FALSE)</f>
        <v>B+</v>
      </c>
      <c r="D31" s="43" t="str">
        <f>VLOOKUP($A31,HistoricalHouse!D:E,2,FALSE)</f>
        <v>B+</v>
      </c>
      <c r="E31" s="43" t="str">
        <f>VLOOKUP($A31,HistoricalHouse!G:H,2,FALSE)</f>
        <v>A+</v>
      </c>
      <c r="F31" s="43" t="e">
        <f>VLOOKUP($A31,HistoricalHouse!J:K,2,FALSE)</f>
        <v>#N/A</v>
      </c>
      <c r="G31" s="18" t="e">
        <f t="shared" si="0"/>
        <v>#N/A</v>
      </c>
      <c r="H31" s="18">
        <f t="shared" si="1"/>
        <v>1</v>
      </c>
      <c r="I31" s="18">
        <f t="shared" si="2"/>
        <v>1</v>
      </c>
      <c r="J31" s="18">
        <f t="shared" si="3"/>
        <v>1</v>
      </c>
      <c r="K31" s="18" t="e">
        <f t="shared" si="4"/>
        <v>#N/A</v>
      </c>
      <c r="L31" s="18" t="e">
        <f t="shared" si="5"/>
        <v>#N/A</v>
      </c>
    </row>
    <row r="32" spans="1:12" x14ac:dyDescent="0.25">
      <c r="A32" s="43" t="s">
        <v>454</v>
      </c>
      <c r="B32" s="43" t="s">
        <v>389</v>
      </c>
      <c r="C32" s="43" t="str">
        <f>VLOOKUP($A32,HistoricalHouse!A:B,2,FALSE)</f>
        <v>B</v>
      </c>
      <c r="D32" s="43" t="str">
        <f>VLOOKUP($A32,HistoricalHouse!D:E,2,FALSE)</f>
        <v>C+</v>
      </c>
      <c r="E32" s="43" t="str">
        <f>VLOOKUP($A32,HistoricalHouse!G:H,2,FALSE)</f>
        <v>B</v>
      </c>
      <c r="F32" s="43" t="e">
        <f>VLOOKUP($A32,HistoricalHouse!J:K,2,FALSE)</f>
        <v>#N/A</v>
      </c>
      <c r="G32" s="18" t="e">
        <f t="shared" si="0"/>
        <v>#N/A</v>
      </c>
      <c r="H32" s="18">
        <f t="shared" si="1"/>
        <v>1</v>
      </c>
      <c r="I32" s="18" t="e">
        <f t="shared" si="2"/>
        <v>#N/A</v>
      </c>
      <c r="J32" s="18">
        <f t="shared" si="3"/>
        <v>1</v>
      </c>
      <c r="K32" s="18" t="e">
        <f t="shared" si="4"/>
        <v>#N/A</v>
      </c>
      <c r="L32" s="18" t="e">
        <f t="shared" si="5"/>
        <v>#N/A</v>
      </c>
    </row>
    <row r="33" spans="1:12" x14ac:dyDescent="0.25">
      <c r="A33" s="20" t="s">
        <v>624</v>
      </c>
      <c r="B33" s="43" t="s">
        <v>469</v>
      </c>
      <c r="C33" s="43" t="str">
        <f>VLOOKUP($A33,HistoricalHouse!A:B,2,FALSE)</f>
        <v>B-</v>
      </c>
      <c r="D33" s="43" t="e">
        <f>VLOOKUP($A33,HistoricalHouse!D:E,2,FALSE)</f>
        <v>#N/A</v>
      </c>
      <c r="E33" s="43" t="e">
        <f>VLOOKUP($A33,HistoricalHouse!G:H,2,FALSE)</f>
        <v>#N/A</v>
      </c>
      <c r="F33" s="43" t="e">
        <f>VLOOKUP($A33,HistoricalHouse!J:K,2,FALSE)</f>
        <v>#N/A</v>
      </c>
      <c r="G33" s="18" t="e">
        <f t="shared" si="0"/>
        <v>#N/A</v>
      </c>
      <c r="H33" s="18" t="e">
        <f t="shared" si="1"/>
        <v>#N/A</v>
      </c>
      <c r="I33" s="18" t="e">
        <f t="shared" si="2"/>
        <v>#N/A</v>
      </c>
      <c r="J33" s="18" t="e">
        <f t="shared" si="3"/>
        <v>#N/A</v>
      </c>
      <c r="K33" s="18" t="e">
        <f t="shared" si="4"/>
        <v>#N/A</v>
      </c>
      <c r="L33" s="18" t="e">
        <f t="shared" si="5"/>
        <v>#N/A</v>
      </c>
    </row>
    <row r="34" spans="1:12" x14ac:dyDescent="0.25">
      <c r="A34" s="43" t="s">
        <v>1449</v>
      </c>
      <c r="B34" s="43" t="s">
        <v>1370</v>
      </c>
      <c r="C34" s="43" t="str">
        <f>VLOOKUP($A34,HistoricalHouse!A:B,2,FALSE)</f>
        <v>D-</v>
      </c>
      <c r="D34" s="43" t="e">
        <f>VLOOKUP($A34,HistoricalHouse!D:E,2,FALSE)</f>
        <v>#N/A</v>
      </c>
      <c r="E34" s="43" t="e">
        <f>VLOOKUP($A34,HistoricalHouse!G:H,2,FALSE)</f>
        <v>#N/A</v>
      </c>
      <c r="F34" s="43" t="e">
        <f>VLOOKUP($A34,HistoricalHouse!J:K,2,FALSE)</f>
        <v>#N/A</v>
      </c>
      <c r="G34" s="18">
        <f t="shared" si="0"/>
        <v>-1</v>
      </c>
      <c r="H34" s="18">
        <f t="shared" si="1"/>
        <v>-1</v>
      </c>
      <c r="I34" s="18" t="e">
        <f t="shared" si="2"/>
        <v>#N/A</v>
      </c>
      <c r="J34" s="18" t="e">
        <f t="shared" si="3"/>
        <v>#N/A</v>
      </c>
      <c r="K34" s="18" t="e">
        <f t="shared" si="4"/>
        <v>#N/A</v>
      </c>
      <c r="L34" s="18" t="e">
        <f t="shared" si="5"/>
        <v>#N/A</v>
      </c>
    </row>
    <row r="35" spans="1:12" x14ac:dyDescent="0.25">
      <c r="A35" s="43" t="s">
        <v>1564</v>
      </c>
      <c r="B35" s="43" t="s">
        <v>1536</v>
      </c>
      <c r="C35" s="43" t="str">
        <f>VLOOKUP($A35,HistoricalHouse!A:B,2,FALSE)</f>
        <v>CT</v>
      </c>
      <c r="D35" s="43" t="str">
        <f>VLOOKUP($A35,HistoricalHouse!D:E,2,FALSE)</f>
        <v>CT</v>
      </c>
      <c r="E35" s="43" t="str">
        <f>VLOOKUP($A35,HistoricalHouse!G:H,2,FALSE)</f>
        <v>F</v>
      </c>
      <c r="F35" s="43" t="e">
        <f>VLOOKUP($A35,HistoricalHouse!J:K,2,FALSE)</f>
        <v>#N/A</v>
      </c>
      <c r="G35" s="18">
        <f t="shared" si="0"/>
        <v>-1</v>
      </c>
      <c r="H35" s="18">
        <f t="shared" si="1"/>
        <v>-1</v>
      </c>
      <c r="I35" s="18">
        <f t="shared" si="2"/>
        <v>-1</v>
      </c>
      <c r="J35" s="18">
        <f t="shared" si="3"/>
        <v>-1</v>
      </c>
      <c r="K35" s="18" t="e">
        <f t="shared" si="4"/>
        <v>#N/A</v>
      </c>
      <c r="L35" s="18" t="e">
        <f t="shared" si="5"/>
        <v>#N/A</v>
      </c>
    </row>
    <row r="36" spans="1:12" x14ac:dyDescent="0.25">
      <c r="A36" s="43" t="s">
        <v>656</v>
      </c>
      <c r="B36" s="43" t="s">
        <v>469</v>
      </c>
      <c r="C36" s="43" t="str">
        <f>VLOOKUP($A36,HistoricalHouse!A:B,2,FALSE)</f>
        <v>B-</v>
      </c>
      <c r="D36" s="43" t="str">
        <f>VLOOKUP($A36,HistoricalHouse!D:E,2,FALSE)</f>
        <v>B</v>
      </c>
      <c r="E36" s="43" t="str">
        <f>VLOOKUP($A36,HistoricalHouse!G:H,2,FALSE)</f>
        <v>B</v>
      </c>
      <c r="F36" s="43" t="str">
        <f>VLOOKUP($A36,HistoricalHouse!J:K,2,FALSE)</f>
        <v>B</v>
      </c>
      <c r="G36" s="18" t="e">
        <f t="shared" si="0"/>
        <v>#N/A</v>
      </c>
      <c r="H36" s="18" t="e">
        <f t="shared" si="1"/>
        <v>#N/A</v>
      </c>
      <c r="I36" s="18">
        <f t="shared" si="2"/>
        <v>1</v>
      </c>
      <c r="J36" s="18">
        <f t="shared" si="3"/>
        <v>1</v>
      </c>
      <c r="K36" s="18">
        <f t="shared" si="4"/>
        <v>1</v>
      </c>
      <c r="L36" s="18" t="e">
        <f t="shared" si="5"/>
        <v>#N/A</v>
      </c>
    </row>
    <row r="37" spans="1:12" x14ac:dyDescent="0.25">
      <c r="A37" s="43" t="s">
        <v>1505</v>
      </c>
      <c r="B37" s="43" t="s">
        <v>1370</v>
      </c>
      <c r="C37" s="43" t="str">
        <f>VLOOKUP($A37,HistoricalHouse!A:B,2,FALSE)</f>
        <v>CT</v>
      </c>
      <c r="D37" s="43" t="e">
        <f>VLOOKUP($A37,HistoricalHouse!D:E,2,FALSE)</f>
        <v>#N/A</v>
      </c>
      <c r="E37" s="43" t="e">
        <f>VLOOKUP($A37,HistoricalHouse!G:H,2,FALSE)</f>
        <v>#N/A</v>
      </c>
      <c r="F37" s="43" t="e">
        <f>VLOOKUP($A37,HistoricalHouse!J:K,2,FALSE)</f>
        <v>#N/A</v>
      </c>
      <c r="G37" s="18">
        <f t="shared" si="0"/>
        <v>-1</v>
      </c>
      <c r="H37" s="18">
        <f t="shared" si="1"/>
        <v>-1</v>
      </c>
      <c r="I37" s="18" t="e">
        <f t="shared" si="2"/>
        <v>#N/A</v>
      </c>
      <c r="J37" s="18" t="e">
        <f t="shared" si="3"/>
        <v>#N/A</v>
      </c>
      <c r="K37" s="18" t="e">
        <f t="shared" si="4"/>
        <v>#N/A</v>
      </c>
      <c r="L37" s="18" t="e">
        <f t="shared" si="5"/>
        <v>#N/A</v>
      </c>
    </row>
    <row r="38" spans="1:12" x14ac:dyDescent="0.25">
      <c r="A38" s="43" t="s">
        <v>795</v>
      </c>
      <c r="B38" s="43" t="s">
        <v>721</v>
      </c>
      <c r="C38" s="43" t="str">
        <f>VLOOKUP($A38,HistoricalHouse!A:B,2,FALSE)</f>
        <v>C+</v>
      </c>
      <c r="D38" s="43" t="e">
        <f>VLOOKUP($A38,HistoricalHouse!D:E,2,FALSE)</f>
        <v>#N/A</v>
      </c>
      <c r="E38" s="43" t="e">
        <f>VLOOKUP($A38,HistoricalHouse!G:H,2,FALSE)</f>
        <v>#N/A</v>
      </c>
      <c r="F38" s="43" t="e">
        <f>VLOOKUP($A38,HistoricalHouse!J:K,2,FALSE)</f>
        <v>#N/A</v>
      </c>
      <c r="G38" s="18" t="e">
        <f t="shared" si="0"/>
        <v>#N/A</v>
      </c>
      <c r="H38" s="18" t="e">
        <f t="shared" si="1"/>
        <v>#N/A</v>
      </c>
      <c r="I38" s="18" t="e">
        <f t="shared" si="2"/>
        <v>#N/A</v>
      </c>
      <c r="J38" s="18" t="e">
        <f t="shared" si="3"/>
        <v>#N/A</v>
      </c>
      <c r="K38" s="18" t="e">
        <f t="shared" si="4"/>
        <v>#N/A</v>
      </c>
      <c r="L38" s="18" t="e">
        <f t="shared" si="5"/>
        <v>#N/A</v>
      </c>
    </row>
    <row r="39" spans="1:12" x14ac:dyDescent="0.25">
      <c r="A39" s="20" t="s">
        <v>894</v>
      </c>
      <c r="B39" s="43" t="s">
        <v>898</v>
      </c>
      <c r="C39" s="43" t="str">
        <f>VLOOKUP($A39,HistoricalHouse!A:B,2,FALSE)</f>
        <v>C+</v>
      </c>
      <c r="D39" s="43" t="str">
        <f>VLOOKUP($A39,HistoricalHouse!D:E,2,FALSE)</f>
        <v>C</v>
      </c>
      <c r="E39" s="43" t="str">
        <f>VLOOKUP($A39,HistoricalHouse!G:H,2,FALSE)</f>
        <v>C+</v>
      </c>
      <c r="F39" s="43" t="str">
        <f>VLOOKUP($A39,HistoricalHouse!J:K,2,FALSE)</f>
        <v>B-</v>
      </c>
      <c r="G39" s="18" t="e">
        <f t="shared" si="0"/>
        <v>#N/A</v>
      </c>
      <c r="H39" s="18" t="e">
        <f t="shared" si="1"/>
        <v>#N/A</v>
      </c>
      <c r="I39" s="18" t="e">
        <f t="shared" si="2"/>
        <v>#N/A</v>
      </c>
      <c r="J39" s="18" t="e">
        <f t="shared" si="3"/>
        <v>#N/A</v>
      </c>
      <c r="K39" s="18" t="e">
        <f t="shared" si="4"/>
        <v>#N/A</v>
      </c>
      <c r="L39" s="18" t="e">
        <f t="shared" si="5"/>
        <v>#N/A</v>
      </c>
    </row>
    <row r="40" spans="1:12" x14ac:dyDescent="0.25">
      <c r="A40" s="43" t="s">
        <v>1538</v>
      </c>
      <c r="B40" s="43" t="s">
        <v>1536</v>
      </c>
      <c r="C40" s="43" t="str">
        <f>VLOOKUP($A40,HistoricalHouse!A:B,2,FALSE)</f>
        <v>D-</v>
      </c>
      <c r="D40" s="43" t="e">
        <f>VLOOKUP($A40,HistoricalHouse!D:E,2,FALSE)</f>
        <v>#N/A</v>
      </c>
      <c r="E40" s="43" t="e">
        <f>VLOOKUP($A40,HistoricalHouse!G:H,2,FALSE)</f>
        <v>#N/A</v>
      </c>
      <c r="F40" s="43" t="str">
        <f>VLOOKUP($A40,HistoricalHouse!J:K,2,FALSE)</f>
        <v>F</v>
      </c>
      <c r="G40" s="18">
        <f t="shared" si="0"/>
        <v>-1</v>
      </c>
      <c r="H40" s="18">
        <f t="shared" si="1"/>
        <v>-1</v>
      </c>
      <c r="I40" s="18" t="e">
        <f t="shared" si="2"/>
        <v>#N/A</v>
      </c>
      <c r="J40" s="18" t="e">
        <f t="shared" si="3"/>
        <v>#N/A</v>
      </c>
      <c r="K40" s="18">
        <f t="shared" si="4"/>
        <v>-1</v>
      </c>
      <c r="L40" s="18" t="e">
        <f t="shared" si="5"/>
        <v>#N/A</v>
      </c>
    </row>
    <row r="41" spans="1:12" x14ac:dyDescent="0.25">
      <c r="A41" s="43" t="s">
        <v>763</v>
      </c>
      <c r="B41" s="43" t="s">
        <v>721</v>
      </c>
      <c r="C41" s="43" t="str">
        <f>VLOOKUP($A41,HistoricalHouse!A:B,2,FALSE)</f>
        <v>C+</v>
      </c>
      <c r="D41" s="43" t="str">
        <f>VLOOKUP($A41,HistoricalHouse!D:E,2,FALSE)</f>
        <v>C+</v>
      </c>
      <c r="E41" s="43" t="str">
        <f>VLOOKUP($A41,HistoricalHouse!G:H,2,FALSE)</f>
        <v>C+</v>
      </c>
      <c r="F41" s="43" t="e">
        <f>VLOOKUP($A41,HistoricalHouse!J:K,2,FALSE)</f>
        <v>#N/A</v>
      </c>
      <c r="G41" s="18" t="e">
        <f t="shared" si="0"/>
        <v>#N/A</v>
      </c>
      <c r="H41" s="18" t="e">
        <f t="shared" si="1"/>
        <v>#N/A</v>
      </c>
      <c r="I41" s="18" t="e">
        <f t="shared" si="2"/>
        <v>#N/A</v>
      </c>
      <c r="J41" s="18" t="e">
        <f t="shared" si="3"/>
        <v>#N/A</v>
      </c>
      <c r="K41" s="18" t="e">
        <f t="shared" si="4"/>
        <v>#N/A</v>
      </c>
      <c r="L41" s="18" t="e">
        <f t="shared" si="5"/>
        <v>#N/A</v>
      </c>
    </row>
    <row r="42" spans="1:12" x14ac:dyDescent="0.25">
      <c r="A42" s="43" t="s">
        <v>705</v>
      </c>
      <c r="B42" s="43" t="s">
        <v>469</v>
      </c>
      <c r="C42" s="43" t="str">
        <f>VLOOKUP($A42,HistoricalHouse!A:B,2,FALSE)</f>
        <v>C+</v>
      </c>
      <c r="D42" s="43" t="str">
        <f>VLOOKUP($A42,HistoricalHouse!D:E,2,FALSE)</f>
        <v>B+</v>
      </c>
      <c r="E42" s="43" t="str">
        <f>VLOOKUP($A42,HistoricalHouse!G:H,2,FALSE)</f>
        <v>B</v>
      </c>
      <c r="F42" s="43" t="str">
        <f>VLOOKUP($A42,HistoricalHouse!J:K,2,FALSE)</f>
        <v>B</v>
      </c>
      <c r="G42" s="18" t="e">
        <f t="shared" si="0"/>
        <v>#N/A</v>
      </c>
      <c r="H42" s="18" t="e">
        <f t="shared" si="1"/>
        <v>#N/A</v>
      </c>
      <c r="I42" s="18">
        <f t="shared" si="2"/>
        <v>1</v>
      </c>
      <c r="J42" s="18">
        <f t="shared" si="3"/>
        <v>1</v>
      </c>
      <c r="K42" s="18">
        <f t="shared" si="4"/>
        <v>1</v>
      </c>
      <c r="L42" s="18" t="e">
        <f t="shared" si="5"/>
        <v>#N/A</v>
      </c>
    </row>
    <row r="43" spans="1:12" x14ac:dyDescent="0.25">
      <c r="A43" s="43" t="s">
        <v>734</v>
      </c>
      <c r="B43" s="43" t="s">
        <v>721</v>
      </c>
      <c r="C43" s="43" t="str">
        <f>VLOOKUP($A43,HistoricalHouse!A:B,2,FALSE)</f>
        <v>B-</v>
      </c>
      <c r="D43" s="43" t="str">
        <f>VLOOKUP($A43,HistoricalHouse!D:E,2,FALSE)</f>
        <v>C</v>
      </c>
      <c r="E43" s="43" t="str">
        <f>VLOOKUP($A43,HistoricalHouse!G:H,2,FALSE)</f>
        <v>C</v>
      </c>
      <c r="F43" s="43" t="e">
        <f>VLOOKUP($A43,HistoricalHouse!J:K,2,FALSE)</f>
        <v>#N/A</v>
      </c>
      <c r="G43" s="18" t="e">
        <f t="shared" si="0"/>
        <v>#N/A</v>
      </c>
      <c r="H43" s="18" t="e">
        <f t="shared" si="1"/>
        <v>#N/A</v>
      </c>
      <c r="I43" s="18" t="e">
        <f t="shared" si="2"/>
        <v>#N/A</v>
      </c>
      <c r="J43" s="18" t="e">
        <f t="shared" si="3"/>
        <v>#N/A</v>
      </c>
      <c r="K43" s="18" t="e">
        <f t="shared" si="4"/>
        <v>#N/A</v>
      </c>
      <c r="L43" s="18" t="e">
        <f t="shared" si="5"/>
        <v>#N/A</v>
      </c>
    </row>
    <row r="44" spans="1:12" x14ac:dyDescent="0.25">
      <c r="A44" s="43" t="s">
        <v>130</v>
      </c>
      <c r="B44" s="43" t="s">
        <v>58</v>
      </c>
      <c r="C44" s="43" t="str">
        <f>VLOOKUP($A44,HistoricalHouse!A:B,2,FALSE)</f>
        <v>A</v>
      </c>
      <c r="D44" s="43" t="str">
        <f>VLOOKUP($A44,HistoricalHouse!D:E,2,FALSE)</f>
        <v>A-</v>
      </c>
      <c r="E44" s="43" t="str">
        <f>VLOOKUP($A44,HistoricalHouse!G:H,2,FALSE)</f>
        <v>A-</v>
      </c>
      <c r="F44" s="43" t="e">
        <f>VLOOKUP($A44,HistoricalHouse!J:K,2,FALSE)</f>
        <v>#N/A</v>
      </c>
      <c r="G44" s="18">
        <f t="shared" si="0"/>
        <v>1</v>
      </c>
      <c r="H44" s="18">
        <f t="shared" si="1"/>
        <v>1</v>
      </c>
      <c r="I44" s="18">
        <f t="shared" si="2"/>
        <v>1</v>
      </c>
      <c r="J44" s="18">
        <f t="shared" si="3"/>
        <v>1</v>
      </c>
      <c r="K44" s="18" t="e">
        <f t="shared" si="4"/>
        <v>#N/A</v>
      </c>
      <c r="L44" s="18" t="e">
        <f t="shared" si="5"/>
        <v>#N/A</v>
      </c>
    </row>
    <row r="45" spans="1:12" x14ac:dyDescent="0.25">
      <c r="A45" s="43" t="s">
        <v>1529</v>
      </c>
      <c r="B45" s="43" t="s">
        <v>1370</v>
      </c>
      <c r="C45" s="43" t="str">
        <f>VLOOKUP($A45,HistoricalHouse!A:B,2,FALSE)</f>
        <v>F</v>
      </c>
      <c r="D45" s="43" t="str">
        <f>VLOOKUP($A45,HistoricalHouse!D:E,2,FALSE)</f>
        <v>D-</v>
      </c>
      <c r="E45" s="43" t="str">
        <f>VLOOKUP($A45,HistoricalHouse!G:H,2,FALSE)</f>
        <v>D-</v>
      </c>
      <c r="F45" s="43" t="e">
        <f>VLOOKUP($A45,HistoricalHouse!J:K,2,FALSE)</f>
        <v>#N/A</v>
      </c>
      <c r="G45" s="18">
        <f t="shared" si="0"/>
        <v>-1</v>
      </c>
      <c r="H45" s="18">
        <f t="shared" si="1"/>
        <v>-1</v>
      </c>
      <c r="I45" s="18">
        <f t="shared" si="2"/>
        <v>-1</v>
      </c>
      <c r="J45" s="18">
        <f t="shared" si="3"/>
        <v>-1</v>
      </c>
      <c r="K45" s="18" t="e">
        <f t="shared" si="4"/>
        <v>#N/A</v>
      </c>
      <c r="L45" s="18" t="e">
        <f t="shared" si="5"/>
        <v>#N/A</v>
      </c>
    </row>
    <row r="46" spans="1:12" x14ac:dyDescent="0.25">
      <c r="A46" s="43" t="s">
        <v>1312</v>
      </c>
      <c r="B46" s="43" t="s">
        <v>1136</v>
      </c>
      <c r="C46" s="43" t="str">
        <f>VLOOKUP($A46,HistoricalHouse!A:B,2,FALSE)</f>
        <v>CT</v>
      </c>
      <c r="D46" s="43" t="e">
        <f>VLOOKUP($A46,HistoricalHouse!D:E,2,FALSE)</f>
        <v>#N/A</v>
      </c>
      <c r="E46" s="43" t="e">
        <f>VLOOKUP($A46,HistoricalHouse!G:H,2,FALSE)</f>
        <v>#N/A</v>
      </c>
      <c r="F46" s="43" t="e">
        <f>VLOOKUP($A46,HistoricalHouse!J:K,2,FALSE)</f>
        <v>#N/A</v>
      </c>
      <c r="G46" s="18">
        <f t="shared" si="0"/>
        <v>-1</v>
      </c>
      <c r="H46" s="18">
        <f t="shared" si="1"/>
        <v>-1</v>
      </c>
      <c r="I46" s="18" t="e">
        <f t="shared" si="2"/>
        <v>#N/A</v>
      </c>
      <c r="J46" s="18" t="e">
        <f t="shared" si="3"/>
        <v>#N/A</v>
      </c>
      <c r="K46" s="18" t="e">
        <f t="shared" si="4"/>
        <v>#N/A</v>
      </c>
      <c r="L46" s="18" t="e">
        <f t="shared" si="5"/>
        <v>#N/A</v>
      </c>
    </row>
    <row r="47" spans="1:12" x14ac:dyDescent="0.25">
      <c r="A47" s="20" t="s">
        <v>111</v>
      </c>
      <c r="B47" s="43" t="s">
        <v>58</v>
      </c>
      <c r="C47" s="43" t="str">
        <f>VLOOKUP($A47,HistoricalHouse!A:B,2,FALSE)</f>
        <v>A+</v>
      </c>
      <c r="D47" s="43" t="str">
        <f>VLOOKUP($A47,HistoricalHouse!D:E,2,FALSE)</f>
        <v>A+</v>
      </c>
      <c r="E47" s="43" t="str">
        <f>VLOOKUP($A47,HistoricalHouse!G:H,2,FALSE)</f>
        <v>A+</v>
      </c>
      <c r="F47" s="43" t="e">
        <f>VLOOKUP($A47,HistoricalHouse!J:K,2,FALSE)</f>
        <v>#N/A</v>
      </c>
      <c r="G47" s="18">
        <f t="shared" si="0"/>
        <v>1</v>
      </c>
      <c r="H47" s="18">
        <f t="shared" si="1"/>
        <v>1</v>
      </c>
      <c r="I47" s="18">
        <f t="shared" si="2"/>
        <v>1</v>
      </c>
      <c r="J47" s="18">
        <f t="shared" si="3"/>
        <v>1</v>
      </c>
      <c r="K47" s="18" t="e">
        <f t="shared" si="4"/>
        <v>#N/A</v>
      </c>
      <c r="L47" s="18" t="e">
        <f t="shared" si="5"/>
        <v>#N/A</v>
      </c>
    </row>
    <row r="48" spans="1:12" x14ac:dyDescent="0.25">
      <c r="A48" s="43" t="s">
        <v>81</v>
      </c>
      <c r="B48" s="43" t="s">
        <v>58</v>
      </c>
      <c r="C48" s="43" t="str">
        <f>VLOOKUP($A48,HistoricalHouse!A:B,2,FALSE)</f>
        <v>B</v>
      </c>
      <c r="D48" s="43" t="e">
        <f>VLOOKUP($A48,HistoricalHouse!D:E,2,FALSE)</f>
        <v>#N/A</v>
      </c>
      <c r="E48" s="43" t="e">
        <f>VLOOKUP($A48,HistoricalHouse!G:H,2,FALSE)</f>
        <v>#N/A</v>
      </c>
      <c r="F48" s="43" t="e">
        <f>VLOOKUP($A48,HistoricalHouse!J:K,2,FALSE)</f>
        <v>#N/A</v>
      </c>
      <c r="G48" s="18">
        <f t="shared" si="0"/>
        <v>1</v>
      </c>
      <c r="H48" s="18">
        <f t="shared" si="1"/>
        <v>1</v>
      </c>
      <c r="I48" s="18" t="e">
        <f t="shared" si="2"/>
        <v>#N/A</v>
      </c>
      <c r="J48" s="18" t="e">
        <f t="shared" si="3"/>
        <v>#N/A</v>
      </c>
      <c r="K48" s="18" t="e">
        <f t="shared" si="4"/>
        <v>#N/A</v>
      </c>
      <c r="L48" s="18" t="e">
        <f t="shared" si="5"/>
        <v>#N/A</v>
      </c>
    </row>
    <row r="49" spans="1:12" x14ac:dyDescent="0.25">
      <c r="A49" s="43" t="s">
        <v>999</v>
      </c>
      <c r="B49" s="43" t="s">
        <v>967</v>
      </c>
      <c r="C49" s="43" t="e">
        <f>VLOOKUP($A49,HistoricalHouse!A:B,2,FALSE)</f>
        <v>#N/A</v>
      </c>
      <c r="D49" s="43" t="e">
        <f>VLOOKUP($A49,HistoricalHouse!D:E,2,FALSE)</f>
        <v>#N/A</v>
      </c>
      <c r="E49" s="43" t="e">
        <f>VLOOKUP($A49,HistoricalHouse!G:H,2,FALSE)</f>
        <v>#N/A</v>
      </c>
      <c r="F49" s="43" t="e">
        <f>VLOOKUP($A49,HistoricalHouse!J:K,2,FALSE)</f>
        <v>#N/A</v>
      </c>
      <c r="G49" s="18" t="e">
        <f t="shared" si="0"/>
        <v>#N/A</v>
      </c>
      <c r="H49" s="18" t="e">
        <f t="shared" si="1"/>
        <v>#N/A</v>
      </c>
      <c r="I49" s="18" t="e">
        <f t="shared" si="2"/>
        <v>#N/A</v>
      </c>
      <c r="J49" s="18" t="e">
        <f t="shared" si="3"/>
        <v>#N/A</v>
      </c>
      <c r="K49" s="18" t="e">
        <f t="shared" si="4"/>
        <v>#N/A</v>
      </c>
      <c r="L49" s="18" t="e">
        <f t="shared" si="5"/>
        <v>#N/A</v>
      </c>
    </row>
    <row r="50" spans="1:12" x14ac:dyDescent="0.25">
      <c r="A50" s="43" t="s">
        <v>1464</v>
      </c>
      <c r="B50" s="43" t="s">
        <v>1370</v>
      </c>
      <c r="C50" s="43" t="e">
        <f>VLOOKUP($A50,HistoricalHouse!A:B,2,FALSE)</f>
        <v>#N/A</v>
      </c>
      <c r="D50" s="43" t="e">
        <f>VLOOKUP($A50,HistoricalHouse!D:E,2,FALSE)</f>
        <v>#N/A</v>
      </c>
      <c r="E50" s="43" t="e">
        <f>VLOOKUP($A50,HistoricalHouse!G:H,2,FALSE)</f>
        <v>#N/A</v>
      </c>
      <c r="F50" s="43" t="e">
        <f>VLOOKUP($A50,HistoricalHouse!J:K,2,FALSE)</f>
        <v>#N/A</v>
      </c>
      <c r="G50" s="18">
        <f t="shared" si="0"/>
        <v>-1</v>
      </c>
      <c r="H50" s="18" t="e">
        <f t="shared" si="1"/>
        <v>#N/A</v>
      </c>
      <c r="I50" s="18" t="e">
        <f t="shared" si="2"/>
        <v>#N/A</v>
      </c>
      <c r="J50" s="18" t="e">
        <f t="shared" si="3"/>
        <v>#N/A</v>
      </c>
      <c r="K50" s="18" t="e">
        <f t="shared" si="4"/>
        <v>#N/A</v>
      </c>
      <c r="L50" s="18" t="e">
        <f t="shared" si="5"/>
        <v>#N/A</v>
      </c>
    </row>
    <row r="51" spans="1:12" x14ac:dyDescent="0.25">
      <c r="A51" s="43" t="s">
        <v>395</v>
      </c>
      <c r="B51" s="43" t="s">
        <v>345</v>
      </c>
      <c r="C51" s="43" t="str">
        <f>VLOOKUP($A51,HistoricalHouse!A:B,2,FALSE)</f>
        <v>B+</v>
      </c>
      <c r="D51" s="43" t="str">
        <f>VLOOKUP($A51,HistoricalHouse!D:E,2,FALSE)</f>
        <v>B+</v>
      </c>
      <c r="E51" s="43" t="str">
        <f>VLOOKUP($A51,HistoricalHouse!G:H,2,FALSE)</f>
        <v>B+</v>
      </c>
      <c r="F51" s="43" t="e">
        <f>VLOOKUP($A51,HistoricalHouse!J:K,2,FALSE)</f>
        <v>#N/A</v>
      </c>
      <c r="G51" s="18">
        <f t="shared" si="0"/>
        <v>1</v>
      </c>
      <c r="H51" s="18">
        <f t="shared" si="1"/>
        <v>1</v>
      </c>
      <c r="I51" s="18">
        <f t="shared" si="2"/>
        <v>1</v>
      </c>
      <c r="J51" s="18">
        <f t="shared" si="3"/>
        <v>1</v>
      </c>
      <c r="K51" s="18" t="e">
        <f t="shared" si="4"/>
        <v>#N/A</v>
      </c>
      <c r="L51" s="18" t="e">
        <f t="shared" si="5"/>
        <v>#N/A</v>
      </c>
    </row>
    <row r="52" spans="1:12" x14ac:dyDescent="0.25">
      <c r="A52" s="43" t="s">
        <v>272</v>
      </c>
      <c r="B52" s="43" t="s">
        <v>190</v>
      </c>
      <c r="C52" s="43" t="str">
        <f>VLOOKUP($A52,HistoricalHouse!A:B,2,FALSE)</f>
        <v>B</v>
      </c>
      <c r="D52" s="43" t="e">
        <f>VLOOKUP($A52,HistoricalHouse!D:E,2,FALSE)</f>
        <v>#N/A</v>
      </c>
      <c r="E52" s="43" t="e">
        <f>VLOOKUP($A52,HistoricalHouse!G:H,2,FALSE)</f>
        <v>#N/A</v>
      </c>
      <c r="F52" s="43" t="e">
        <f>VLOOKUP($A52,HistoricalHouse!J:K,2,FALSE)</f>
        <v>#N/A</v>
      </c>
      <c r="G52" s="18">
        <f t="shared" si="0"/>
        <v>1</v>
      </c>
      <c r="H52" s="18">
        <f t="shared" si="1"/>
        <v>1</v>
      </c>
      <c r="I52" s="18" t="e">
        <f t="shared" si="2"/>
        <v>#N/A</v>
      </c>
      <c r="J52" s="18" t="e">
        <f t="shared" si="3"/>
        <v>#N/A</v>
      </c>
      <c r="K52" s="18" t="e">
        <f t="shared" si="4"/>
        <v>#N/A</v>
      </c>
      <c r="L52" s="18" t="e">
        <f t="shared" si="5"/>
        <v>#N/A</v>
      </c>
    </row>
    <row r="53" spans="1:12" x14ac:dyDescent="0.25">
      <c r="A53" s="43" t="s">
        <v>1409</v>
      </c>
      <c r="B53" s="43" t="s">
        <v>1370</v>
      </c>
      <c r="C53" s="43" t="str">
        <f>VLOOKUP($A53,HistoricalHouse!A:B,2,FALSE)</f>
        <v>F</v>
      </c>
      <c r="D53" s="43" t="str">
        <f>VLOOKUP($A53,HistoricalHouse!D:E,2,FALSE)</f>
        <v>F</v>
      </c>
      <c r="E53" s="43" t="str">
        <f>VLOOKUP($A53,HistoricalHouse!G:H,2,FALSE)</f>
        <v>F</v>
      </c>
      <c r="F53" s="43" t="e">
        <f>VLOOKUP($A53,HistoricalHouse!J:K,2,FALSE)</f>
        <v>#N/A</v>
      </c>
      <c r="G53" s="18">
        <f t="shared" si="0"/>
        <v>-1</v>
      </c>
      <c r="H53" s="18">
        <f t="shared" si="1"/>
        <v>-1</v>
      </c>
      <c r="I53" s="18">
        <f t="shared" si="2"/>
        <v>-1</v>
      </c>
      <c r="J53" s="18">
        <f t="shared" si="3"/>
        <v>-1</v>
      </c>
      <c r="K53" s="18" t="e">
        <f t="shared" si="4"/>
        <v>#N/A</v>
      </c>
      <c r="L53" s="18" t="e">
        <f t="shared" si="5"/>
        <v>#N/A</v>
      </c>
    </row>
    <row r="54" spans="1:12" x14ac:dyDescent="0.25">
      <c r="A54" s="43" t="s">
        <v>176</v>
      </c>
      <c r="B54" s="43" t="s">
        <v>128</v>
      </c>
      <c r="C54" s="43" t="str">
        <f>VLOOKUP($A54,HistoricalHouse!A:B,2,FALSE)</f>
        <v>A+</v>
      </c>
      <c r="D54" s="43" t="e">
        <f>VLOOKUP($A54,HistoricalHouse!D:E,2,FALSE)</f>
        <v>#N/A</v>
      </c>
      <c r="E54" s="43" t="e">
        <f>VLOOKUP($A54,HistoricalHouse!G:H,2,FALSE)</f>
        <v>#N/A</v>
      </c>
      <c r="F54" s="43" t="e">
        <f>VLOOKUP($A54,HistoricalHouse!J:K,2,FALSE)</f>
        <v>#N/A</v>
      </c>
      <c r="G54" s="18">
        <f t="shared" si="0"/>
        <v>1</v>
      </c>
      <c r="H54" s="18">
        <f t="shared" si="1"/>
        <v>1</v>
      </c>
      <c r="I54" s="18" t="e">
        <f t="shared" si="2"/>
        <v>#N/A</v>
      </c>
      <c r="J54" s="18" t="e">
        <f t="shared" si="3"/>
        <v>#N/A</v>
      </c>
      <c r="K54" s="18" t="e">
        <f t="shared" si="4"/>
        <v>#N/A</v>
      </c>
      <c r="L54" s="18" t="e">
        <f t="shared" si="5"/>
        <v>#N/A</v>
      </c>
    </row>
    <row r="55" spans="1:12" x14ac:dyDescent="0.25">
      <c r="A55" s="43" t="s">
        <v>890</v>
      </c>
      <c r="B55" s="43" t="s">
        <v>434</v>
      </c>
      <c r="C55" s="43" t="str">
        <f>VLOOKUP($A55,HistoricalHouse!A:B,2,FALSE)</f>
        <v>F</v>
      </c>
      <c r="D55" s="43" t="str">
        <f>VLOOKUP($A55,HistoricalHouse!D:E,2,FALSE)</f>
        <v>CT</v>
      </c>
      <c r="E55" s="43" t="str">
        <f>VLOOKUP($A55,HistoricalHouse!G:H,2,FALSE)</f>
        <v>D-</v>
      </c>
      <c r="F55" s="43" t="str">
        <f>VLOOKUP($A55,HistoricalHouse!J:K,2,FALSE)</f>
        <v>F</v>
      </c>
      <c r="G55" s="18" t="e">
        <f t="shared" si="0"/>
        <v>#N/A</v>
      </c>
      <c r="H55" s="18">
        <f t="shared" si="1"/>
        <v>-1</v>
      </c>
      <c r="I55" s="18">
        <f t="shared" si="2"/>
        <v>-1</v>
      </c>
      <c r="J55" s="18">
        <f t="shared" si="3"/>
        <v>-1</v>
      </c>
      <c r="K55" s="18">
        <f t="shared" si="4"/>
        <v>-1</v>
      </c>
      <c r="L55" s="18" t="e">
        <f t="shared" si="5"/>
        <v>#N/A</v>
      </c>
    </row>
    <row r="56" spans="1:12" x14ac:dyDescent="0.25">
      <c r="A56" s="43" t="s">
        <v>920</v>
      </c>
      <c r="B56" s="43" t="s">
        <v>871</v>
      </c>
      <c r="C56" s="43" t="str">
        <f>VLOOKUP($A56,HistoricalHouse!A:B,2,FALSE)</f>
        <v>C-</v>
      </c>
      <c r="D56" s="43" t="str">
        <f>VLOOKUP($A56,HistoricalHouse!D:E,2,FALSE)</f>
        <v>C-</v>
      </c>
      <c r="E56" s="43" t="str">
        <f>VLOOKUP($A56,HistoricalHouse!G:H,2,FALSE)</f>
        <v>C-</v>
      </c>
      <c r="F56" s="43" t="str">
        <f>VLOOKUP($A56,HistoricalHouse!J:K,2,FALSE)</f>
        <v>C-</v>
      </c>
      <c r="G56" s="18" t="e">
        <f t="shared" si="0"/>
        <v>#N/A</v>
      </c>
      <c r="H56" s="18" t="e">
        <f t="shared" si="1"/>
        <v>#N/A</v>
      </c>
      <c r="I56" s="18" t="e">
        <f t="shared" si="2"/>
        <v>#N/A</v>
      </c>
      <c r="J56" s="18" t="e">
        <f t="shared" si="3"/>
        <v>#N/A</v>
      </c>
      <c r="K56" s="18" t="e">
        <f t="shared" si="4"/>
        <v>#N/A</v>
      </c>
      <c r="L56" s="18" t="e">
        <f t="shared" si="5"/>
        <v>#N/A</v>
      </c>
    </row>
    <row r="57" spans="1:12" x14ac:dyDescent="0.25">
      <c r="A57" s="43" t="s">
        <v>1557</v>
      </c>
      <c r="B57" s="43" t="s">
        <v>1536</v>
      </c>
      <c r="C57" s="43" t="str">
        <f>VLOOKUP($A57,HistoricalHouse!A:B,2,FALSE)</f>
        <v>D-</v>
      </c>
      <c r="D57" s="43" t="e">
        <f>VLOOKUP($A57,HistoricalHouse!D:E,2,FALSE)</f>
        <v>#N/A</v>
      </c>
      <c r="E57" s="43" t="e">
        <f>VLOOKUP($A57,HistoricalHouse!G:H,2,FALSE)</f>
        <v>#N/A</v>
      </c>
      <c r="F57" s="43" t="e">
        <f>VLOOKUP($A57,HistoricalHouse!J:K,2,FALSE)</f>
        <v>#N/A</v>
      </c>
      <c r="G57" s="18">
        <f t="shared" si="0"/>
        <v>-1</v>
      </c>
      <c r="H57" s="18">
        <f t="shared" si="1"/>
        <v>-1</v>
      </c>
      <c r="I57" s="18" t="e">
        <f t="shared" si="2"/>
        <v>#N/A</v>
      </c>
      <c r="J57" s="18" t="e">
        <f t="shared" si="3"/>
        <v>#N/A</v>
      </c>
      <c r="K57" s="18" t="e">
        <f t="shared" si="4"/>
        <v>#N/A</v>
      </c>
      <c r="L57" s="18" t="e">
        <f t="shared" si="5"/>
        <v>#N/A</v>
      </c>
    </row>
    <row r="58" spans="1:12" x14ac:dyDescent="0.25">
      <c r="A58" s="20" t="s">
        <v>674</v>
      </c>
      <c r="B58" s="43" t="s">
        <v>469</v>
      </c>
      <c r="C58" s="43" t="str">
        <f>VLOOKUP($A58,HistoricalHouse!A:B,2,FALSE)</f>
        <v>C</v>
      </c>
      <c r="D58" s="43" t="str">
        <f>VLOOKUP($A58,HistoricalHouse!D:E,2,FALSE)</f>
        <v>C+</v>
      </c>
      <c r="E58" s="43" t="str">
        <f>VLOOKUP($A58,HistoricalHouse!G:H,2,FALSE)</f>
        <v>B-</v>
      </c>
      <c r="F58" s="43" t="str">
        <f>VLOOKUP($A58,HistoricalHouse!J:K,2,FALSE)</f>
        <v>B</v>
      </c>
      <c r="G58" s="18" t="e">
        <f t="shared" si="0"/>
        <v>#N/A</v>
      </c>
      <c r="H58" s="18" t="e">
        <f t="shared" si="1"/>
        <v>#N/A</v>
      </c>
      <c r="I58" s="18" t="e">
        <f t="shared" si="2"/>
        <v>#N/A</v>
      </c>
      <c r="J58" s="18" t="e">
        <f t="shared" si="3"/>
        <v>#N/A</v>
      </c>
      <c r="K58" s="18">
        <f t="shared" si="4"/>
        <v>1</v>
      </c>
      <c r="L58" s="18" t="e">
        <f t="shared" si="5"/>
        <v>#N/A</v>
      </c>
    </row>
    <row r="59" spans="1:12" x14ac:dyDescent="0.25">
      <c r="A59" s="43" t="s">
        <v>529</v>
      </c>
      <c r="B59" s="43" t="s">
        <v>389</v>
      </c>
      <c r="C59" s="43" t="str">
        <f>VLOOKUP($A59,HistoricalHouse!A:B,2,FALSE)</f>
        <v>B-</v>
      </c>
      <c r="D59" s="43" t="str">
        <f>VLOOKUP($A59,HistoricalHouse!D:E,2,FALSE)</f>
        <v>B-</v>
      </c>
      <c r="E59" s="43" t="str">
        <f>VLOOKUP($A59,HistoricalHouse!G:H,2,FALSE)</f>
        <v>B</v>
      </c>
      <c r="F59" s="43" t="e">
        <f>VLOOKUP($A59,HistoricalHouse!J:K,2,FALSE)</f>
        <v>#N/A</v>
      </c>
      <c r="G59" s="18" t="e">
        <f t="shared" si="0"/>
        <v>#N/A</v>
      </c>
      <c r="H59" s="18" t="e">
        <f t="shared" si="1"/>
        <v>#N/A</v>
      </c>
      <c r="I59" s="18" t="e">
        <f t="shared" si="2"/>
        <v>#N/A</v>
      </c>
      <c r="J59" s="18">
        <f t="shared" si="3"/>
        <v>1</v>
      </c>
      <c r="K59" s="18" t="e">
        <f t="shared" si="4"/>
        <v>#N/A</v>
      </c>
      <c r="L59" s="18" t="e">
        <f t="shared" si="5"/>
        <v>#N/A</v>
      </c>
    </row>
    <row r="60" spans="1:12" x14ac:dyDescent="0.25">
      <c r="A60" s="43" t="s">
        <v>749</v>
      </c>
      <c r="B60" s="43" t="s">
        <v>434</v>
      </c>
      <c r="C60" s="43" t="str">
        <f>VLOOKUP($A60,HistoricalHouse!A:B,2,FALSE)</f>
        <v>B-</v>
      </c>
      <c r="D60" s="43" t="str">
        <f>VLOOKUP($A60,HistoricalHouse!D:E,2,FALSE)</f>
        <v>B+</v>
      </c>
      <c r="E60" s="43" t="str">
        <f>VLOOKUP($A60,HistoricalHouse!G:H,2,FALSE)</f>
        <v>Inc</v>
      </c>
      <c r="F60" s="43" t="e">
        <f>VLOOKUP($A60,HistoricalHouse!J:K,2,FALSE)</f>
        <v>#N/A</v>
      </c>
      <c r="G60" s="18" t="e">
        <f t="shared" si="0"/>
        <v>#N/A</v>
      </c>
      <c r="H60" s="18" t="e">
        <f t="shared" si="1"/>
        <v>#N/A</v>
      </c>
      <c r="I60" s="18">
        <f t="shared" si="2"/>
        <v>1</v>
      </c>
      <c r="J60" s="18" t="e">
        <f t="shared" si="3"/>
        <v>#N/A</v>
      </c>
      <c r="K60" s="18" t="e">
        <f t="shared" si="4"/>
        <v>#N/A</v>
      </c>
      <c r="L60" s="18" t="e">
        <f t="shared" si="5"/>
        <v>#N/A</v>
      </c>
    </row>
    <row r="61" spans="1:12" x14ac:dyDescent="0.25">
      <c r="A61" s="43" t="s">
        <v>822</v>
      </c>
      <c r="B61" s="43" t="s">
        <v>721</v>
      </c>
      <c r="C61" s="43" t="str">
        <f>VLOOKUP($A61,HistoricalHouse!A:B,2,FALSE)</f>
        <v>Inc</v>
      </c>
      <c r="D61" s="43" t="str">
        <f>VLOOKUP($A61,HistoricalHouse!D:E,2,FALSE)</f>
        <v>C</v>
      </c>
      <c r="E61" s="43" t="str">
        <f>VLOOKUP($A61,HistoricalHouse!G:H,2,FALSE)</f>
        <v>C</v>
      </c>
      <c r="F61" s="43" t="str">
        <f>VLOOKUP($A61,HistoricalHouse!J:K,2,FALSE)</f>
        <v>B-</v>
      </c>
      <c r="G61" s="18" t="e">
        <f t="shared" si="0"/>
        <v>#N/A</v>
      </c>
      <c r="H61" s="18" t="e">
        <f t="shared" si="1"/>
        <v>#N/A</v>
      </c>
      <c r="I61" s="18" t="e">
        <f t="shared" si="2"/>
        <v>#N/A</v>
      </c>
      <c r="J61" s="18" t="e">
        <f t="shared" si="3"/>
        <v>#N/A</v>
      </c>
      <c r="K61" s="18" t="e">
        <f t="shared" si="4"/>
        <v>#N/A</v>
      </c>
      <c r="L61" s="18" t="e">
        <f t="shared" si="5"/>
        <v>#N/A</v>
      </c>
    </row>
    <row r="62" spans="1:12" x14ac:dyDescent="0.25">
      <c r="A62" s="33" t="s">
        <v>1336</v>
      </c>
      <c r="B62" s="43" t="s">
        <v>1136</v>
      </c>
      <c r="C62" s="43" t="e">
        <f>VLOOKUP($A62,HistoricalHouse!A:B,2,FALSE)</f>
        <v>#N/A</v>
      </c>
      <c r="D62" s="43" t="e">
        <f>VLOOKUP($A62,HistoricalHouse!D:E,2,FALSE)</f>
        <v>#N/A</v>
      </c>
      <c r="E62" s="43" t="e">
        <f>VLOOKUP($A62,HistoricalHouse!G:H,2,FALSE)</f>
        <v>#N/A</v>
      </c>
      <c r="F62" s="43" t="e">
        <f>VLOOKUP($A62,HistoricalHouse!J:K,2,FALSE)</f>
        <v>#N/A</v>
      </c>
      <c r="G62" s="18">
        <f t="shared" si="0"/>
        <v>-1</v>
      </c>
      <c r="H62" s="18" t="e">
        <f t="shared" si="1"/>
        <v>#N/A</v>
      </c>
      <c r="I62" s="18" t="e">
        <f t="shared" si="2"/>
        <v>#N/A</v>
      </c>
      <c r="J62" s="18" t="e">
        <f t="shared" si="3"/>
        <v>#N/A</v>
      </c>
      <c r="K62" s="18" t="e">
        <f t="shared" si="4"/>
        <v>#N/A</v>
      </c>
      <c r="L62" s="18" t="e">
        <f t="shared" si="5"/>
        <v>#N/A</v>
      </c>
    </row>
    <row r="63" spans="1:12" x14ac:dyDescent="0.25">
      <c r="A63" s="43" t="s">
        <v>38</v>
      </c>
      <c r="B63" s="43" t="s">
        <v>30</v>
      </c>
      <c r="C63" s="43" t="str">
        <f>VLOOKUP($A63,HistoricalHouse!A:B,2,FALSE)</f>
        <v>A+</v>
      </c>
      <c r="D63" s="43" t="e">
        <f>VLOOKUP($A63,HistoricalHouse!D:E,2,FALSE)</f>
        <v>#N/A</v>
      </c>
      <c r="E63" s="43" t="e">
        <f>VLOOKUP($A63,HistoricalHouse!G:H,2,FALSE)</f>
        <v>#N/A</v>
      </c>
      <c r="F63" s="43" t="e">
        <f>VLOOKUP($A63,HistoricalHouse!J:K,2,FALSE)</f>
        <v>#N/A</v>
      </c>
      <c r="G63" s="18">
        <f t="shared" si="0"/>
        <v>1</v>
      </c>
      <c r="H63" s="18">
        <f t="shared" si="1"/>
        <v>1</v>
      </c>
      <c r="I63" s="18" t="e">
        <f t="shared" si="2"/>
        <v>#N/A</v>
      </c>
      <c r="J63" s="18" t="e">
        <f t="shared" si="3"/>
        <v>#N/A</v>
      </c>
      <c r="K63" s="18" t="e">
        <f t="shared" si="4"/>
        <v>#N/A</v>
      </c>
      <c r="L63" s="18" t="e">
        <f t="shared" si="5"/>
        <v>#N/A</v>
      </c>
    </row>
    <row r="64" spans="1:12" x14ac:dyDescent="0.25">
      <c r="A64" s="20" t="s">
        <v>1199</v>
      </c>
      <c r="B64" s="43" t="s">
        <v>1136</v>
      </c>
      <c r="C64" s="43" t="str">
        <f>VLOOKUP($A64,HistoricalHouse!A:B,2,FALSE)</f>
        <v>D-</v>
      </c>
      <c r="D64" s="43" t="e">
        <f>VLOOKUP($A64,HistoricalHouse!D:E,2,FALSE)</f>
        <v>#N/A</v>
      </c>
      <c r="E64" s="43" t="e">
        <f>VLOOKUP($A64,HistoricalHouse!G:H,2,FALSE)</f>
        <v>#N/A</v>
      </c>
      <c r="F64" s="43" t="e">
        <f>VLOOKUP($A64,HistoricalHouse!J:K,2,FALSE)</f>
        <v>#N/A</v>
      </c>
      <c r="G64" s="18">
        <f t="shared" si="0"/>
        <v>-1</v>
      </c>
      <c r="H64" s="18">
        <f t="shared" si="1"/>
        <v>-1</v>
      </c>
      <c r="I64" s="18" t="e">
        <f t="shared" si="2"/>
        <v>#N/A</v>
      </c>
      <c r="J64" s="18" t="e">
        <f t="shared" si="3"/>
        <v>#N/A</v>
      </c>
      <c r="K64" s="18" t="e">
        <f t="shared" si="4"/>
        <v>#N/A</v>
      </c>
      <c r="L64" s="18" t="e">
        <f t="shared" si="5"/>
        <v>#N/A</v>
      </c>
    </row>
    <row r="65" spans="1:12" x14ac:dyDescent="0.25">
      <c r="A65" s="43" t="s">
        <v>1567</v>
      </c>
      <c r="B65" s="43" t="s">
        <v>1536</v>
      </c>
      <c r="C65" s="43" t="str">
        <f>VLOOKUP($A65,HistoricalHouse!A:B,2,FALSE)</f>
        <v>CT</v>
      </c>
      <c r="D65" s="43" t="str">
        <f>VLOOKUP($A65,HistoricalHouse!D:E,2,FALSE)</f>
        <v>CT</v>
      </c>
      <c r="E65" s="43" t="str">
        <f>VLOOKUP($A65,HistoricalHouse!G:H,2,FALSE)</f>
        <v>CT</v>
      </c>
      <c r="F65" s="43" t="e">
        <f>VLOOKUP($A65,HistoricalHouse!J:K,2,FALSE)</f>
        <v>#N/A</v>
      </c>
      <c r="G65" s="18">
        <f t="shared" si="0"/>
        <v>-1</v>
      </c>
      <c r="H65" s="18">
        <f t="shared" si="1"/>
        <v>-1</v>
      </c>
      <c r="I65" s="18">
        <f t="shared" si="2"/>
        <v>-1</v>
      </c>
      <c r="J65" s="18">
        <f t="shared" si="3"/>
        <v>-1</v>
      </c>
      <c r="K65" s="18" t="e">
        <f t="shared" si="4"/>
        <v>#N/A</v>
      </c>
      <c r="L65" s="18" t="e">
        <f t="shared" si="5"/>
        <v>#N/A</v>
      </c>
    </row>
    <row r="66" spans="1:12" x14ac:dyDescent="0.25">
      <c r="A66" s="43" t="s">
        <v>565</v>
      </c>
      <c r="B66" s="43" t="s">
        <v>389</v>
      </c>
      <c r="C66" s="43" t="str">
        <f>VLOOKUP($A66,HistoricalHouse!A:B,2,FALSE)</f>
        <v>C+</v>
      </c>
      <c r="D66" s="43" t="str">
        <f>VLOOKUP($A66,HistoricalHouse!D:E,2,FALSE)</f>
        <v>C+</v>
      </c>
      <c r="E66" s="43" t="str">
        <f>VLOOKUP($A66,HistoricalHouse!G:H,2,FALSE)</f>
        <v>B</v>
      </c>
      <c r="F66" s="43" t="e">
        <f>VLOOKUP($A66,HistoricalHouse!J:K,2,FALSE)</f>
        <v>#N/A</v>
      </c>
      <c r="G66" s="18" t="e">
        <f t="shared" ref="G66:G129" si="6">VLOOKUP(B66,$R:$S,2,FALSE)</f>
        <v>#N/A</v>
      </c>
      <c r="H66" s="18" t="e">
        <f t="shared" ref="H66:H129" si="7">VLOOKUP(C66,$R:$S,2,FALSE)</f>
        <v>#N/A</v>
      </c>
      <c r="I66" s="18" t="e">
        <f t="shared" ref="I66:I129" si="8">VLOOKUP(D66,$R:$S,2,FALSE)</f>
        <v>#N/A</v>
      </c>
      <c r="J66" s="18">
        <f t="shared" ref="J66:J129" si="9">VLOOKUP(E66,$R:$S,2,FALSE)</f>
        <v>1</v>
      </c>
      <c r="K66" s="18" t="e">
        <f t="shared" ref="K66:K129" si="10">VLOOKUP(F66,$R:$S,2,FALSE)</f>
        <v>#N/A</v>
      </c>
      <c r="L66" s="18" t="e">
        <f t="shared" ref="L66:L129" si="11">SUM(G66:K66)</f>
        <v>#N/A</v>
      </c>
    </row>
    <row r="67" spans="1:12" x14ac:dyDescent="0.25">
      <c r="A67" s="43" t="s">
        <v>1049</v>
      </c>
      <c r="B67" s="43" t="s">
        <v>645</v>
      </c>
      <c r="C67" s="43" t="str">
        <f>VLOOKUP($A67,HistoricalHouse!A:B,2,FALSE)</f>
        <v>D-</v>
      </c>
      <c r="D67" s="43" t="e">
        <f>VLOOKUP($A67,HistoricalHouse!D:E,2,FALSE)</f>
        <v>#N/A</v>
      </c>
      <c r="E67" s="43" t="e">
        <f>VLOOKUP($A67,HistoricalHouse!G:H,2,FALSE)</f>
        <v>#N/A</v>
      </c>
      <c r="F67" s="43" t="e">
        <f>VLOOKUP($A67,HistoricalHouse!J:K,2,FALSE)</f>
        <v>#N/A</v>
      </c>
      <c r="G67" s="18">
        <f t="shared" si="6"/>
        <v>-1</v>
      </c>
      <c r="H67" s="18">
        <f t="shared" si="7"/>
        <v>-1</v>
      </c>
      <c r="I67" s="18" t="e">
        <f t="shared" si="8"/>
        <v>#N/A</v>
      </c>
      <c r="J67" s="18" t="e">
        <f t="shared" si="9"/>
        <v>#N/A</v>
      </c>
      <c r="K67" s="18" t="e">
        <f t="shared" si="10"/>
        <v>#N/A</v>
      </c>
      <c r="L67" s="18" t="e">
        <f t="shared" si="11"/>
        <v>#N/A</v>
      </c>
    </row>
    <row r="68" spans="1:12" x14ac:dyDescent="0.25">
      <c r="A68" s="20" t="s">
        <v>876</v>
      </c>
      <c r="B68" s="43" t="s">
        <v>871</v>
      </c>
      <c r="C68" s="43" t="str">
        <f>VLOOKUP($A68,HistoricalHouse!A:B,2,FALSE)</f>
        <v>C</v>
      </c>
      <c r="D68" s="43" t="e">
        <f>VLOOKUP($A68,HistoricalHouse!D:E,2,FALSE)</f>
        <v>#N/A</v>
      </c>
      <c r="E68" s="43" t="e">
        <f>VLOOKUP($A68,HistoricalHouse!G:H,2,FALSE)</f>
        <v>#N/A</v>
      </c>
      <c r="F68" s="43" t="e">
        <f>VLOOKUP($A68,HistoricalHouse!J:K,2,FALSE)</f>
        <v>#N/A</v>
      </c>
      <c r="G68" s="18" t="e">
        <f t="shared" si="6"/>
        <v>#N/A</v>
      </c>
      <c r="H68" s="18" t="e">
        <f t="shared" si="7"/>
        <v>#N/A</v>
      </c>
      <c r="I68" s="18" t="e">
        <f t="shared" si="8"/>
        <v>#N/A</v>
      </c>
      <c r="J68" s="18" t="e">
        <f t="shared" si="9"/>
        <v>#N/A</v>
      </c>
      <c r="K68" s="18" t="e">
        <f t="shared" si="10"/>
        <v>#N/A</v>
      </c>
      <c r="L68" s="18" t="e">
        <f t="shared" si="11"/>
        <v>#N/A</v>
      </c>
    </row>
    <row r="69" spans="1:12" x14ac:dyDescent="0.25">
      <c r="A69" s="43" t="s">
        <v>235</v>
      </c>
      <c r="B69" s="43" t="s">
        <v>190</v>
      </c>
      <c r="C69" s="43" t="str">
        <f>VLOOKUP($A69,HistoricalHouse!A:B,2,FALSE)</f>
        <v>B+</v>
      </c>
      <c r="D69" s="43" t="e">
        <f>VLOOKUP($A69,HistoricalHouse!D:E,2,FALSE)</f>
        <v>#N/A</v>
      </c>
      <c r="E69" s="43" t="e">
        <f>VLOOKUP($A69,HistoricalHouse!G:H,2,FALSE)</f>
        <v>#N/A</v>
      </c>
      <c r="F69" s="43" t="e">
        <f>VLOOKUP($A69,HistoricalHouse!J:K,2,FALSE)</f>
        <v>#N/A</v>
      </c>
      <c r="G69" s="18">
        <f t="shared" si="6"/>
        <v>1</v>
      </c>
      <c r="H69" s="18">
        <f t="shared" si="7"/>
        <v>1</v>
      </c>
      <c r="I69" s="18" t="e">
        <f t="shared" si="8"/>
        <v>#N/A</v>
      </c>
      <c r="J69" s="18" t="e">
        <f t="shared" si="9"/>
        <v>#N/A</v>
      </c>
      <c r="K69" s="18" t="e">
        <f t="shared" si="10"/>
        <v>#N/A</v>
      </c>
      <c r="L69" s="18" t="e">
        <f t="shared" si="11"/>
        <v>#N/A</v>
      </c>
    </row>
    <row r="70" spans="1:12" x14ac:dyDescent="0.25">
      <c r="A70" t="s">
        <v>1387</v>
      </c>
      <c r="B70" s="43" t="s">
        <v>1136</v>
      </c>
      <c r="C70" s="43" t="str">
        <f>VLOOKUP($A70,HistoricalHouse!A:B,2,FALSE)</f>
        <v>D-</v>
      </c>
      <c r="D70" s="43" t="str">
        <f>VLOOKUP($A70,HistoricalHouse!D:E,2,FALSE)</f>
        <v>Inc</v>
      </c>
      <c r="E70" s="43" t="e">
        <f>VLOOKUP($A70,HistoricalHouse!G:H,2,FALSE)</f>
        <v>#N/A</v>
      </c>
      <c r="F70" s="43" t="e">
        <f>VLOOKUP($A70,HistoricalHouse!J:K,2,FALSE)</f>
        <v>#N/A</v>
      </c>
      <c r="G70" s="18">
        <f t="shared" si="6"/>
        <v>-1</v>
      </c>
      <c r="H70" s="18">
        <f t="shared" si="7"/>
        <v>-1</v>
      </c>
      <c r="I70" s="18" t="e">
        <f t="shared" si="8"/>
        <v>#N/A</v>
      </c>
      <c r="J70" s="18" t="e">
        <f t="shared" si="9"/>
        <v>#N/A</v>
      </c>
      <c r="K70" s="18" t="e">
        <f t="shared" si="10"/>
        <v>#N/A</v>
      </c>
      <c r="L70" s="18" t="e">
        <f t="shared" si="11"/>
        <v>#N/A</v>
      </c>
    </row>
    <row r="71" spans="1:12" x14ac:dyDescent="0.25">
      <c r="A71" t="s">
        <v>644</v>
      </c>
      <c r="B71" s="43" t="s">
        <v>469</v>
      </c>
      <c r="C71" s="43" t="str">
        <f>VLOOKUP($A71,HistoricalHouse!A:B,2,FALSE)</f>
        <v>B-</v>
      </c>
      <c r="D71" s="43" t="str">
        <f>VLOOKUP($A71,HistoricalHouse!D:E,2,FALSE)</f>
        <v>B</v>
      </c>
      <c r="E71" s="43" t="str">
        <f>VLOOKUP($A71,HistoricalHouse!G:H,2,FALSE)</f>
        <v>A-</v>
      </c>
      <c r="F71" s="43" t="e">
        <f>VLOOKUP($A71,HistoricalHouse!J:K,2,FALSE)</f>
        <v>#N/A</v>
      </c>
      <c r="G71" s="18" t="e">
        <f t="shared" si="6"/>
        <v>#N/A</v>
      </c>
      <c r="H71" s="18" t="e">
        <f t="shared" si="7"/>
        <v>#N/A</v>
      </c>
      <c r="I71" s="18">
        <f t="shared" si="8"/>
        <v>1</v>
      </c>
      <c r="J71" s="18">
        <f t="shared" si="9"/>
        <v>1</v>
      </c>
      <c r="K71" s="18" t="e">
        <f t="shared" si="10"/>
        <v>#N/A</v>
      </c>
      <c r="L71" s="18" t="e">
        <f t="shared" si="11"/>
        <v>#N/A</v>
      </c>
    </row>
    <row r="72" spans="1:12" x14ac:dyDescent="0.25">
      <c r="A72" s="43" t="s">
        <v>159</v>
      </c>
      <c r="B72" s="43" t="s">
        <v>128</v>
      </c>
      <c r="C72" s="43" t="str">
        <f>VLOOKUP($A72,HistoricalHouse!A:B,2,FALSE)</f>
        <v>B+</v>
      </c>
      <c r="D72" s="43" t="e">
        <f>VLOOKUP($A72,HistoricalHouse!D:E,2,FALSE)</f>
        <v>#N/A</v>
      </c>
      <c r="E72" s="43" t="e">
        <f>VLOOKUP($A72,HistoricalHouse!G:H,2,FALSE)</f>
        <v>#N/A</v>
      </c>
      <c r="F72" s="43" t="e">
        <f>VLOOKUP($A72,HistoricalHouse!J:K,2,FALSE)</f>
        <v>#N/A</v>
      </c>
      <c r="G72" s="18">
        <f t="shared" si="6"/>
        <v>1</v>
      </c>
      <c r="H72" s="18">
        <f t="shared" si="7"/>
        <v>1</v>
      </c>
      <c r="I72" s="18" t="e">
        <f t="shared" si="8"/>
        <v>#N/A</v>
      </c>
      <c r="J72" s="18" t="e">
        <f t="shared" si="9"/>
        <v>#N/A</v>
      </c>
      <c r="K72" s="18" t="e">
        <f t="shared" si="10"/>
        <v>#N/A</v>
      </c>
      <c r="L72" s="18" t="e">
        <f t="shared" si="11"/>
        <v>#N/A</v>
      </c>
    </row>
    <row r="73" spans="1:12" x14ac:dyDescent="0.25">
      <c r="A73" t="s">
        <v>1429</v>
      </c>
      <c r="B73" s="43" t="s">
        <v>1370</v>
      </c>
      <c r="C73" s="43" t="str">
        <f>VLOOKUP($A73,HistoricalHouse!A:B,2,FALSE)</f>
        <v>F</v>
      </c>
      <c r="D73" s="43" t="e">
        <f>VLOOKUP($A73,HistoricalHouse!D:E,2,FALSE)</f>
        <v>#N/A</v>
      </c>
      <c r="E73" s="43" t="e">
        <f>VLOOKUP($A73,HistoricalHouse!G:H,2,FALSE)</f>
        <v>#N/A</v>
      </c>
      <c r="F73" s="43" t="e">
        <f>VLOOKUP($A73,HistoricalHouse!J:K,2,FALSE)</f>
        <v>#N/A</v>
      </c>
      <c r="G73" s="18">
        <f t="shared" si="6"/>
        <v>-1</v>
      </c>
      <c r="H73" s="18">
        <f t="shared" si="7"/>
        <v>-1</v>
      </c>
      <c r="I73" s="18" t="e">
        <f t="shared" si="8"/>
        <v>#N/A</v>
      </c>
      <c r="J73" s="18" t="e">
        <f t="shared" si="9"/>
        <v>#N/A</v>
      </c>
      <c r="K73" s="18" t="e">
        <f t="shared" si="10"/>
        <v>#N/A</v>
      </c>
      <c r="L73" s="18" t="e">
        <f t="shared" si="11"/>
        <v>#N/A</v>
      </c>
    </row>
    <row r="74" spans="1:12" x14ac:dyDescent="0.25">
      <c r="A74" t="s">
        <v>880</v>
      </c>
      <c r="B74" s="43" t="s">
        <v>871</v>
      </c>
      <c r="C74" s="43" t="str">
        <f>VLOOKUP($A74,HistoricalHouse!A:B,2,FALSE)</f>
        <v>C</v>
      </c>
      <c r="D74" s="43" t="str">
        <f>VLOOKUP($A74,HistoricalHouse!D:E,2,FALSE)</f>
        <v>C-</v>
      </c>
      <c r="E74" s="43" t="str">
        <f>VLOOKUP($A74,HistoricalHouse!G:H,2,FALSE)</f>
        <v>C-</v>
      </c>
      <c r="F74" s="43" t="str">
        <f>VLOOKUP($A74,HistoricalHouse!J:K,2,FALSE)</f>
        <v>C-</v>
      </c>
      <c r="G74" s="18" t="e">
        <f t="shared" si="6"/>
        <v>#N/A</v>
      </c>
      <c r="H74" s="18" t="e">
        <f t="shared" si="7"/>
        <v>#N/A</v>
      </c>
      <c r="I74" s="18" t="e">
        <f t="shared" si="8"/>
        <v>#N/A</v>
      </c>
      <c r="J74" s="18" t="e">
        <f t="shared" si="9"/>
        <v>#N/A</v>
      </c>
      <c r="K74" s="18" t="e">
        <f t="shared" si="10"/>
        <v>#N/A</v>
      </c>
      <c r="L74" s="18" t="e">
        <f t="shared" si="11"/>
        <v>#N/A</v>
      </c>
    </row>
    <row r="75" spans="1:12" x14ac:dyDescent="0.25">
      <c r="A75" s="20" t="s">
        <v>1187</v>
      </c>
      <c r="B75" s="43" t="s">
        <v>1136</v>
      </c>
      <c r="C75" s="43" t="str">
        <f>VLOOKUP($A75,HistoricalHouse!A:B,2,FALSE)</f>
        <v>F</v>
      </c>
      <c r="D75" s="43" t="e">
        <f>VLOOKUP($A75,HistoricalHouse!D:E,2,FALSE)</f>
        <v>#N/A</v>
      </c>
      <c r="E75" s="43" t="e">
        <f>VLOOKUP($A75,HistoricalHouse!G:H,2,FALSE)</f>
        <v>#N/A</v>
      </c>
      <c r="F75" s="43" t="e">
        <f>VLOOKUP($A75,HistoricalHouse!J:K,2,FALSE)</f>
        <v>#N/A</v>
      </c>
      <c r="G75" s="18">
        <f t="shared" si="6"/>
        <v>-1</v>
      </c>
      <c r="H75" s="18">
        <f t="shared" si="7"/>
        <v>-1</v>
      </c>
      <c r="I75" s="18" t="e">
        <f t="shared" si="8"/>
        <v>#N/A</v>
      </c>
      <c r="J75" s="18" t="e">
        <f t="shared" si="9"/>
        <v>#N/A</v>
      </c>
      <c r="K75" s="18" t="e">
        <f t="shared" si="10"/>
        <v>#N/A</v>
      </c>
      <c r="L75" s="18" t="e">
        <f t="shared" si="11"/>
        <v>#N/A</v>
      </c>
    </row>
    <row r="76" spans="1:12" x14ac:dyDescent="0.25">
      <c r="A76" t="s">
        <v>1494</v>
      </c>
      <c r="B76" s="43" t="s">
        <v>1370</v>
      </c>
      <c r="C76" s="43" t="str">
        <f>VLOOKUP($A76,HistoricalHouse!A:B,2,FALSE)</f>
        <v>D</v>
      </c>
      <c r="D76" s="43" t="e">
        <f>VLOOKUP($A76,HistoricalHouse!D:E,2,FALSE)</f>
        <v>#N/A</v>
      </c>
      <c r="E76" s="43" t="e">
        <f>VLOOKUP($A76,HistoricalHouse!G:H,2,FALSE)</f>
        <v>#N/A</v>
      </c>
      <c r="F76" s="43" t="e">
        <f>VLOOKUP($A76,HistoricalHouse!J:K,2,FALSE)</f>
        <v>#N/A</v>
      </c>
      <c r="G76" s="18">
        <f t="shared" si="6"/>
        <v>-1</v>
      </c>
      <c r="H76" s="18">
        <f t="shared" si="7"/>
        <v>-1</v>
      </c>
      <c r="I76" s="18" t="e">
        <f t="shared" si="8"/>
        <v>#N/A</v>
      </c>
      <c r="J76" s="18" t="e">
        <f t="shared" si="9"/>
        <v>#N/A</v>
      </c>
      <c r="K76" s="18" t="e">
        <f t="shared" si="10"/>
        <v>#N/A</v>
      </c>
      <c r="L76" s="18" t="e">
        <f t="shared" si="11"/>
        <v>#N/A</v>
      </c>
    </row>
    <row r="77" spans="1:12" x14ac:dyDescent="0.25">
      <c r="A77" s="20" t="s">
        <v>1290</v>
      </c>
      <c r="B77" s="43" t="s">
        <v>1136</v>
      </c>
      <c r="C77" s="43" t="str">
        <f>VLOOKUP($A77,HistoricalHouse!A:B,2,FALSE)</f>
        <v>D-</v>
      </c>
      <c r="D77" s="43" t="e">
        <f>VLOOKUP($A77,HistoricalHouse!D:E,2,FALSE)</f>
        <v>#N/A</v>
      </c>
      <c r="E77" s="43" t="e">
        <f>VLOOKUP($A77,HistoricalHouse!G:H,2,FALSE)</f>
        <v>#N/A</v>
      </c>
      <c r="F77" s="43" t="e">
        <f>VLOOKUP($A77,HistoricalHouse!J:K,2,FALSE)</f>
        <v>#N/A</v>
      </c>
      <c r="G77" s="18">
        <f t="shared" si="6"/>
        <v>-1</v>
      </c>
      <c r="H77" s="18">
        <f t="shared" si="7"/>
        <v>-1</v>
      </c>
      <c r="I77" s="18" t="e">
        <f t="shared" si="8"/>
        <v>#N/A</v>
      </c>
      <c r="J77" s="18" t="e">
        <f t="shared" si="9"/>
        <v>#N/A</v>
      </c>
      <c r="K77" s="18" t="e">
        <f t="shared" si="10"/>
        <v>#N/A</v>
      </c>
      <c r="L77" s="18" t="e">
        <f t="shared" si="11"/>
        <v>#N/A</v>
      </c>
    </row>
    <row r="78" spans="1:12" x14ac:dyDescent="0.25">
      <c r="A78" t="s">
        <v>541</v>
      </c>
      <c r="B78" s="43" t="s">
        <v>389</v>
      </c>
      <c r="C78" s="43" t="str">
        <f>VLOOKUP($A78,HistoricalHouse!A:B,2,FALSE)</f>
        <v>B-</v>
      </c>
      <c r="D78" s="43" t="e">
        <f>VLOOKUP($A78,HistoricalHouse!D:E,2,FALSE)</f>
        <v>#N/A</v>
      </c>
      <c r="E78" s="43" t="e">
        <f>VLOOKUP($A78,HistoricalHouse!G:H,2,FALSE)</f>
        <v>#N/A</v>
      </c>
      <c r="F78" s="43" t="e">
        <f>VLOOKUP($A78,HistoricalHouse!J:K,2,FALSE)</f>
        <v>#N/A</v>
      </c>
      <c r="G78" s="18" t="e">
        <f t="shared" si="6"/>
        <v>#N/A</v>
      </c>
      <c r="H78" s="18" t="e">
        <f t="shared" si="7"/>
        <v>#N/A</v>
      </c>
      <c r="I78" s="18" t="e">
        <f t="shared" si="8"/>
        <v>#N/A</v>
      </c>
      <c r="J78" s="18" t="e">
        <f t="shared" si="9"/>
        <v>#N/A</v>
      </c>
      <c r="K78" s="18" t="e">
        <f t="shared" si="10"/>
        <v>#N/A</v>
      </c>
      <c r="L78" s="18" t="e">
        <f t="shared" si="11"/>
        <v>#N/A</v>
      </c>
    </row>
    <row r="79" spans="1:12" x14ac:dyDescent="0.25">
      <c r="A79" s="20" t="s">
        <v>1082</v>
      </c>
      <c r="B79" s="43" t="s">
        <v>645</v>
      </c>
      <c r="C79" s="43" t="str">
        <f>VLOOKUP($A79,HistoricalHouse!A:B,2,FALSE)</f>
        <v>D-</v>
      </c>
      <c r="D79" s="43" t="e">
        <f>VLOOKUP($A79,HistoricalHouse!D:E,2,FALSE)</f>
        <v>#N/A</v>
      </c>
      <c r="E79" s="43" t="e">
        <f>VLOOKUP($A79,HistoricalHouse!G:H,2,FALSE)</f>
        <v>#N/A</v>
      </c>
      <c r="F79" s="43" t="e">
        <f>VLOOKUP($A79,HistoricalHouse!J:K,2,FALSE)</f>
        <v>#N/A</v>
      </c>
      <c r="G79" s="18">
        <f t="shared" si="6"/>
        <v>-1</v>
      </c>
      <c r="H79" s="18">
        <f t="shared" si="7"/>
        <v>-1</v>
      </c>
      <c r="I79" s="18" t="e">
        <f t="shared" si="8"/>
        <v>#N/A</v>
      </c>
      <c r="J79" s="18" t="e">
        <f t="shared" si="9"/>
        <v>#N/A</v>
      </c>
      <c r="K79" s="18" t="e">
        <f t="shared" si="10"/>
        <v>#N/A</v>
      </c>
      <c r="L79" s="18" t="e">
        <f t="shared" si="11"/>
        <v>#N/A</v>
      </c>
    </row>
    <row r="80" spans="1:12" x14ac:dyDescent="0.25">
      <c r="A80" s="20" t="s">
        <v>48</v>
      </c>
      <c r="B80" s="43" t="s">
        <v>30</v>
      </c>
      <c r="C80" s="43" t="str">
        <f>VLOOKUP($A80,HistoricalHouse!A:B,2,FALSE)</f>
        <v>A+</v>
      </c>
      <c r="D80" s="43" t="str">
        <f>VLOOKUP($A80,HistoricalHouse!D:E,2,FALSE)</f>
        <v>A</v>
      </c>
      <c r="E80" s="43" t="str">
        <f>VLOOKUP($A80,HistoricalHouse!G:H,2,FALSE)</f>
        <v>A+</v>
      </c>
      <c r="F80" s="43" t="e">
        <f>VLOOKUP($A80,HistoricalHouse!J:K,2,FALSE)</f>
        <v>#N/A</v>
      </c>
      <c r="G80" s="18">
        <f t="shared" si="6"/>
        <v>1</v>
      </c>
      <c r="H80" s="18">
        <f t="shared" si="7"/>
        <v>1</v>
      </c>
      <c r="I80" s="18">
        <f t="shared" si="8"/>
        <v>1</v>
      </c>
      <c r="J80" s="18">
        <f t="shared" si="9"/>
        <v>1</v>
      </c>
      <c r="K80" s="18" t="e">
        <f t="shared" si="10"/>
        <v>#N/A</v>
      </c>
      <c r="L80" s="18" t="e">
        <f t="shared" si="11"/>
        <v>#N/A</v>
      </c>
    </row>
    <row r="81" spans="1:12" x14ac:dyDescent="0.25">
      <c r="A81" s="20" t="s">
        <v>428</v>
      </c>
      <c r="B81" s="43" t="s">
        <v>389</v>
      </c>
      <c r="C81" s="43" t="str">
        <f>VLOOKUP($A81,HistoricalHouse!A:B,2,FALSE)</f>
        <v>B-</v>
      </c>
      <c r="D81" s="43" t="str">
        <f>VLOOKUP($A81,HistoricalHouse!D:E,2,FALSE)</f>
        <v>C</v>
      </c>
      <c r="E81" s="43" t="str">
        <f>VLOOKUP($A81,HistoricalHouse!G:H,2,FALSE)</f>
        <v>C+</v>
      </c>
      <c r="F81" s="43" t="str">
        <f>VLOOKUP($A81,HistoricalHouse!J:K,2,FALSE)</f>
        <v>B-</v>
      </c>
      <c r="G81" s="18" t="e">
        <f t="shared" si="6"/>
        <v>#N/A</v>
      </c>
      <c r="H81" s="18" t="e">
        <f t="shared" si="7"/>
        <v>#N/A</v>
      </c>
      <c r="I81" s="18" t="e">
        <f t="shared" si="8"/>
        <v>#N/A</v>
      </c>
      <c r="J81" s="18" t="e">
        <f t="shared" si="9"/>
        <v>#N/A</v>
      </c>
      <c r="K81" s="18" t="e">
        <f t="shared" si="10"/>
        <v>#N/A</v>
      </c>
      <c r="L81" s="18" t="e">
        <f t="shared" si="11"/>
        <v>#N/A</v>
      </c>
    </row>
    <row r="82" spans="1:12" x14ac:dyDescent="0.25">
      <c r="A82" t="s">
        <v>788</v>
      </c>
      <c r="B82" s="43" t="s">
        <v>721</v>
      </c>
      <c r="C82" s="43" t="str">
        <f>VLOOKUP($A82,HistoricalHouse!A:B,2,FALSE)</f>
        <v>C+</v>
      </c>
      <c r="D82" s="43" t="str">
        <f>VLOOKUP($A82,HistoricalHouse!D:E,2,FALSE)</f>
        <v>C-</v>
      </c>
      <c r="E82" s="43" t="str">
        <f>VLOOKUP($A82,HistoricalHouse!G:H,2,FALSE)</f>
        <v>C-</v>
      </c>
      <c r="F82" s="43" t="str">
        <f>VLOOKUP($A82,HistoricalHouse!J:K,2,FALSE)</f>
        <v>C+</v>
      </c>
      <c r="G82" s="18" t="e">
        <f t="shared" si="6"/>
        <v>#N/A</v>
      </c>
      <c r="H82" s="18" t="e">
        <f t="shared" si="7"/>
        <v>#N/A</v>
      </c>
      <c r="I82" s="18" t="e">
        <f t="shared" si="8"/>
        <v>#N/A</v>
      </c>
      <c r="J82" s="18" t="e">
        <f t="shared" si="9"/>
        <v>#N/A</v>
      </c>
      <c r="K82" s="18" t="e">
        <f t="shared" si="10"/>
        <v>#N/A</v>
      </c>
      <c r="L82" s="18" t="e">
        <f t="shared" si="11"/>
        <v>#N/A</v>
      </c>
    </row>
    <row r="83" spans="1:12" x14ac:dyDescent="0.25">
      <c r="A83" t="s">
        <v>1090</v>
      </c>
      <c r="B83" s="43" t="s">
        <v>645</v>
      </c>
      <c r="C83" s="43" t="str">
        <f>VLOOKUP($A83,HistoricalHouse!A:B,2,FALSE)</f>
        <v>D</v>
      </c>
      <c r="D83" s="43" t="e">
        <f>VLOOKUP($A83,HistoricalHouse!D:E,2,FALSE)</f>
        <v>#N/A</v>
      </c>
      <c r="E83" s="43" t="e">
        <f>VLOOKUP($A83,HistoricalHouse!G:H,2,FALSE)</f>
        <v>#N/A</v>
      </c>
      <c r="F83" s="43" t="e">
        <f>VLOOKUP($A83,HistoricalHouse!J:K,2,FALSE)</f>
        <v>#N/A</v>
      </c>
      <c r="G83" s="18">
        <f t="shared" si="6"/>
        <v>-1</v>
      </c>
      <c r="H83" s="18">
        <f t="shared" si="7"/>
        <v>-1</v>
      </c>
      <c r="I83" s="18" t="e">
        <f t="shared" si="8"/>
        <v>#N/A</v>
      </c>
      <c r="J83" s="18" t="e">
        <f t="shared" si="9"/>
        <v>#N/A</v>
      </c>
      <c r="K83" s="18" t="e">
        <f t="shared" si="10"/>
        <v>#N/A</v>
      </c>
      <c r="L83" s="18" t="e">
        <f t="shared" si="11"/>
        <v>#N/A</v>
      </c>
    </row>
    <row r="84" spans="1:12" x14ac:dyDescent="0.25">
      <c r="A84" s="20" t="s">
        <v>907</v>
      </c>
      <c r="B84" s="43" t="s">
        <v>434</v>
      </c>
      <c r="C84" s="43" t="str">
        <f>VLOOKUP($A84,HistoricalHouse!A:B,2,FALSE)</f>
        <v>D-</v>
      </c>
      <c r="D84" s="43" t="str">
        <f>VLOOKUP($A84,HistoricalHouse!D:E,2,FALSE)</f>
        <v>D</v>
      </c>
      <c r="E84" s="43" t="str">
        <f>VLOOKUP($A84,HistoricalHouse!G:H,2,FALSE)</f>
        <v>D</v>
      </c>
      <c r="F84" s="43" t="e">
        <f>VLOOKUP($A84,HistoricalHouse!J:K,2,FALSE)</f>
        <v>#N/A</v>
      </c>
      <c r="G84" s="18" t="e">
        <f t="shared" si="6"/>
        <v>#N/A</v>
      </c>
      <c r="H84" s="18">
        <f t="shared" si="7"/>
        <v>-1</v>
      </c>
      <c r="I84" s="18">
        <f t="shared" si="8"/>
        <v>-1</v>
      </c>
      <c r="J84" s="18">
        <f t="shared" si="9"/>
        <v>-1</v>
      </c>
      <c r="K84" s="18" t="e">
        <f t="shared" si="10"/>
        <v>#N/A</v>
      </c>
      <c r="L84" s="18" t="e">
        <f t="shared" si="11"/>
        <v>#N/A</v>
      </c>
    </row>
    <row r="85" spans="1:12" x14ac:dyDescent="0.25">
      <c r="A85" s="29" t="s">
        <v>887</v>
      </c>
      <c r="B85" s="43" t="s">
        <v>871</v>
      </c>
      <c r="C85" s="43" t="str">
        <f>VLOOKUP($A85,HistoricalHouse!A:B,2,FALSE)</f>
        <v>C</v>
      </c>
      <c r="D85" s="43" t="str">
        <f>VLOOKUP($A85,HistoricalHouse!D:E,2,FALSE)</f>
        <v>C-</v>
      </c>
      <c r="E85" s="43" t="str">
        <f>VLOOKUP($A85,HistoricalHouse!G:H,2,FALSE)</f>
        <v>C</v>
      </c>
      <c r="F85" s="43" t="e">
        <f>VLOOKUP($A85,HistoricalHouse!J:K,2,FALSE)</f>
        <v>#N/A</v>
      </c>
      <c r="G85" s="18" t="e">
        <f t="shared" si="6"/>
        <v>#N/A</v>
      </c>
      <c r="H85" s="18" t="e">
        <f t="shared" si="7"/>
        <v>#N/A</v>
      </c>
      <c r="I85" s="18" t="e">
        <f t="shared" si="8"/>
        <v>#N/A</v>
      </c>
      <c r="J85" s="18" t="e">
        <f t="shared" si="9"/>
        <v>#N/A</v>
      </c>
      <c r="K85" s="18" t="e">
        <f t="shared" si="10"/>
        <v>#N/A</v>
      </c>
      <c r="L85" s="18" t="e">
        <f t="shared" si="11"/>
        <v>#N/A</v>
      </c>
    </row>
    <row r="86" spans="1:12" x14ac:dyDescent="0.25">
      <c r="A86" s="29" t="s">
        <v>1099</v>
      </c>
      <c r="B86" s="43" t="s">
        <v>645</v>
      </c>
      <c r="C86" s="43" t="str">
        <f>VLOOKUP($A86,HistoricalHouse!A:B,2,FALSE)</f>
        <v>D-</v>
      </c>
      <c r="D86" s="43" t="str">
        <f>VLOOKUP($A86,HistoricalHouse!D:E,2,FALSE)</f>
        <v>F</v>
      </c>
      <c r="E86" s="43" t="str">
        <f>VLOOKUP($A86,HistoricalHouse!G:H,2,FALSE)</f>
        <v>D-</v>
      </c>
      <c r="F86" s="43" t="e">
        <f>VLOOKUP($A86,HistoricalHouse!J:K,2,FALSE)</f>
        <v>#N/A</v>
      </c>
      <c r="G86" s="18">
        <f t="shared" si="6"/>
        <v>-1</v>
      </c>
      <c r="H86" s="18">
        <f t="shared" si="7"/>
        <v>-1</v>
      </c>
      <c r="I86" s="18">
        <f t="shared" si="8"/>
        <v>-1</v>
      </c>
      <c r="J86" s="18">
        <f t="shared" si="9"/>
        <v>-1</v>
      </c>
      <c r="K86" s="18" t="e">
        <f t="shared" si="10"/>
        <v>#N/A</v>
      </c>
      <c r="L86" s="18" t="e">
        <f t="shared" si="11"/>
        <v>#N/A</v>
      </c>
    </row>
    <row r="87" spans="1:12" x14ac:dyDescent="0.25">
      <c r="A87" s="29" t="s">
        <v>436</v>
      </c>
      <c r="B87" s="43" t="s">
        <v>389</v>
      </c>
      <c r="C87" s="43" t="str">
        <f>VLOOKUP($A87,HistoricalHouse!A:B,2,FALSE)</f>
        <v>B-</v>
      </c>
      <c r="D87" s="43" t="str">
        <f>VLOOKUP($A87,HistoricalHouse!D:E,2,FALSE)</f>
        <v>B+</v>
      </c>
      <c r="E87" s="43" t="str">
        <f>VLOOKUP($A87,HistoricalHouse!G:H,2,FALSE)</f>
        <v>A+</v>
      </c>
      <c r="F87" s="43" t="e">
        <f>VLOOKUP($A87,HistoricalHouse!J:K,2,FALSE)</f>
        <v>#N/A</v>
      </c>
      <c r="G87" s="18" t="e">
        <f t="shared" si="6"/>
        <v>#N/A</v>
      </c>
      <c r="H87" s="18" t="e">
        <f t="shared" si="7"/>
        <v>#N/A</v>
      </c>
      <c r="I87" s="18">
        <f t="shared" si="8"/>
        <v>1</v>
      </c>
      <c r="J87" s="18">
        <f t="shared" si="9"/>
        <v>1</v>
      </c>
      <c r="K87" s="18" t="e">
        <f t="shared" si="10"/>
        <v>#N/A</v>
      </c>
      <c r="L87" s="18" t="e">
        <f t="shared" si="11"/>
        <v>#N/A</v>
      </c>
    </row>
    <row r="88" spans="1:12" x14ac:dyDescent="0.25">
      <c r="A88" s="43" t="s">
        <v>239</v>
      </c>
      <c r="B88" s="43" t="s">
        <v>190</v>
      </c>
      <c r="C88" s="43" t="str">
        <f>VLOOKUP($A88,HistoricalHouse!A:B,2,FALSE)</f>
        <v>B</v>
      </c>
      <c r="D88" s="43" t="e">
        <f>VLOOKUP($A88,HistoricalHouse!D:E,2,FALSE)</f>
        <v>#N/A</v>
      </c>
      <c r="E88" s="43" t="e">
        <f>VLOOKUP($A88,HistoricalHouse!G:H,2,FALSE)</f>
        <v>#N/A</v>
      </c>
      <c r="F88" s="43" t="e">
        <f>VLOOKUP($A88,HistoricalHouse!J:K,2,FALSE)</f>
        <v>#N/A</v>
      </c>
      <c r="G88" s="18">
        <f t="shared" si="6"/>
        <v>1</v>
      </c>
      <c r="H88" s="18">
        <f t="shared" si="7"/>
        <v>1</v>
      </c>
      <c r="I88" s="18" t="e">
        <f t="shared" si="8"/>
        <v>#N/A</v>
      </c>
      <c r="J88" s="18" t="e">
        <f t="shared" si="9"/>
        <v>#N/A</v>
      </c>
      <c r="K88" s="18" t="e">
        <f t="shared" si="10"/>
        <v>#N/A</v>
      </c>
      <c r="L88" s="18" t="e">
        <f t="shared" si="11"/>
        <v>#N/A</v>
      </c>
    </row>
    <row r="89" spans="1:12" x14ac:dyDescent="0.25">
      <c r="A89" s="20" t="s">
        <v>1315</v>
      </c>
      <c r="B89" s="43" t="s">
        <v>1136</v>
      </c>
      <c r="C89" s="43" t="str">
        <f>VLOOKUP($A89,HistoricalHouse!A:B,2,FALSE)</f>
        <v>D-</v>
      </c>
      <c r="D89" s="43" t="str">
        <f>VLOOKUP($A89,HistoricalHouse!D:E,2,FALSE)</f>
        <v>F</v>
      </c>
      <c r="E89" s="43" t="str">
        <f>VLOOKUP($A89,HistoricalHouse!G:H,2,FALSE)</f>
        <v>CT</v>
      </c>
      <c r="F89" s="43" t="e">
        <f>VLOOKUP($A89,HistoricalHouse!J:K,2,FALSE)</f>
        <v>#N/A</v>
      </c>
      <c r="G89" s="18">
        <f t="shared" si="6"/>
        <v>-1</v>
      </c>
      <c r="H89" s="18">
        <f t="shared" si="7"/>
        <v>-1</v>
      </c>
      <c r="I89" s="18">
        <f t="shared" si="8"/>
        <v>-1</v>
      </c>
      <c r="J89" s="18">
        <f t="shared" si="9"/>
        <v>-1</v>
      </c>
      <c r="K89" s="18" t="e">
        <f t="shared" si="10"/>
        <v>#N/A</v>
      </c>
      <c r="L89" s="18" t="e">
        <f t="shared" si="11"/>
        <v>#N/A</v>
      </c>
    </row>
    <row r="90" spans="1:12" x14ac:dyDescent="0.25">
      <c r="A90" s="29" t="s">
        <v>727</v>
      </c>
      <c r="B90" s="43" t="s">
        <v>721</v>
      </c>
      <c r="C90" s="43" t="str">
        <f>VLOOKUP($A90,HistoricalHouse!A:B,2,FALSE)</f>
        <v>Inc</v>
      </c>
      <c r="D90" s="43" t="str">
        <f>VLOOKUP($A90,HistoricalHouse!D:E,2,FALSE)</f>
        <v>C</v>
      </c>
      <c r="E90" s="43" t="str">
        <f>VLOOKUP($A90,HistoricalHouse!G:H,2,FALSE)</f>
        <v>C+</v>
      </c>
      <c r="F90" s="43" t="str">
        <f>VLOOKUP($A90,HistoricalHouse!J:K,2,FALSE)</f>
        <v>Der</v>
      </c>
      <c r="G90" s="18" t="e">
        <f t="shared" si="6"/>
        <v>#N/A</v>
      </c>
      <c r="H90" s="18" t="e">
        <f t="shared" si="7"/>
        <v>#N/A</v>
      </c>
      <c r="I90" s="18" t="e">
        <f t="shared" si="8"/>
        <v>#N/A</v>
      </c>
      <c r="J90" s="18" t="e">
        <f t="shared" si="9"/>
        <v>#N/A</v>
      </c>
      <c r="K90" s="18" t="e">
        <f t="shared" si="10"/>
        <v>#N/A</v>
      </c>
      <c r="L90" s="18" t="e">
        <f t="shared" si="11"/>
        <v>#N/A</v>
      </c>
    </row>
    <row r="91" spans="1:12" x14ac:dyDescent="0.25">
      <c r="A91" s="20" t="s">
        <v>391</v>
      </c>
      <c r="B91" s="43" t="s">
        <v>345</v>
      </c>
      <c r="C91" s="43" t="str">
        <f>VLOOKUP($A91,HistoricalHouse!A:B,2,FALSE)</f>
        <v>A</v>
      </c>
      <c r="D91" s="43" t="str">
        <f>VLOOKUP($A91,HistoricalHouse!D:E,2,FALSE)</f>
        <v>B+</v>
      </c>
      <c r="E91" s="43" t="str">
        <f>VLOOKUP($A91,HistoricalHouse!G:H,2,FALSE)</f>
        <v>A</v>
      </c>
      <c r="F91" s="43" t="e">
        <f>VLOOKUP($A91,HistoricalHouse!J:K,2,FALSE)</f>
        <v>#N/A</v>
      </c>
      <c r="G91" s="18">
        <f t="shared" si="6"/>
        <v>1</v>
      </c>
      <c r="H91" s="18">
        <f t="shared" si="7"/>
        <v>1</v>
      </c>
      <c r="I91" s="18">
        <f t="shared" si="8"/>
        <v>1</v>
      </c>
      <c r="J91" s="18">
        <f t="shared" si="9"/>
        <v>1</v>
      </c>
      <c r="K91" s="18" t="e">
        <f t="shared" si="10"/>
        <v>#N/A</v>
      </c>
      <c r="L91" s="18" t="e">
        <f t="shared" si="11"/>
        <v>#N/A</v>
      </c>
    </row>
    <row r="92" spans="1:12" x14ac:dyDescent="0.25">
      <c r="A92" s="29" t="s">
        <v>1031</v>
      </c>
      <c r="B92" s="43" t="s">
        <v>645</v>
      </c>
      <c r="C92" s="43" t="str">
        <f>VLOOKUP($A92,HistoricalHouse!A:B,2,FALSE)</f>
        <v>D-</v>
      </c>
      <c r="D92" s="43" t="e">
        <f>VLOOKUP($A92,HistoricalHouse!D:E,2,FALSE)</f>
        <v>#N/A</v>
      </c>
      <c r="E92" s="43" t="e">
        <f>VLOOKUP($A92,HistoricalHouse!G:H,2,FALSE)</f>
        <v>#N/A</v>
      </c>
      <c r="F92" s="43" t="e">
        <f>VLOOKUP($A92,HistoricalHouse!J:K,2,FALSE)</f>
        <v>#N/A</v>
      </c>
      <c r="G92" s="18">
        <f t="shared" si="6"/>
        <v>-1</v>
      </c>
      <c r="H92" s="18">
        <f t="shared" si="7"/>
        <v>-1</v>
      </c>
      <c r="I92" s="18" t="e">
        <f t="shared" si="8"/>
        <v>#N/A</v>
      </c>
      <c r="J92" s="18" t="e">
        <f t="shared" si="9"/>
        <v>#N/A</v>
      </c>
      <c r="K92" s="18" t="e">
        <f t="shared" si="10"/>
        <v>#N/A</v>
      </c>
      <c r="L92" s="18" t="e">
        <f t="shared" si="11"/>
        <v>#N/A</v>
      </c>
    </row>
    <row r="93" spans="1:12" x14ac:dyDescent="0.25">
      <c r="A93" s="29" t="s">
        <v>423</v>
      </c>
      <c r="B93" s="43" t="s">
        <v>389</v>
      </c>
      <c r="C93" s="43" t="str">
        <f>VLOOKUP($A93,HistoricalHouse!A:B,2,FALSE)</f>
        <v>C+</v>
      </c>
      <c r="D93" s="43" t="str">
        <f>VLOOKUP($A93,HistoricalHouse!D:E,2,FALSE)</f>
        <v>B-</v>
      </c>
      <c r="E93" s="43" t="str">
        <f>VLOOKUP($A93,HistoricalHouse!G:H,2,FALSE)</f>
        <v>B-</v>
      </c>
      <c r="F93" s="43" t="str">
        <f>VLOOKUP($A93,HistoricalHouse!J:K,2,FALSE)</f>
        <v>B</v>
      </c>
      <c r="G93" s="18" t="e">
        <f t="shared" si="6"/>
        <v>#N/A</v>
      </c>
      <c r="H93" s="18" t="e">
        <f t="shared" si="7"/>
        <v>#N/A</v>
      </c>
      <c r="I93" s="18" t="e">
        <f t="shared" si="8"/>
        <v>#N/A</v>
      </c>
      <c r="J93" s="18" t="e">
        <f t="shared" si="9"/>
        <v>#N/A</v>
      </c>
      <c r="K93" s="18">
        <f t="shared" si="10"/>
        <v>1</v>
      </c>
      <c r="L93" s="18" t="e">
        <f t="shared" si="11"/>
        <v>#N/A</v>
      </c>
    </row>
    <row r="94" spans="1:12" x14ac:dyDescent="0.25">
      <c r="A94" s="20" t="s">
        <v>928</v>
      </c>
      <c r="B94" s="43" t="s">
        <v>871</v>
      </c>
      <c r="C94" s="43" t="str">
        <f>VLOOKUP($A94,HistoricalHouse!A:B,2,FALSE)</f>
        <v>C</v>
      </c>
      <c r="D94" s="43" t="str">
        <f>VLOOKUP($A94,HistoricalHouse!D:E,2,FALSE)</f>
        <v>Inc</v>
      </c>
      <c r="E94" s="43" t="str">
        <f>VLOOKUP($A94,HistoricalHouse!G:H,2,FALSE)</f>
        <v>D+</v>
      </c>
      <c r="F94" s="43" t="str">
        <f>VLOOKUP($A94,HistoricalHouse!J:K,2,FALSE)</f>
        <v>D+</v>
      </c>
      <c r="G94" s="18" t="e">
        <f t="shared" si="6"/>
        <v>#N/A</v>
      </c>
      <c r="H94" s="18" t="e">
        <f t="shared" si="7"/>
        <v>#N/A</v>
      </c>
      <c r="I94" s="18" t="e">
        <f t="shared" si="8"/>
        <v>#N/A</v>
      </c>
      <c r="J94" s="18" t="e">
        <f t="shared" si="9"/>
        <v>#N/A</v>
      </c>
      <c r="K94" s="18" t="e">
        <f t="shared" si="10"/>
        <v>#N/A</v>
      </c>
      <c r="L94" s="18" t="e">
        <f t="shared" si="11"/>
        <v>#N/A</v>
      </c>
    </row>
    <row r="95" spans="1:12" x14ac:dyDescent="0.25">
      <c r="A95" s="29" t="s">
        <v>777</v>
      </c>
      <c r="B95" s="43" t="s">
        <v>434</v>
      </c>
      <c r="C95" s="43" t="str">
        <f>VLOOKUP($A95,HistoricalHouse!A:B,2,FALSE)</f>
        <v>C+</v>
      </c>
      <c r="D95" s="43" t="e">
        <f>VLOOKUP($A95,HistoricalHouse!D:E,2,FALSE)</f>
        <v>#N/A</v>
      </c>
      <c r="E95" s="43" t="e">
        <f>VLOOKUP($A95,HistoricalHouse!G:H,2,FALSE)</f>
        <v>#N/A</v>
      </c>
      <c r="F95" s="43" t="e">
        <f>VLOOKUP($A95,HistoricalHouse!J:K,2,FALSE)</f>
        <v>#N/A</v>
      </c>
      <c r="G95" s="18" t="e">
        <f t="shared" si="6"/>
        <v>#N/A</v>
      </c>
      <c r="H95" s="18" t="e">
        <f t="shared" si="7"/>
        <v>#N/A</v>
      </c>
      <c r="I95" s="18" t="e">
        <f t="shared" si="8"/>
        <v>#N/A</v>
      </c>
      <c r="J95" s="18" t="e">
        <f t="shared" si="9"/>
        <v>#N/A</v>
      </c>
      <c r="K95" s="18" t="e">
        <f t="shared" si="10"/>
        <v>#N/A</v>
      </c>
      <c r="L95" s="18" t="e">
        <f t="shared" si="11"/>
        <v>#N/A</v>
      </c>
    </row>
    <row r="96" spans="1:12" x14ac:dyDescent="0.25">
      <c r="A96" s="29" t="s">
        <v>737</v>
      </c>
      <c r="B96" s="43" t="s">
        <v>721</v>
      </c>
      <c r="C96" s="43" t="str">
        <f>VLOOKUP($A96,HistoricalHouse!A:B,2,FALSE)</f>
        <v>C+</v>
      </c>
      <c r="D96" s="43" t="e">
        <f>VLOOKUP($A96,HistoricalHouse!D:E,2,FALSE)</f>
        <v>#N/A</v>
      </c>
      <c r="E96" s="43" t="e">
        <f>VLOOKUP($A96,HistoricalHouse!G:H,2,FALSE)</f>
        <v>#N/A</v>
      </c>
      <c r="F96" s="43" t="e">
        <f>VLOOKUP($A96,HistoricalHouse!J:K,2,FALSE)</f>
        <v>#N/A</v>
      </c>
      <c r="G96" s="18" t="e">
        <f t="shared" si="6"/>
        <v>#N/A</v>
      </c>
      <c r="H96" s="18" t="e">
        <f t="shared" si="7"/>
        <v>#N/A</v>
      </c>
      <c r="I96" s="18" t="e">
        <f t="shared" si="8"/>
        <v>#N/A</v>
      </c>
      <c r="J96" s="18" t="e">
        <f t="shared" si="9"/>
        <v>#N/A</v>
      </c>
      <c r="K96" s="18" t="e">
        <f t="shared" si="10"/>
        <v>#N/A</v>
      </c>
      <c r="L96" s="18" t="e">
        <f t="shared" si="11"/>
        <v>#N/A</v>
      </c>
    </row>
    <row r="97" spans="1:12" x14ac:dyDescent="0.25">
      <c r="A97" s="29" t="s">
        <v>1130</v>
      </c>
      <c r="B97" s="43" t="s">
        <v>645</v>
      </c>
      <c r="C97" s="43" t="str">
        <f>VLOOKUP($A97,HistoricalHouse!A:B,2,FALSE)</f>
        <v>D-</v>
      </c>
      <c r="D97" s="43" t="str">
        <f>VLOOKUP($A97,HistoricalHouse!D:E,2,FALSE)</f>
        <v>D+</v>
      </c>
      <c r="E97" s="43" t="str">
        <f>VLOOKUP($A97,HistoricalHouse!G:H,2,FALSE)</f>
        <v>D-</v>
      </c>
      <c r="F97" s="43" t="str">
        <f>VLOOKUP($A97,HistoricalHouse!J:K,2,FALSE)</f>
        <v>D</v>
      </c>
      <c r="G97" s="18">
        <f t="shared" si="6"/>
        <v>-1</v>
      </c>
      <c r="H97" s="18">
        <f t="shared" si="7"/>
        <v>-1</v>
      </c>
      <c r="I97" s="18" t="e">
        <f t="shared" si="8"/>
        <v>#N/A</v>
      </c>
      <c r="J97" s="18">
        <f t="shared" si="9"/>
        <v>-1</v>
      </c>
      <c r="K97" s="18">
        <f t="shared" si="10"/>
        <v>-1</v>
      </c>
      <c r="L97" s="18" t="e">
        <f t="shared" si="11"/>
        <v>#N/A</v>
      </c>
    </row>
    <row r="98" spans="1:12" x14ac:dyDescent="0.25">
      <c r="A98" s="29" t="s">
        <v>1094</v>
      </c>
      <c r="B98" s="43" t="s">
        <v>645</v>
      </c>
      <c r="C98" s="43" t="str">
        <f>VLOOKUP($A98,HistoricalHouse!A:B,2,FALSE)</f>
        <v>D</v>
      </c>
      <c r="D98" s="43" t="e">
        <f>VLOOKUP($A98,HistoricalHouse!D:E,2,FALSE)</f>
        <v>#N/A</v>
      </c>
      <c r="E98" s="43" t="e">
        <f>VLOOKUP($A98,HistoricalHouse!G:H,2,FALSE)</f>
        <v>#N/A</v>
      </c>
      <c r="F98" s="43" t="e">
        <f>VLOOKUP($A98,HistoricalHouse!J:K,2,FALSE)</f>
        <v>#N/A</v>
      </c>
      <c r="G98" s="18">
        <f t="shared" si="6"/>
        <v>-1</v>
      </c>
      <c r="H98" s="18">
        <f t="shared" si="7"/>
        <v>-1</v>
      </c>
      <c r="I98" s="18" t="e">
        <f t="shared" si="8"/>
        <v>#N/A</v>
      </c>
      <c r="J98" s="18" t="e">
        <f t="shared" si="9"/>
        <v>#N/A</v>
      </c>
      <c r="K98" s="18" t="e">
        <f t="shared" si="10"/>
        <v>#N/A</v>
      </c>
      <c r="L98" s="18" t="e">
        <f t="shared" si="11"/>
        <v>#N/A</v>
      </c>
    </row>
    <row r="99" spans="1:12" x14ac:dyDescent="0.25">
      <c r="A99" s="29" t="s">
        <v>1204</v>
      </c>
      <c r="B99" s="43" t="s">
        <v>1136</v>
      </c>
      <c r="C99" s="43" t="str">
        <f>VLOOKUP($A99,HistoricalHouse!A:B,2,FALSE)</f>
        <v>D-</v>
      </c>
      <c r="D99" s="43" t="str">
        <f>VLOOKUP($A99,HistoricalHouse!D:E,2,FALSE)</f>
        <v>F</v>
      </c>
      <c r="E99" s="43" t="str">
        <f>VLOOKUP($A99,HistoricalHouse!G:H,2,FALSE)</f>
        <v>F</v>
      </c>
      <c r="F99" s="43" t="e">
        <f>VLOOKUP($A99,HistoricalHouse!J:K,2,FALSE)</f>
        <v>#N/A</v>
      </c>
      <c r="G99" s="18">
        <f t="shared" si="6"/>
        <v>-1</v>
      </c>
      <c r="H99" s="18">
        <f t="shared" si="7"/>
        <v>-1</v>
      </c>
      <c r="I99" s="18">
        <f t="shared" si="8"/>
        <v>-1</v>
      </c>
      <c r="J99" s="18">
        <f t="shared" si="9"/>
        <v>-1</v>
      </c>
      <c r="K99" s="18" t="e">
        <f t="shared" si="10"/>
        <v>#N/A</v>
      </c>
      <c r="L99" s="18" t="e">
        <f t="shared" si="11"/>
        <v>#N/A</v>
      </c>
    </row>
    <row r="100" spans="1:12" x14ac:dyDescent="0.25">
      <c r="A100" s="29" t="s">
        <v>382</v>
      </c>
      <c r="B100" s="43" t="s">
        <v>345</v>
      </c>
      <c r="C100" s="43" t="str">
        <f>VLOOKUP($A100,HistoricalHouse!A:B,2,FALSE)</f>
        <v>B</v>
      </c>
      <c r="D100" s="43" t="str">
        <f>VLOOKUP($A100,HistoricalHouse!D:E,2,FALSE)</f>
        <v>B+</v>
      </c>
      <c r="E100" s="43" t="str">
        <f>VLOOKUP($A100,HistoricalHouse!G:H,2,FALSE)</f>
        <v>A-</v>
      </c>
      <c r="F100" s="43" t="e">
        <f>VLOOKUP($A100,HistoricalHouse!J:K,2,FALSE)</f>
        <v>#N/A</v>
      </c>
      <c r="G100" s="18">
        <f t="shared" si="6"/>
        <v>1</v>
      </c>
      <c r="H100" s="18">
        <f t="shared" si="7"/>
        <v>1</v>
      </c>
      <c r="I100" s="18">
        <f t="shared" si="8"/>
        <v>1</v>
      </c>
      <c r="J100" s="18">
        <f t="shared" si="9"/>
        <v>1</v>
      </c>
      <c r="K100" s="18" t="e">
        <f t="shared" si="10"/>
        <v>#N/A</v>
      </c>
      <c r="L100" s="18" t="e">
        <f t="shared" si="11"/>
        <v>#N/A</v>
      </c>
    </row>
    <row r="101" spans="1:12" x14ac:dyDescent="0.25">
      <c r="A101" s="20" t="s">
        <v>1067</v>
      </c>
      <c r="B101" s="43" t="s">
        <v>645</v>
      </c>
      <c r="C101" s="43" t="str">
        <f>VLOOKUP($A101,HistoricalHouse!A:B,2,FALSE)</f>
        <v>D-</v>
      </c>
      <c r="D101" s="43" t="e">
        <f>VLOOKUP($A101,HistoricalHouse!D:E,2,FALSE)</f>
        <v>#N/A</v>
      </c>
      <c r="E101" s="43" t="e">
        <f>VLOOKUP($A101,HistoricalHouse!G:H,2,FALSE)</f>
        <v>#N/A</v>
      </c>
      <c r="F101" s="43" t="e">
        <f>VLOOKUP($A101,HistoricalHouse!J:K,2,FALSE)</f>
        <v>#N/A</v>
      </c>
      <c r="G101" s="18">
        <f t="shared" si="6"/>
        <v>-1</v>
      </c>
      <c r="H101" s="18">
        <f t="shared" si="7"/>
        <v>-1</v>
      </c>
      <c r="I101" s="18" t="e">
        <f t="shared" si="8"/>
        <v>#N/A</v>
      </c>
      <c r="J101" s="18" t="e">
        <f t="shared" si="9"/>
        <v>#N/A</v>
      </c>
      <c r="K101" s="18" t="e">
        <f t="shared" si="10"/>
        <v>#N/A</v>
      </c>
      <c r="L101" s="18" t="e">
        <f t="shared" si="11"/>
        <v>#N/A</v>
      </c>
    </row>
    <row r="102" spans="1:12" x14ac:dyDescent="0.25">
      <c r="A102" s="29" t="s">
        <v>654</v>
      </c>
      <c r="B102" s="43" t="s">
        <v>469</v>
      </c>
      <c r="C102" s="43" t="str">
        <f>VLOOKUP($A102,HistoricalHouse!A:B,2,FALSE)</f>
        <v>B-</v>
      </c>
      <c r="D102" s="43" t="e">
        <f>VLOOKUP($A102,HistoricalHouse!D:E,2,FALSE)</f>
        <v>#N/A</v>
      </c>
      <c r="E102" s="43" t="e">
        <f>VLOOKUP($A102,HistoricalHouse!G:H,2,FALSE)</f>
        <v>#N/A</v>
      </c>
      <c r="F102" s="43" t="str">
        <f>VLOOKUP($A102,HistoricalHouse!J:K,2,FALSE)</f>
        <v>C+</v>
      </c>
      <c r="G102" s="18" t="e">
        <f t="shared" si="6"/>
        <v>#N/A</v>
      </c>
      <c r="H102" s="18" t="e">
        <f t="shared" si="7"/>
        <v>#N/A</v>
      </c>
      <c r="I102" s="18" t="e">
        <f t="shared" si="8"/>
        <v>#N/A</v>
      </c>
      <c r="J102" s="18" t="e">
        <f t="shared" si="9"/>
        <v>#N/A</v>
      </c>
      <c r="K102" s="18" t="e">
        <f t="shared" si="10"/>
        <v>#N/A</v>
      </c>
      <c r="L102" s="18" t="e">
        <f t="shared" si="11"/>
        <v>#N/A</v>
      </c>
    </row>
    <row r="103" spans="1:12" x14ac:dyDescent="0.25">
      <c r="A103" s="29" t="s">
        <v>614</v>
      </c>
      <c r="B103" s="43" t="s">
        <v>469</v>
      </c>
      <c r="C103" s="43" t="str">
        <f>VLOOKUP($A103,HistoricalHouse!A:B,2,FALSE)</f>
        <v>B-</v>
      </c>
      <c r="D103" s="43" t="str">
        <f>VLOOKUP($A103,HistoricalHouse!D:E,2,FALSE)</f>
        <v>B+</v>
      </c>
      <c r="E103" s="43" t="e">
        <f>VLOOKUP($A103,HistoricalHouse!G:H,2,FALSE)</f>
        <v>#N/A</v>
      </c>
      <c r="F103" s="43" t="e">
        <f>VLOOKUP($A103,HistoricalHouse!J:K,2,FALSE)</f>
        <v>#N/A</v>
      </c>
      <c r="G103" s="18" t="e">
        <f t="shared" si="6"/>
        <v>#N/A</v>
      </c>
      <c r="H103" s="18" t="e">
        <f t="shared" si="7"/>
        <v>#N/A</v>
      </c>
      <c r="I103" s="18">
        <f t="shared" si="8"/>
        <v>1</v>
      </c>
      <c r="J103" s="18" t="e">
        <f t="shared" si="9"/>
        <v>#N/A</v>
      </c>
      <c r="K103" s="18" t="e">
        <f t="shared" si="10"/>
        <v>#N/A</v>
      </c>
      <c r="L103" s="18" t="e">
        <f t="shared" si="11"/>
        <v>#N/A</v>
      </c>
    </row>
    <row r="104" spans="1:12" x14ac:dyDescent="0.25">
      <c r="A104" s="20" t="s">
        <v>1339</v>
      </c>
      <c r="B104" s="43" t="s">
        <v>1136</v>
      </c>
      <c r="C104" s="43" t="str">
        <f>VLOOKUP($A104,HistoricalHouse!A:B,2,FALSE)</f>
        <v>F</v>
      </c>
      <c r="D104" s="43" t="e">
        <f>VLOOKUP($A104,HistoricalHouse!D:E,2,FALSE)</f>
        <v>#N/A</v>
      </c>
      <c r="E104" s="43" t="e">
        <f>VLOOKUP($A104,HistoricalHouse!G:H,2,FALSE)</f>
        <v>#N/A</v>
      </c>
      <c r="F104" s="43" t="e">
        <f>VLOOKUP($A104,HistoricalHouse!J:K,2,FALSE)</f>
        <v>#N/A</v>
      </c>
      <c r="G104" s="18">
        <f t="shared" si="6"/>
        <v>-1</v>
      </c>
      <c r="H104" s="18">
        <f t="shared" si="7"/>
        <v>-1</v>
      </c>
      <c r="I104" s="18" t="e">
        <f t="shared" si="8"/>
        <v>#N/A</v>
      </c>
      <c r="J104" s="18" t="e">
        <f t="shared" si="9"/>
        <v>#N/A</v>
      </c>
      <c r="K104" s="18" t="e">
        <f t="shared" si="10"/>
        <v>#N/A</v>
      </c>
      <c r="L104" s="18" t="e">
        <f t="shared" si="11"/>
        <v>#N/A</v>
      </c>
    </row>
    <row r="105" spans="1:12" x14ac:dyDescent="0.25">
      <c r="A105" s="43" t="s">
        <v>300</v>
      </c>
      <c r="B105" s="43" t="s">
        <v>190</v>
      </c>
      <c r="C105" s="43" t="str">
        <f>VLOOKUP($A105,HistoricalHouse!A:B,2,FALSE)</f>
        <v>A-</v>
      </c>
      <c r="D105" s="43" t="str">
        <f>VLOOKUP($A105,HistoricalHouse!D:E,2,FALSE)</f>
        <v>B+</v>
      </c>
      <c r="E105" s="43" t="str">
        <f>VLOOKUP($A105,HistoricalHouse!G:H,2,FALSE)</f>
        <v>Inc</v>
      </c>
      <c r="F105" s="43" t="e">
        <f>VLOOKUP($A105,HistoricalHouse!J:K,2,FALSE)</f>
        <v>#N/A</v>
      </c>
      <c r="G105" s="18">
        <f t="shared" si="6"/>
        <v>1</v>
      </c>
      <c r="H105" s="18">
        <f t="shared" si="7"/>
        <v>1</v>
      </c>
      <c r="I105" s="18">
        <f t="shared" si="8"/>
        <v>1</v>
      </c>
      <c r="J105" s="18" t="e">
        <f t="shared" si="9"/>
        <v>#N/A</v>
      </c>
      <c r="K105" s="18" t="e">
        <f t="shared" si="10"/>
        <v>#N/A</v>
      </c>
      <c r="L105" s="18" t="e">
        <f t="shared" si="11"/>
        <v>#N/A</v>
      </c>
    </row>
    <row r="106" spans="1:12" x14ac:dyDescent="0.25">
      <c r="A106" s="29" t="s">
        <v>912</v>
      </c>
      <c r="B106" s="43" t="s">
        <v>871</v>
      </c>
      <c r="C106" s="43" t="str">
        <f>VLOOKUP($A106,HistoricalHouse!A:B,2,FALSE)</f>
        <v>C</v>
      </c>
      <c r="D106" s="43" t="str">
        <f>VLOOKUP($A106,HistoricalHouse!D:E,2,FALSE)</f>
        <v>C-</v>
      </c>
      <c r="E106" s="43" t="str">
        <f>VLOOKUP($A106,HistoricalHouse!G:H,2,FALSE)</f>
        <v>C-</v>
      </c>
      <c r="F106" s="43" t="str">
        <f>VLOOKUP($A106,HistoricalHouse!J:K,2,FALSE)</f>
        <v>C</v>
      </c>
      <c r="G106" s="18" t="e">
        <f t="shared" si="6"/>
        <v>#N/A</v>
      </c>
      <c r="H106" s="18" t="e">
        <f t="shared" si="7"/>
        <v>#N/A</v>
      </c>
      <c r="I106" s="18" t="e">
        <f t="shared" si="8"/>
        <v>#N/A</v>
      </c>
      <c r="J106" s="18" t="e">
        <f t="shared" si="9"/>
        <v>#N/A</v>
      </c>
      <c r="K106" s="18" t="e">
        <f t="shared" si="10"/>
        <v>#N/A</v>
      </c>
      <c r="L106" s="18" t="e">
        <f t="shared" si="11"/>
        <v>#N/A</v>
      </c>
    </row>
    <row r="107" spans="1:12" x14ac:dyDescent="0.25">
      <c r="A107" s="29" t="s">
        <v>669</v>
      </c>
      <c r="B107" s="43" t="s">
        <v>469</v>
      </c>
      <c r="C107" s="43" t="str">
        <f>VLOOKUP($A107,HistoricalHouse!A:B,2,FALSE)</f>
        <v>C</v>
      </c>
      <c r="D107" s="43" t="str">
        <f>VLOOKUP($A107,HistoricalHouse!D:E,2,FALSE)</f>
        <v>B-</v>
      </c>
      <c r="E107" s="43" t="str">
        <f>VLOOKUP($A107,HistoricalHouse!G:H,2,FALSE)</f>
        <v>C+</v>
      </c>
      <c r="F107" s="43" t="e">
        <f>VLOOKUP($A107,HistoricalHouse!J:K,2,FALSE)</f>
        <v>#N/A</v>
      </c>
      <c r="G107" s="18" t="e">
        <f t="shared" si="6"/>
        <v>#N/A</v>
      </c>
      <c r="H107" s="18" t="e">
        <f t="shared" si="7"/>
        <v>#N/A</v>
      </c>
      <c r="I107" s="18" t="e">
        <f t="shared" si="8"/>
        <v>#N/A</v>
      </c>
      <c r="J107" s="18" t="e">
        <f t="shared" si="9"/>
        <v>#N/A</v>
      </c>
      <c r="K107" s="18" t="e">
        <f t="shared" si="10"/>
        <v>#N/A</v>
      </c>
      <c r="L107" s="18" t="e">
        <f t="shared" si="11"/>
        <v>#N/A</v>
      </c>
    </row>
    <row r="108" spans="1:12" x14ac:dyDescent="0.25">
      <c r="A108" s="43" t="s">
        <v>145</v>
      </c>
      <c r="B108" s="43" t="s">
        <v>128</v>
      </c>
      <c r="C108" s="43" t="str">
        <f>VLOOKUP($A108,HistoricalHouse!A:B,2,FALSE)</f>
        <v>A-</v>
      </c>
      <c r="D108" s="43" t="e">
        <f>VLOOKUP($A108,HistoricalHouse!D:E,2,FALSE)</f>
        <v>#N/A</v>
      </c>
      <c r="E108" s="43" t="e">
        <f>VLOOKUP($A108,HistoricalHouse!G:H,2,FALSE)</f>
        <v>#N/A</v>
      </c>
      <c r="F108" s="43" t="e">
        <f>VLOOKUP($A108,HistoricalHouse!J:K,2,FALSE)</f>
        <v>#N/A</v>
      </c>
      <c r="G108" s="18">
        <f t="shared" si="6"/>
        <v>1</v>
      </c>
      <c r="H108" s="18">
        <f t="shared" si="7"/>
        <v>1</v>
      </c>
      <c r="I108" s="18" t="e">
        <f t="shared" si="8"/>
        <v>#N/A</v>
      </c>
      <c r="J108" s="18" t="e">
        <f t="shared" si="9"/>
        <v>#N/A</v>
      </c>
      <c r="K108" s="18" t="e">
        <f t="shared" si="10"/>
        <v>#N/A</v>
      </c>
      <c r="L108" s="18" t="e">
        <f t="shared" si="11"/>
        <v>#N/A</v>
      </c>
    </row>
    <row r="109" spans="1:12" x14ac:dyDescent="0.25">
      <c r="A109" s="29" t="s">
        <v>628</v>
      </c>
      <c r="B109" s="43" t="s">
        <v>469</v>
      </c>
      <c r="C109" s="43" t="str">
        <f>VLOOKUP($A109,HistoricalHouse!A:B,2,FALSE)</f>
        <v>C+</v>
      </c>
      <c r="D109" s="43" t="str">
        <f>VLOOKUP($A109,HistoricalHouse!D:E,2,FALSE)</f>
        <v>C</v>
      </c>
      <c r="E109" s="43" t="str">
        <f>VLOOKUP($A109,HistoricalHouse!G:H,2,FALSE)</f>
        <v>C+</v>
      </c>
      <c r="F109" s="43" t="str">
        <f>VLOOKUP($A109,HistoricalHouse!J:K,2,FALSE)</f>
        <v>C+</v>
      </c>
      <c r="G109" s="18" t="e">
        <f t="shared" si="6"/>
        <v>#N/A</v>
      </c>
      <c r="H109" s="18" t="e">
        <f t="shared" si="7"/>
        <v>#N/A</v>
      </c>
      <c r="I109" s="18" t="e">
        <f t="shared" si="8"/>
        <v>#N/A</v>
      </c>
      <c r="J109" s="18" t="e">
        <f t="shared" si="9"/>
        <v>#N/A</v>
      </c>
      <c r="K109" s="18" t="e">
        <f t="shared" si="10"/>
        <v>#N/A</v>
      </c>
      <c r="L109" s="18" t="e">
        <f t="shared" si="11"/>
        <v>#N/A</v>
      </c>
    </row>
    <row r="110" spans="1:12" x14ac:dyDescent="0.25">
      <c r="A110" s="29" t="s">
        <v>839</v>
      </c>
      <c r="B110" s="43" t="s">
        <v>721</v>
      </c>
      <c r="C110" s="43" t="str">
        <f>VLOOKUP($A110,HistoricalHouse!A:B,2,FALSE)</f>
        <v>C</v>
      </c>
      <c r="D110" s="43" t="str">
        <f>VLOOKUP($A110,HistoricalHouse!D:E,2,FALSE)</f>
        <v>C</v>
      </c>
      <c r="E110" s="43" t="str">
        <f>VLOOKUP($A110,HistoricalHouse!G:H,2,FALSE)</f>
        <v>C</v>
      </c>
      <c r="F110" s="43" t="e">
        <f>VLOOKUP($A110,HistoricalHouse!J:K,2,FALSE)</f>
        <v>#N/A</v>
      </c>
      <c r="G110" s="18" t="e">
        <f t="shared" si="6"/>
        <v>#N/A</v>
      </c>
      <c r="H110" s="18" t="e">
        <f t="shared" si="7"/>
        <v>#N/A</v>
      </c>
      <c r="I110" s="18" t="e">
        <f t="shared" si="8"/>
        <v>#N/A</v>
      </c>
      <c r="J110" s="18" t="e">
        <f t="shared" si="9"/>
        <v>#N/A</v>
      </c>
      <c r="K110" s="18" t="e">
        <f t="shared" si="10"/>
        <v>#N/A</v>
      </c>
      <c r="L110" s="18" t="e">
        <f t="shared" si="11"/>
        <v>#N/A</v>
      </c>
    </row>
    <row r="111" spans="1:12" x14ac:dyDescent="0.25">
      <c r="A111" s="29" t="s">
        <v>467</v>
      </c>
      <c r="B111" s="43" t="s">
        <v>389</v>
      </c>
      <c r="C111" s="43" t="str">
        <f>VLOOKUP($A111,HistoricalHouse!A:B,2,FALSE)</f>
        <v>C+</v>
      </c>
      <c r="D111" s="43" t="str">
        <f>VLOOKUP($A111,HistoricalHouse!D:E,2,FALSE)</f>
        <v>Inc</v>
      </c>
      <c r="E111" s="43" t="str">
        <f>VLOOKUP($A111,HistoricalHouse!G:H,2,FALSE)</f>
        <v>C</v>
      </c>
      <c r="F111" s="43" t="str">
        <f>VLOOKUP($A111,HistoricalHouse!J:K,2,FALSE)</f>
        <v>B</v>
      </c>
      <c r="G111" s="18" t="e">
        <f t="shared" si="6"/>
        <v>#N/A</v>
      </c>
      <c r="H111" s="18" t="e">
        <f t="shared" si="7"/>
        <v>#N/A</v>
      </c>
      <c r="I111" s="18" t="e">
        <f t="shared" si="8"/>
        <v>#N/A</v>
      </c>
      <c r="J111" s="18" t="e">
        <f t="shared" si="9"/>
        <v>#N/A</v>
      </c>
      <c r="K111" s="18">
        <f t="shared" si="10"/>
        <v>1</v>
      </c>
      <c r="L111" s="18" t="e">
        <f t="shared" si="11"/>
        <v>#N/A</v>
      </c>
    </row>
    <row r="112" spans="1:12" x14ac:dyDescent="0.25">
      <c r="A112" s="43" t="s">
        <v>281</v>
      </c>
      <c r="B112" s="43" t="s">
        <v>190</v>
      </c>
      <c r="C112" s="43" t="str">
        <f>VLOOKUP($A112,HistoricalHouse!A:B,2,FALSE)</f>
        <v>A+</v>
      </c>
      <c r="D112" s="43" t="str">
        <f>VLOOKUP($A112,HistoricalHouse!D:E,2,FALSE)</f>
        <v>B</v>
      </c>
      <c r="E112" s="43" t="str">
        <f>VLOOKUP($A112,HistoricalHouse!G:H,2,FALSE)</f>
        <v>A</v>
      </c>
      <c r="F112" s="43" t="e">
        <f>VLOOKUP($A112,HistoricalHouse!J:K,2,FALSE)</f>
        <v>#N/A</v>
      </c>
      <c r="G112" s="18">
        <f t="shared" si="6"/>
        <v>1</v>
      </c>
      <c r="H112" s="18">
        <f t="shared" si="7"/>
        <v>1</v>
      </c>
      <c r="I112" s="18">
        <f t="shared" si="8"/>
        <v>1</v>
      </c>
      <c r="J112" s="18">
        <f t="shared" si="9"/>
        <v>1</v>
      </c>
      <c r="K112" s="18" t="e">
        <f t="shared" si="10"/>
        <v>#N/A</v>
      </c>
      <c r="L112" s="18" t="e">
        <f t="shared" si="11"/>
        <v>#N/A</v>
      </c>
    </row>
    <row r="113" spans="1:12" x14ac:dyDescent="0.25">
      <c r="A113" s="20" t="s">
        <v>809</v>
      </c>
      <c r="B113" s="43" t="s">
        <v>721</v>
      </c>
      <c r="C113" s="43" t="str">
        <f>VLOOKUP($A113,HistoricalHouse!A:B,2,FALSE)</f>
        <v>B-</v>
      </c>
      <c r="D113" s="43" t="e">
        <f>VLOOKUP($A113,HistoricalHouse!D:E,2,FALSE)</f>
        <v>#N/A</v>
      </c>
      <c r="E113" s="43" t="e">
        <f>VLOOKUP($A113,HistoricalHouse!G:H,2,FALSE)</f>
        <v>#N/A</v>
      </c>
      <c r="F113" s="43" t="e">
        <f>VLOOKUP($A113,HistoricalHouse!J:K,2,FALSE)</f>
        <v>#N/A</v>
      </c>
      <c r="G113" s="18" t="e">
        <f t="shared" si="6"/>
        <v>#N/A</v>
      </c>
      <c r="H113" s="18" t="e">
        <f t="shared" si="7"/>
        <v>#N/A</v>
      </c>
      <c r="I113" s="18" t="e">
        <f t="shared" si="8"/>
        <v>#N/A</v>
      </c>
      <c r="J113" s="18" t="e">
        <f t="shared" si="9"/>
        <v>#N/A</v>
      </c>
      <c r="K113" s="18" t="e">
        <f t="shared" si="10"/>
        <v>#N/A</v>
      </c>
      <c r="L113" s="18" t="e">
        <f t="shared" si="11"/>
        <v>#N/A</v>
      </c>
    </row>
    <row r="114" spans="1:12" x14ac:dyDescent="0.25">
      <c r="A114" s="29" t="s">
        <v>495</v>
      </c>
      <c r="B114" s="43" t="s">
        <v>389</v>
      </c>
      <c r="C114" s="43" t="str">
        <f>VLOOKUP($A114,HistoricalHouse!A:B,2,FALSE)</f>
        <v>B</v>
      </c>
      <c r="D114" s="43" t="str">
        <f>VLOOKUP($A114,HistoricalHouse!D:E,2,FALSE)</f>
        <v>B</v>
      </c>
      <c r="E114" s="43" t="str">
        <f>VLOOKUP($A114,HistoricalHouse!G:H,2,FALSE)</f>
        <v>B</v>
      </c>
      <c r="F114" s="43" t="str">
        <f>VLOOKUP($A114,HistoricalHouse!J:K,2,FALSE)</f>
        <v>B+</v>
      </c>
      <c r="G114" s="18" t="e">
        <f t="shared" si="6"/>
        <v>#N/A</v>
      </c>
      <c r="H114" s="18">
        <f t="shared" si="7"/>
        <v>1</v>
      </c>
      <c r="I114" s="18">
        <f t="shared" si="8"/>
        <v>1</v>
      </c>
      <c r="J114" s="18">
        <f t="shared" si="9"/>
        <v>1</v>
      </c>
      <c r="K114" s="18">
        <f t="shared" si="10"/>
        <v>1</v>
      </c>
      <c r="L114" s="18" t="e">
        <f t="shared" si="11"/>
        <v>#N/A</v>
      </c>
    </row>
    <row r="115" spans="1:12" x14ac:dyDescent="0.25">
      <c r="A115" s="43" t="s">
        <v>115</v>
      </c>
      <c r="B115" s="43" t="s">
        <v>58</v>
      </c>
      <c r="C115" s="43" t="str">
        <f>VLOOKUP($A115,HistoricalHouse!A:B,2,FALSE)</f>
        <v>A</v>
      </c>
      <c r="D115" s="43" t="e">
        <f>VLOOKUP($A115,HistoricalHouse!D:E,2,FALSE)</f>
        <v>#N/A</v>
      </c>
      <c r="E115" s="43" t="e">
        <f>VLOOKUP($A115,HistoricalHouse!G:H,2,FALSE)</f>
        <v>#N/A</v>
      </c>
      <c r="F115" s="43" t="e">
        <f>VLOOKUP($A115,HistoricalHouse!J:K,2,FALSE)</f>
        <v>#N/A</v>
      </c>
      <c r="G115" s="18">
        <f t="shared" si="6"/>
        <v>1</v>
      </c>
      <c r="H115" s="18">
        <f t="shared" si="7"/>
        <v>1</v>
      </c>
      <c r="I115" s="18" t="e">
        <f t="shared" si="8"/>
        <v>#N/A</v>
      </c>
      <c r="J115" s="18" t="e">
        <f t="shared" si="9"/>
        <v>#N/A</v>
      </c>
      <c r="K115" s="18" t="e">
        <f t="shared" si="10"/>
        <v>#N/A</v>
      </c>
      <c r="L115" s="18" t="e">
        <f t="shared" si="11"/>
        <v>#N/A</v>
      </c>
    </row>
    <row r="116" spans="1:12" x14ac:dyDescent="0.25">
      <c r="A116" s="20" t="s">
        <v>1171</v>
      </c>
      <c r="B116" s="43" t="s">
        <v>1136</v>
      </c>
      <c r="C116" s="43" t="str">
        <f>VLOOKUP($A116,HistoricalHouse!A:B,2,FALSE)</f>
        <v>D-</v>
      </c>
      <c r="D116" s="43" t="e">
        <f>VLOOKUP($A116,HistoricalHouse!D:E,2,FALSE)</f>
        <v>#N/A</v>
      </c>
      <c r="E116" s="43" t="e">
        <f>VLOOKUP($A116,HistoricalHouse!G:H,2,FALSE)</f>
        <v>#N/A</v>
      </c>
      <c r="F116" s="43" t="e">
        <f>VLOOKUP($A116,HistoricalHouse!J:K,2,FALSE)</f>
        <v>#N/A</v>
      </c>
      <c r="G116" s="18">
        <f t="shared" si="6"/>
        <v>-1</v>
      </c>
      <c r="H116" s="18">
        <f t="shared" si="7"/>
        <v>-1</v>
      </c>
      <c r="I116" s="18" t="e">
        <f t="shared" si="8"/>
        <v>#N/A</v>
      </c>
      <c r="J116" s="18" t="e">
        <f t="shared" si="9"/>
        <v>#N/A</v>
      </c>
      <c r="K116" s="18" t="e">
        <f t="shared" si="10"/>
        <v>#N/A</v>
      </c>
      <c r="L116" s="18" t="e">
        <f t="shared" si="11"/>
        <v>#N/A</v>
      </c>
    </row>
    <row r="117" spans="1:12" x14ac:dyDescent="0.25">
      <c r="A117" s="29" t="s">
        <v>1469</v>
      </c>
      <c r="B117" s="43" t="s">
        <v>1370</v>
      </c>
      <c r="C117" s="43" t="str">
        <f>VLOOKUP($A117,HistoricalHouse!A:B,2,FALSE)</f>
        <v>F</v>
      </c>
      <c r="D117" s="43" t="str">
        <f>VLOOKUP($A117,HistoricalHouse!D:E,2,FALSE)</f>
        <v>F</v>
      </c>
      <c r="E117" s="43" t="str">
        <f>VLOOKUP($A117,HistoricalHouse!G:H,2,FALSE)</f>
        <v>CT</v>
      </c>
      <c r="F117" s="43" t="e">
        <f>VLOOKUP($A117,HistoricalHouse!J:K,2,FALSE)</f>
        <v>#N/A</v>
      </c>
      <c r="G117" s="18">
        <f t="shared" si="6"/>
        <v>-1</v>
      </c>
      <c r="H117" s="18">
        <f t="shared" si="7"/>
        <v>-1</v>
      </c>
      <c r="I117" s="18">
        <f t="shared" si="8"/>
        <v>-1</v>
      </c>
      <c r="J117" s="18">
        <f t="shared" si="9"/>
        <v>-1</v>
      </c>
      <c r="K117" s="18" t="e">
        <f t="shared" si="10"/>
        <v>#N/A</v>
      </c>
      <c r="L117" s="18" t="e">
        <f t="shared" si="11"/>
        <v>#N/A</v>
      </c>
    </row>
    <row r="118" spans="1:12" x14ac:dyDescent="0.25">
      <c r="A118" s="20" t="s">
        <v>498</v>
      </c>
      <c r="B118" s="43" t="s">
        <v>434</v>
      </c>
      <c r="C118" s="43" t="str">
        <f>VLOOKUP($A118,HistoricalHouse!A:B,2,FALSE)</f>
        <v>A-</v>
      </c>
      <c r="D118" s="43" t="e">
        <f>VLOOKUP($A118,HistoricalHouse!D:E,2,FALSE)</f>
        <v>#N/A</v>
      </c>
      <c r="E118" s="43" t="e">
        <f>VLOOKUP($A118,HistoricalHouse!G:H,2,FALSE)</f>
        <v>#N/A</v>
      </c>
      <c r="F118" s="43" t="e">
        <f>VLOOKUP($A118,HistoricalHouse!J:K,2,FALSE)</f>
        <v>#N/A</v>
      </c>
      <c r="G118" s="18" t="e">
        <f t="shared" si="6"/>
        <v>#N/A</v>
      </c>
      <c r="H118" s="18">
        <f t="shared" si="7"/>
        <v>1</v>
      </c>
      <c r="I118" s="18" t="e">
        <f t="shared" si="8"/>
        <v>#N/A</v>
      </c>
      <c r="J118" s="18" t="e">
        <f t="shared" si="9"/>
        <v>#N/A</v>
      </c>
      <c r="K118" s="18" t="e">
        <f t="shared" si="10"/>
        <v>#N/A</v>
      </c>
      <c r="L118" s="18" t="e">
        <f t="shared" si="11"/>
        <v>#N/A</v>
      </c>
    </row>
    <row r="119" spans="1:12" x14ac:dyDescent="0.25">
      <c r="A119" s="29" t="s">
        <v>677</v>
      </c>
      <c r="B119" s="43" t="s">
        <v>469</v>
      </c>
      <c r="C119" s="43" t="str">
        <f>VLOOKUP($A119,HistoricalHouse!A:B,2,FALSE)</f>
        <v>C+</v>
      </c>
      <c r="D119" s="43" t="str">
        <f>VLOOKUP($A119,HistoricalHouse!D:E,2,FALSE)</f>
        <v>C</v>
      </c>
      <c r="E119" s="43" t="str">
        <f>VLOOKUP($A119,HistoricalHouse!G:H,2,FALSE)</f>
        <v>B</v>
      </c>
      <c r="F119" s="43" t="e">
        <f>VLOOKUP($A119,HistoricalHouse!J:K,2,FALSE)</f>
        <v>#N/A</v>
      </c>
      <c r="G119" s="18" t="e">
        <f t="shared" si="6"/>
        <v>#N/A</v>
      </c>
      <c r="H119" s="18" t="e">
        <f t="shared" si="7"/>
        <v>#N/A</v>
      </c>
      <c r="I119" s="18" t="e">
        <f t="shared" si="8"/>
        <v>#N/A</v>
      </c>
      <c r="J119" s="18">
        <f t="shared" si="9"/>
        <v>1</v>
      </c>
      <c r="K119" s="18" t="e">
        <f t="shared" si="10"/>
        <v>#N/A</v>
      </c>
      <c r="L119" s="18" t="e">
        <f t="shared" si="11"/>
        <v>#N/A</v>
      </c>
    </row>
    <row r="120" spans="1:12" x14ac:dyDescent="0.25">
      <c r="A120" s="29" t="s">
        <v>1319</v>
      </c>
      <c r="B120" s="43" t="s">
        <v>1136</v>
      </c>
      <c r="C120" s="43" t="str">
        <f>VLOOKUP($A120,HistoricalHouse!A:B,2,FALSE)</f>
        <v>F</v>
      </c>
      <c r="D120" s="43" t="str">
        <f>VLOOKUP($A120,HistoricalHouse!D:E,2,FALSE)</f>
        <v>D</v>
      </c>
      <c r="E120" s="43" t="str">
        <f>VLOOKUP($A120,HistoricalHouse!G:H,2,FALSE)</f>
        <v>D-</v>
      </c>
      <c r="F120" s="43" t="e">
        <f>VLOOKUP($A120,HistoricalHouse!J:K,2,FALSE)</f>
        <v>#N/A</v>
      </c>
      <c r="G120" s="18">
        <f t="shared" si="6"/>
        <v>-1</v>
      </c>
      <c r="H120" s="18">
        <f t="shared" si="7"/>
        <v>-1</v>
      </c>
      <c r="I120" s="18">
        <f t="shared" si="8"/>
        <v>-1</v>
      </c>
      <c r="J120" s="18">
        <f t="shared" si="9"/>
        <v>-1</v>
      </c>
      <c r="K120" s="18" t="e">
        <f t="shared" si="10"/>
        <v>#N/A</v>
      </c>
      <c r="L120" s="18" t="e">
        <f t="shared" si="11"/>
        <v>#N/A</v>
      </c>
    </row>
    <row r="121" spans="1:12" x14ac:dyDescent="0.25">
      <c r="A121" s="43" t="s">
        <v>328</v>
      </c>
      <c r="B121" s="43" t="s">
        <v>190</v>
      </c>
      <c r="C121" s="43" t="str">
        <f>VLOOKUP($A121,HistoricalHouse!A:B,2,FALSE)</f>
        <v>A-</v>
      </c>
      <c r="D121" s="43" t="str">
        <f>VLOOKUP($A121,HistoricalHouse!D:E,2,FALSE)</f>
        <v>A-</v>
      </c>
      <c r="E121" s="43" t="str">
        <f>VLOOKUP($A121,HistoricalHouse!G:H,2,FALSE)</f>
        <v>A</v>
      </c>
      <c r="F121" s="43" t="e">
        <f>VLOOKUP($A121,HistoricalHouse!J:K,2,FALSE)</f>
        <v>#N/A</v>
      </c>
      <c r="G121" s="18">
        <f t="shared" si="6"/>
        <v>1</v>
      </c>
      <c r="H121" s="18">
        <f t="shared" si="7"/>
        <v>1</v>
      </c>
      <c r="I121" s="18">
        <f t="shared" si="8"/>
        <v>1</v>
      </c>
      <c r="J121" s="18">
        <f t="shared" si="9"/>
        <v>1</v>
      </c>
      <c r="K121" s="18" t="e">
        <f t="shared" si="10"/>
        <v>#N/A</v>
      </c>
      <c r="L121" s="18" t="e">
        <f t="shared" si="11"/>
        <v>#N/A</v>
      </c>
    </row>
    <row r="122" spans="1:12" x14ac:dyDescent="0.25">
      <c r="A122" s="29" t="s">
        <v>666</v>
      </c>
      <c r="B122" s="43" t="s">
        <v>469</v>
      </c>
      <c r="C122" s="43" t="str">
        <f>VLOOKUP($A122,HistoricalHouse!A:B,2,FALSE)</f>
        <v>B-</v>
      </c>
      <c r="D122" s="43" t="str">
        <f>VLOOKUP($A122,HistoricalHouse!D:E,2,FALSE)</f>
        <v>C-</v>
      </c>
      <c r="E122" s="43" t="str">
        <f>VLOOKUP($A122,HistoricalHouse!G:H,2,FALSE)</f>
        <v>C-</v>
      </c>
      <c r="F122" s="43" t="str">
        <f>VLOOKUP($A122,HistoricalHouse!J:K,2,FALSE)</f>
        <v>Inc</v>
      </c>
      <c r="G122" s="18" t="e">
        <f t="shared" si="6"/>
        <v>#N/A</v>
      </c>
      <c r="H122" s="18" t="e">
        <f t="shared" si="7"/>
        <v>#N/A</v>
      </c>
      <c r="I122" s="18" t="e">
        <f t="shared" si="8"/>
        <v>#N/A</v>
      </c>
      <c r="J122" s="18" t="e">
        <f t="shared" si="9"/>
        <v>#N/A</v>
      </c>
      <c r="K122" s="18" t="e">
        <f t="shared" si="10"/>
        <v>#N/A</v>
      </c>
      <c r="L122" s="18" t="e">
        <f t="shared" si="11"/>
        <v>#N/A</v>
      </c>
    </row>
    <row r="123" spans="1:12" x14ac:dyDescent="0.25">
      <c r="A123" s="29" t="s">
        <v>617</v>
      </c>
      <c r="B123" s="43" t="s">
        <v>469</v>
      </c>
      <c r="C123" s="43" t="str">
        <f>VLOOKUP($A123,HistoricalHouse!A:B,2,FALSE)</f>
        <v>C+</v>
      </c>
      <c r="D123" s="43" t="str">
        <f>VLOOKUP($A123,HistoricalHouse!D:E,2,FALSE)</f>
        <v>C</v>
      </c>
      <c r="E123" s="43" t="str">
        <f>VLOOKUP($A123,HistoricalHouse!G:H,2,FALSE)</f>
        <v>C-</v>
      </c>
      <c r="F123" s="43" t="str">
        <f>VLOOKUP($A123,HistoricalHouse!J:K,2,FALSE)</f>
        <v>B-</v>
      </c>
      <c r="G123" s="18" t="e">
        <f t="shared" si="6"/>
        <v>#N/A</v>
      </c>
      <c r="H123" s="18" t="e">
        <f t="shared" si="7"/>
        <v>#N/A</v>
      </c>
      <c r="I123" s="18" t="e">
        <f t="shared" si="8"/>
        <v>#N/A</v>
      </c>
      <c r="J123" s="18" t="e">
        <f t="shared" si="9"/>
        <v>#N/A</v>
      </c>
      <c r="K123" s="18" t="e">
        <f t="shared" si="10"/>
        <v>#N/A</v>
      </c>
      <c r="L123" s="18" t="e">
        <f t="shared" si="11"/>
        <v>#N/A</v>
      </c>
    </row>
    <row r="124" spans="1:12" x14ac:dyDescent="0.25">
      <c r="A124" s="43" t="s">
        <v>286</v>
      </c>
      <c r="B124" s="43" t="s">
        <v>190</v>
      </c>
      <c r="C124" s="43" t="str">
        <f>VLOOKUP($A124,HistoricalHouse!A:B,2,FALSE)</f>
        <v>B+</v>
      </c>
      <c r="D124" s="43" t="str">
        <f>VLOOKUP($A124,HistoricalHouse!D:E,2,FALSE)</f>
        <v>B+</v>
      </c>
      <c r="E124" s="43" t="str">
        <f>VLOOKUP($A124,HistoricalHouse!G:H,2,FALSE)</f>
        <v>A-</v>
      </c>
      <c r="F124" s="43" t="str">
        <f>VLOOKUP($A124,HistoricalHouse!J:K,2,FALSE)</f>
        <v>Inc</v>
      </c>
      <c r="G124" s="18">
        <f t="shared" si="6"/>
        <v>1</v>
      </c>
      <c r="H124" s="18">
        <f t="shared" si="7"/>
        <v>1</v>
      </c>
      <c r="I124" s="18">
        <f t="shared" si="8"/>
        <v>1</v>
      </c>
      <c r="J124" s="18">
        <f t="shared" si="9"/>
        <v>1</v>
      </c>
      <c r="K124" s="18" t="e">
        <f t="shared" si="10"/>
        <v>#N/A</v>
      </c>
      <c r="L124" s="18" t="e">
        <f t="shared" si="11"/>
        <v>#N/A</v>
      </c>
    </row>
    <row r="125" spans="1:12" x14ac:dyDescent="0.25">
      <c r="A125" s="29" t="s">
        <v>648</v>
      </c>
      <c r="B125" s="43" t="s">
        <v>469</v>
      </c>
      <c r="C125" s="43" t="str">
        <f>VLOOKUP($A125,HistoricalHouse!A:B,2,FALSE)</f>
        <v>C</v>
      </c>
      <c r="D125" s="43" t="e">
        <f>VLOOKUP($A125,HistoricalHouse!D:E,2,FALSE)</f>
        <v>#N/A</v>
      </c>
      <c r="E125" s="43" t="e">
        <f>VLOOKUP($A125,HistoricalHouse!G:H,2,FALSE)</f>
        <v>#N/A</v>
      </c>
      <c r="F125" s="43" t="e">
        <f>VLOOKUP($A125,HistoricalHouse!J:K,2,FALSE)</f>
        <v>#N/A</v>
      </c>
      <c r="G125" s="18" t="e">
        <f t="shared" si="6"/>
        <v>#N/A</v>
      </c>
      <c r="H125" s="18" t="e">
        <f t="shared" si="7"/>
        <v>#N/A</v>
      </c>
      <c r="I125" s="18" t="e">
        <f t="shared" si="8"/>
        <v>#N/A</v>
      </c>
      <c r="J125" s="18" t="e">
        <f t="shared" si="9"/>
        <v>#N/A</v>
      </c>
      <c r="K125" s="18" t="e">
        <f t="shared" si="10"/>
        <v>#N/A</v>
      </c>
      <c r="L125" s="18" t="e">
        <f t="shared" si="11"/>
        <v>#N/A</v>
      </c>
    </row>
    <row r="126" spans="1:12" x14ac:dyDescent="0.25">
      <c r="A126" s="29" t="s">
        <v>414</v>
      </c>
      <c r="B126" s="43" t="s">
        <v>389</v>
      </c>
      <c r="C126" s="43" t="str">
        <f>VLOOKUP($A126,HistoricalHouse!A:B,2,FALSE)</f>
        <v>B</v>
      </c>
      <c r="D126" s="43" t="str">
        <f>VLOOKUP($A126,HistoricalHouse!D:E,2,FALSE)</f>
        <v>B</v>
      </c>
      <c r="E126" s="43" t="str">
        <f>VLOOKUP($A126,HistoricalHouse!G:H,2,FALSE)</f>
        <v>B</v>
      </c>
      <c r="F126" s="43" t="e">
        <f>VLOOKUP($A126,HistoricalHouse!J:K,2,FALSE)</f>
        <v>#N/A</v>
      </c>
      <c r="G126" s="18" t="e">
        <f t="shared" si="6"/>
        <v>#N/A</v>
      </c>
      <c r="H126" s="18">
        <f t="shared" si="7"/>
        <v>1</v>
      </c>
      <c r="I126" s="18">
        <f t="shared" si="8"/>
        <v>1</v>
      </c>
      <c r="J126" s="18">
        <f t="shared" si="9"/>
        <v>1</v>
      </c>
      <c r="K126" s="18" t="e">
        <f t="shared" si="10"/>
        <v>#N/A</v>
      </c>
      <c r="L126" s="18" t="e">
        <f t="shared" si="11"/>
        <v>#N/A</v>
      </c>
    </row>
    <row r="127" spans="1:12" x14ac:dyDescent="0.25">
      <c r="A127" s="43" t="s">
        <v>172</v>
      </c>
      <c r="B127" s="43" t="s">
        <v>128</v>
      </c>
      <c r="C127" s="43" t="str">
        <f>VLOOKUP($A127,HistoricalHouse!A:B,2,FALSE)</f>
        <v>A+</v>
      </c>
      <c r="D127" s="43" t="str">
        <f>VLOOKUP($A127,HistoricalHouse!D:E,2,FALSE)</f>
        <v>B+</v>
      </c>
      <c r="E127" s="43" t="e">
        <f>VLOOKUP($A127,HistoricalHouse!G:H,2,FALSE)</f>
        <v>#N/A</v>
      </c>
      <c r="F127" s="43" t="e">
        <f>VLOOKUP($A127,HistoricalHouse!J:K,2,FALSE)</f>
        <v>#N/A</v>
      </c>
      <c r="G127" s="18">
        <f t="shared" si="6"/>
        <v>1</v>
      </c>
      <c r="H127" s="18">
        <f t="shared" si="7"/>
        <v>1</v>
      </c>
      <c r="I127" s="18">
        <f t="shared" si="8"/>
        <v>1</v>
      </c>
      <c r="J127" s="18" t="e">
        <f t="shared" si="9"/>
        <v>#N/A</v>
      </c>
      <c r="K127" s="18" t="e">
        <f t="shared" si="10"/>
        <v>#N/A</v>
      </c>
      <c r="L127" s="18" t="e">
        <f t="shared" si="11"/>
        <v>#N/A</v>
      </c>
    </row>
    <row r="128" spans="1:12" x14ac:dyDescent="0.25">
      <c r="A128" s="29" t="s">
        <v>862</v>
      </c>
      <c r="B128" s="43" t="s">
        <v>434</v>
      </c>
      <c r="C128" s="43" t="str">
        <f>VLOOKUP($A128,HistoricalHouse!A:B,2,FALSE)</f>
        <v>B+</v>
      </c>
      <c r="D128" s="43" t="str">
        <f>VLOOKUP($A128,HistoricalHouse!D:E,2,FALSE)</f>
        <v>A+</v>
      </c>
      <c r="E128" s="43" t="str">
        <f>VLOOKUP($A128,HistoricalHouse!G:H,2,FALSE)</f>
        <v>A</v>
      </c>
      <c r="F128" s="43" t="e">
        <f>VLOOKUP($A128,HistoricalHouse!J:K,2,FALSE)</f>
        <v>#N/A</v>
      </c>
      <c r="G128" s="18" t="e">
        <f t="shared" si="6"/>
        <v>#N/A</v>
      </c>
      <c r="H128" s="18">
        <f t="shared" si="7"/>
        <v>1</v>
      </c>
      <c r="I128" s="18">
        <f t="shared" si="8"/>
        <v>1</v>
      </c>
      <c r="J128" s="18">
        <f t="shared" si="9"/>
        <v>1</v>
      </c>
      <c r="K128" s="18" t="e">
        <f t="shared" si="10"/>
        <v>#N/A</v>
      </c>
      <c r="L128" s="18" t="e">
        <f t="shared" si="11"/>
        <v>#N/A</v>
      </c>
    </row>
    <row r="129" spans="1:12" x14ac:dyDescent="0.25">
      <c r="A129" s="29" t="s">
        <v>568</v>
      </c>
      <c r="B129" s="43" t="s">
        <v>389</v>
      </c>
      <c r="C129" s="43" t="str">
        <f>VLOOKUP($A129,HistoricalHouse!A:B,2,FALSE)</f>
        <v>B</v>
      </c>
      <c r="D129" s="43" t="str">
        <f>VLOOKUP($A129,HistoricalHouse!D:E,2,FALSE)</f>
        <v>B-</v>
      </c>
      <c r="E129" s="43" t="str">
        <f>VLOOKUP($A129,HistoricalHouse!G:H,2,FALSE)</f>
        <v>C</v>
      </c>
      <c r="F129" s="43" t="str">
        <f>VLOOKUP($A129,HistoricalHouse!J:K,2,FALSE)</f>
        <v>B+</v>
      </c>
      <c r="G129" s="18" t="e">
        <f t="shared" si="6"/>
        <v>#N/A</v>
      </c>
      <c r="H129" s="18">
        <f t="shared" si="7"/>
        <v>1</v>
      </c>
      <c r="I129" s="18" t="e">
        <f t="shared" si="8"/>
        <v>#N/A</v>
      </c>
      <c r="J129" s="18" t="e">
        <f t="shared" si="9"/>
        <v>#N/A</v>
      </c>
      <c r="K129" s="18">
        <f t="shared" si="10"/>
        <v>1</v>
      </c>
      <c r="L129" s="18" t="e">
        <f t="shared" si="11"/>
        <v>#N/A</v>
      </c>
    </row>
    <row r="130" spans="1:12" x14ac:dyDescent="0.25">
      <c r="A130" s="29" t="s">
        <v>985</v>
      </c>
      <c r="B130" s="43" t="s">
        <v>967</v>
      </c>
      <c r="C130" s="43" t="str">
        <f>VLOOKUP($A130,HistoricalHouse!A:B,2,FALSE)</f>
        <v>CT</v>
      </c>
      <c r="D130" s="43" t="e">
        <f>VLOOKUP($A130,HistoricalHouse!D:E,2,FALSE)</f>
        <v>#N/A</v>
      </c>
      <c r="E130" s="43" t="e">
        <f>VLOOKUP($A130,HistoricalHouse!G:H,2,FALSE)</f>
        <v>#N/A</v>
      </c>
      <c r="F130" s="43" t="str">
        <f>VLOOKUP($A130,HistoricalHouse!J:K,2,FALSE)</f>
        <v>F</v>
      </c>
      <c r="G130" s="18" t="e">
        <f t="shared" ref="G130:G193" si="12">VLOOKUP(B130,$R:$S,2,FALSE)</f>
        <v>#N/A</v>
      </c>
      <c r="H130" s="18">
        <f t="shared" ref="H130:H193" si="13">VLOOKUP(C130,$R:$S,2,FALSE)</f>
        <v>-1</v>
      </c>
      <c r="I130" s="18" t="e">
        <f t="shared" ref="I130:I193" si="14">VLOOKUP(D130,$R:$S,2,FALSE)</f>
        <v>#N/A</v>
      </c>
      <c r="J130" s="18" t="e">
        <f t="shared" ref="J130:J193" si="15">VLOOKUP(E130,$R:$S,2,FALSE)</f>
        <v>#N/A</v>
      </c>
      <c r="K130" s="18">
        <f t="shared" ref="K130:K193" si="16">VLOOKUP(F130,$R:$S,2,FALSE)</f>
        <v>-1</v>
      </c>
      <c r="L130" s="18" t="e">
        <f t="shared" ref="L130:L193" si="17">SUM(G130:K130)</f>
        <v>#N/A</v>
      </c>
    </row>
    <row r="131" spans="1:12" x14ac:dyDescent="0.25">
      <c r="A131" s="43" t="s">
        <v>135</v>
      </c>
      <c r="B131" s="43" t="s">
        <v>58</v>
      </c>
      <c r="C131" s="43" t="str">
        <f>VLOOKUP($A131,HistoricalHouse!A:B,2,FALSE)</f>
        <v>A+</v>
      </c>
      <c r="D131" s="43" t="e">
        <f>VLOOKUP($A131,HistoricalHouse!D:E,2,FALSE)</f>
        <v>#N/A</v>
      </c>
      <c r="E131" s="43" t="e">
        <f>VLOOKUP($A131,HistoricalHouse!G:H,2,FALSE)</f>
        <v>#N/A</v>
      </c>
      <c r="F131" s="43" t="e">
        <f>VLOOKUP($A131,HistoricalHouse!J:K,2,FALSE)</f>
        <v>#N/A</v>
      </c>
      <c r="G131" s="18">
        <f t="shared" si="12"/>
        <v>1</v>
      </c>
      <c r="H131" s="18">
        <f t="shared" si="13"/>
        <v>1</v>
      </c>
      <c r="I131" s="18" t="e">
        <f t="shared" si="14"/>
        <v>#N/A</v>
      </c>
      <c r="J131" s="18" t="e">
        <f t="shared" si="15"/>
        <v>#N/A</v>
      </c>
      <c r="K131" s="18" t="e">
        <f t="shared" si="16"/>
        <v>#N/A</v>
      </c>
      <c r="L131" s="18" t="e">
        <f t="shared" si="17"/>
        <v>#N/A</v>
      </c>
    </row>
    <row r="132" spans="1:12" x14ac:dyDescent="0.25">
      <c r="A132" s="29" t="s">
        <v>1041</v>
      </c>
      <c r="B132" s="43" t="s">
        <v>645</v>
      </c>
      <c r="C132" s="43" t="str">
        <f>VLOOKUP($A132,HistoricalHouse!A:B,2,FALSE)</f>
        <v>D</v>
      </c>
      <c r="D132" s="43" t="str">
        <f>VLOOKUP($A132,HistoricalHouse!D:E,2,FALSE)</f>
        <v>D-</v>
      </c>
      <c r="E132" s="43" t="str">
        <f>VLOOKUP($A132,HistoricalHouse!G:H,2,FALSE)</f>
        <v>D+</v>
      </c>
      <c r="F132" s="43" t="str">
        <f>VLOOKUP($A132,HistoricalHouse!J:K,2,FALSE)</f>
        <v>D-</v>
      </c>
      <c r="G132" s="18">
        <f t="shared" si="12"/>
        <v>-1</v>
      </c>
      <c r="H132" s="18">
        <f t="shared" si="13"/>
        <v>-1</v>
      </c>
      <c r="I132" s="18">
        <f t="shared" si="14"/>
        <v>-1</v>
      </c>
      <c r="J132" s="18" t="e">
        <f t="shared" si="15"/>
        <v>#N/A</v>
      </c>
      <c r="K132" s="18">
        <f t="shared" si="16"/>
        <v>-1</v>
      </c>
      <c r="L132" s="18" t="e">
        <f t="shared" si="17"/>
        <v>#N/A</v>
      </c>
    </row>
    <row r="133" spans="1:12" x14ac:dyDescent="0.25">
      <c r="A133" s="29" t="s">
        <v>659</v>
      </c>
      <c r="B133" s="43" t="s">
        <v>469</v>
      </c>
      <c r="C133" s="43" t="str">
        <f>VLOOKUP($A133,HistoricalHouse!A:B,2,FALSE)</f>
        <v>C+</v>
      </c>
      <c r="D133" s="43" t="e">
        <f>VLOOKUP($A133,HistoricalHouse!D:E,2,FALSE)</f>
        <v>#N/A</v>
      </c>
      <c r="E133" s="43" t="e">
        <f>VLOOKUP($A133,HistoricalHouse!G:H,2,FALSE)</f>
        <v>#N/A</v>
      </c>
      <c r="F133" s="43" t="e">
        <f>VLOOKUP($A133,HistoricalHouse!J:K,2,FALSE)</f>
        <v>#N/A</v>
      </c>
      <c r="G133" s="18" t="e">
        <f t="shared" si="12"/>
        <v>#N/A</v>
      </c>
      <c r="H133" s="18" t="e">
        <f t="shared" si="13"/>
        <v>#N/A</v>
      </c>
      <c r="I133" s="18" t="e">
        <f t="shared" si="14"/>
        <v>#N/A</v>
      </c>
      <c r="J133" s="18" t="e">
        <f t="shared" si="15"/>
        <v>#N/A</v>
      </c>
      <c r="K133" s="18" t="e">
        <f t="shared" si="16"/>
        <v>#N/A</v>
      </c>
      <c r="L133" s="18" t="e">
        <f t="shared" si="17"/>
        <v>#N/A</v>
      </c>
    </row>
    <row r="134" spans="1:12" x14ac:dyDescent="0.25">
      <c r="A134" s="29" t="s">
        <v>873</v>
      </c>
      <c r="B134" s="43" t="s">
        <v>871</v>
      </c>
      <c r="C134" s="43" t="str">
        <f>VLOOKUP($A134,HistoricalHouse!A:B,2,FALSE)</f>
        <v>C</v>
      </c>
      <c r="D134" s="43" t="e">
        <f>VLOOKUP($A134,HistoricalHouse!D:E,2,FALSE)</f>
        <v>#N/A</v>
      </c>
      <c r="E134" s="43" t="e">
        <f>VLOOKUP($A134,HistoricalHouse!G:H,2,FALSE)</f>
        <v>#N/A</v>
      </c>
      <c r="F134" s="43" t="e">
        <f>VLOOKUP($A134,HistoricalHouse!J:K,2,FALSE)</f>
        <v>#N/A</v>
      </c>
      <c r="G134" s="18" t="e">
        <f t="shared" si="12"/>
        <v>#N/A</v>
      </c>
      <c r="H134" s="18" t="e">
        <f t="shared" si="13"/>
        <v>#N/A</v>
      </c>
      <c r="I134" s="18" t="e">
        <f t="shared" si="14"/>
        <v>#N/A</v>
      </c>
      <c r="J134" s="18" t="e">
        <f t="shared" si="15"/>
        <v>#N/A</v>
      </c>
      <c r="K134" s="18" t="e">
        <f t="shared" si="16"/>
        <v>#N/A</v>
      </c>
      <c r="L134" s="18" t="e">
        <f t="shared" si="17"/>
        <v>#N/A</v>
      </c>
    </row>
    <row r="135" spans="1:12" x14ac:dyDescent="0.25">
      <c r="A135" s="29" t="s">
        <v>1142</v>
      </c>
      <c r="B135" s="43" t="s">
        <v>1136</v>
      </c>
      <c r="C135" s="43" t="str">
        <f>VLOOKUP($A135,HistoricalHouse!A:B,2,FALSE)</f>
        <v>D-</v>
      </c>
      <c r="D135" s="43" t="str">
        <f>VLOOKUP($A135,HistoricalHouse!D:E,2,FALSE)</f>
        <v>D+</v>
      </c>
      <c r="E135" s="43" t="str">
        <f>VLOOKUP($A135,HistoricalHouse!G:H,2,FALSE)</f>
        <v>Inc</v>
      </c>
      <c r="F135" s="43" t="str">
        <f>VLOOKUP($A135,HistoricalHouse!J:K,2,FALSE)</f>
        <v>D</v>
      </c>
      <c r="G135" s="18">
        <f t="shared" si="12"/>
        <v>-1</v>
      </c>
      <c r="H135" s="18">
        <f t="shared" si="13"/>
        <v>-1</v>
      </c>
      <c r="I135" s="18" t="e">
        <f t="shared" si="14"/>
        <v>#N/A</v>
      </c>
      <c r="J135" s="18" t="e">
        <f t="shared" si="15"/>
        <v>#N/A</v>
      </c>
      <c r="K135" s="18">
        <f t="shared" si="16"/>
        <v>-1</v>
      </c>
      <c r="L135" s="18" t="e">
        <f t="shared" si="17"/>
        <v>#N/A</v>
      </c>
    </row>
    <row r="136" spans="1:12" x14ac:dyDescent="0.25">
      <c r="A136" s="20" t="s">
        <v>1263</v>
      </c>
      <c r="B136" s="43" t="s">
        <v>1136</v>
      </c>
      <c r="C136" s="43" t="str">
        <f>VLOOKUP($A136,HistoricalHouse!A:B,2,FALSE)</f>
        <v>F</v>
      </c>
      <c r="D136" s="43" t="str">
        <f>VLOOKUP($A136,HistoricalHouse!D:E,2,FALSE)</f>
        <v>D-</v>
      </c>
      <c r="E136" s="43" t="str">
        <f>VLOOKUP($A136,HistoricalHouse!G:H,2,FALSE)</f>
        <v>Der</v>
      </c>
      <c r="F136" s="43" t="str">
        <f>VLOOKUP($A136,HistoricalHouse!J:K,2,FALSE)</f>
        <v>D-</v>
      </c>
      <c r="G136" s="18">
        <f t="shared" si="12"/>
        <v>-1</v>
      </c>
      <c r="H136" s="18">
        <f t="shared" si="13"/>
        <v>-1</v>
      </c>
      <c r="I136" s="18">
        <f t="shared" si="14"/>
        <v>-1</v>
      </c>
      <c r="J136" s="18" t="e">
        <f t="shared" si="15"/>
        <v>#N/A</v>
      </c>
      <c r="K136" s="18">
        <f t="shared" si="16"/>
        <v>-1</v>
      </c>
      <c r="L136" s="18" t="e">
        <f t="shared" si="17"/>
        <v>#N/A</v>
      </c>
    </row>
    <row r="137" spans="1:12" x14ac:dyDescent="0.25">
      <c r="A137" s="43" t="s">
        <v>180</v>
      </c>
      <c r="B137" s="43" t="s">
        <v>128</v>
      </c>
      <c r="C137" s="43" t="str">
        <f>VLOOKUP($A137,HistoricalHouse!A:B,2,FALSE)</f>
        <v>A+</v>
      </c>
      <c r="D137" s="43" t="e">
        <f>VLOOKUP($A137,HistoricalHouse!D:E,2,FALSE)</f>
        <v>#N/A</v>
      </c>
      <c r="E137" s="43" t="e">
        <f>VLOOKUP($A137,HistoricalHouse!G:H,2,FALSE)</f>
        <v>#N/A</v>
      </c>
      <c r="F137" s="43" t="e">
        <f>VLOOKUP($A137,HistoricalHouse!J:K,2,FALSE)</f>
        <v>#N/A</v>
      </c>
      <c r="G137" s="18">
        <f t="shared" si="12"/>
        <v>1</v>
      </c>
      <c r="H137" s="18">
        <f t="shared" si="13"/>
        <v>1</v>
      </c>
      <c r="I137" s="18" t="e">
        <f t="shared" si="14"/>
        <v>#N/A</v>
      </c>
      <c r="J137" s="18" t="e">
        <f t="shared" si="15"/>
        <v>#N/A</v>
      </c>
      <c r="K137" s="18" t="e">
        <f t="shared" si="16"/>
        <v>#N/A</v>
      </c>
      <c r="L137" s="18" t="e">
        <f t="shared" si="17"/>
        <v>#N/A</v>
      </c>
    </row>
    <row r="138" spans="1:12" x14ac:dyDescent="0.25">
      <c r="A138" s="29" t="s">
        <v>1133</v>
      </c>
      <c r="B138" s="43" t="s">
        <v>1136</v>
      </c>
      <c r="C138" s="43" t="str">
        <f>VLOOKUP($A138,HistoricalHouse!A:B,2,FALSE)</f>
        <v>CT</v>
      </c>
      <c r="D138" s="43" t="e">
        <f>VLOOKUP($A138,HistoricalHouse!D:E,2,FALSE)</f>
        <v>#N/A</v>
      </c>
      <c r="E138" s="43" t="e">
        <f>VLOOKUP($A138,HistoricalHouse!G:H,2,FALSE)</f>
        <v>#N/A</v>
      </c>
      <c r="F138" s="43" t="e">
        <f>VLOOKUP($A138,HistoricalHouse!J:K,2,FALSE)</f>
        <v>#N/A</v>
      </c>
      <c r="G138" s="18">
        <f t="shared" si="12"/>
        <v>-1</v>
      </c>
      <c r="H138" s="18">
        <f t="shared" si="13"/>
        <v>-1</v>
      </c>
      <c r="I138" s="18" t="e">
        <f t="shared" si="14"/>
        <v>#N/A</v>
      </c>
      <c r="J138" s="18" t="e">
        <f t="shared" si="15"/>
        <v>#N/A</v>
      </c>
      <c r="K138" s="18" t="e">
        <f t="shared" si="16"/>
        <v>#N/A</v>
      </c>
      <c r="L138" s="18" t="e">
        <f t="shared" si="17"/>
        <v>#N/A</v>
      </c>
    </row>
    <row r="139" spans="1:12" x14ac:dyDescent="0.25">
      <c r="A139" s="20" t="s">
        <v>842</v>
      </c>
      <c r="B139" s="43" t="s">
        <v>434</v>
      </c>
      <c r="C139" s="43" t="str">
        <f>VLOOKUP($A139,HistoricalHouse!A:B,2,FALSE)</f>
        <v>C+</v>
      </c>
      <c r="D139" s="43" t="e">
        <f>VLOOKUP($A139,HistoricalHouse!D:E,2,FALSE)</f>
        <v>#N/A</v>
      </c>
      <c r="E139" s="43" t="e">
        <f>VLOOKUP($A139,HistoricalHouse!G:H,2,FALSE)</f>
        <v>#N/A</v>
      </c>
      <c r="F139" s="43" t="e">
        <f>VLOOKUP($A139,HistoricalHouse!J:K,2,FALSE)</f>
        <v>#N/A</v>
      </c>
      <c r="G139" s="18" t="e">
        <f t="shared" si="12"/>
        <v>#N/A</v>
      </c>
      <c r="H139" s="18" t="e">
        <f t="shared" si="13"/>
        <v>#N/A</v>
      </c>
      <c r="I139" s="18" t="e">
        <f t="shared" si="14"/>
        <v>#N/A</v>
      </c>
      <c r="J139" s="18" t="e">
        <f t="shared" si="15"/>
        <v>#N/A</v>
      </c>
      <c r="K139" s="18" t="e">
        <f t="shared" si="16"/>
        <v>#N/A</v>
      </c>
      <c r="L139" s="18" t="e">
        <f t="shared" si="17"/>
        <v>#N/A</v>
      </c>
    </row>
    <row r="140" spans="1:12" x14ac:dyDescent="0.25">
      <c r="A140" s="43" t="s">
        <v>253</v>
      </c>
      <c r="B140" s="43" t="s">
        <v>190</v>
      </c>
      <c r="C140" s="43" t="str">
        <f>VLOOKUP($A140,HistoricalHouse!A:B,2,FALSE)</f>
        <v>A</v>
      </c>
      <c r="D140" s="43" t="str">
        <f>VLOOKUP($A140,HistoricalHouse!D:E,2,FALSE)</f>
        <v>A</v>
      </c>
      <c r="E140" s="43" t="e">
        <f>VLOOKUP($A140,HistoricalHouse!G:H,2,FALSE)</f>
        <v>#N/A</v>
      </c>
      <c r="F140" s="43" t="e">
        <f>VLOOKUP($A140,HistoricalHouse!J:K,2,FALSE)</f>
        <v>#N/A</v>
      </c>
      <c r="G140" s="18">
        <f t="shared" si="12"/>
        <v>1</v>
      </c>
      <c r="H140" s="18">
        <f t="shared" si="13"/>
        <v>1</v>
      </c>
      <c r="I140" s="18">
        <f t="shared" si="14"/>
        <v>1</v>
      </c>
      <c r="J140" s="18" t="e">
        <f t="shared" si="15"/>
        <v>#N/A</v>
      </c>
      <c r="K140" s="18" t="e">
        <f t="shared" si="16"/>
        <v>#N/A</v>
      </c>
      <c r="L140" s="18" t="e">
        <f t="shared" si="17"/>
        <v>#N/A</v>
      </c>
    </row>
    <row r="141" spans="1:12" x14ac:dyDescent="0.25">
      <c r="A141" s="29" t="s">
        <v>698</v>
      </c>
      <c r="B141" s="43" t="s">
        <v>469</v>
      </c>
      <c r="C141" s="43" t="str">
        <f>VLOOKUP($A141,HistoricalHouse!A:B,2,FALSE)</f>
        <v>C+</v>
      </c>
      <c r="D141" s="43" t="str">
        <f>VLOOKUP($A141,HistoricalHouse!D:E,2,FALSE)</f>
        <v>C+</v>
      </c>
      <c r="E141" s="43" t="str">
        <f>VLOOKUP($A141,HistoricalHouse!G:H,2,FALSE)</f>
        <v>B-</v>
      </c>
      <c r="F141" s="43" t="e">
        <f>VLOOKUP($A141,HistoricalHouse!J:K,2,FALSE)</f>
        <v>#N/A</v>
      </c>
      <c r="G141" s="18" t="e">
        <f t="shared" si="12"/>
        <v>#N/A</v>
      </c>
      <c r="H141" s="18" t="e">
        <f t="shared" si="13"/>
        <v>#N/A</v>
      </c>
      <c r="I141" s="18" t="e">
        <f t="shared" si="14"/>
        <v>#N/A</v>
      </c>
      <c r="J141" s="18" t="e">
        <f t="shared" si="15"/>
        <v>#N/A</v>
      </c>
      <c r="K141" s="18" t="e">
        <f t="shared" si="16"/>
        <v>#N/A</v>
      </c>
      <c r="L141" s="18" t="e">
        <f t="shared" si="17"/>
        <v>#N/A</v>
      </c>
    </row>
    <row r="142" spans="1:12" x14ac:dyDescent="0.25">
      <c r="A142" s="29" t="s">
        <v>1176</v>
      </c>
      <c r="B142" s="43" t="s">
        <v>1136</v>
      </c>
      <c r="C142" s="43" t="str">
        <f>VLOOKUP($A142,HistoricalHouse!A:B,2,FALSE)</f>
        <v>D-</v>
      </c>
      <c r="D142" s="43" t="e">
        <f>VLOOKUP($A142,HistoricalHouse!D:E,2,FALSE)</f>
        <v>#N/A</v>
      </c>
      <c r="E142" s="43" t="e">
        <f>VLOOKUP($A142,HistoricalHouse!G:H,2,FALSE)</f>
        <v>#N/A</v>
      </c>
      <c r="F142" s="43" t="e">
        <f>VLOOKUP($A142,HistoricalHouse!J:K,2,FALSE)</f>
        <v>#N/A</v>
      </c>
      <c r="G142" s="18">
        <f t="shared" si="12"/>
        <v>-1</v>
      </c>
      <c r="H142" s="18">
        <f t="shared" si="13"/>
        <v>-1</v>
      </c>
      <c r="I142" s="18" t="e">
        <f t="shared" si="14"/>
        <v>#N/A</v>
      </c>
      <c r="J142" s="18" t="e">
        <f t="shared" si="15"/>
        <v>#N/A</v>
      </c>
      <c r="K142" s="18" t="e">
        <f t="shared" si="16"/>
        <v>#N/A</v>
      </c>
      <c r="L142" s="18" t="e">
        <f t="shared" si="17"/>
        <v>#N/A</v>
      </c>
    </row>
    <row r="143" spans="1:12" x14ac:dyDescent="0.25">
      <c r="A143" s="29" t="s">
        <v>1053</v>
      </c>
      <c r="B143" s="43" t="s">
        <v>645</v>
      </c>
      <c r="C143" s="43" t="str">
        <f>VLOOKUP($A143,HistoricalHouse!A:B,2,FALSE)</f>
        <v>D-</v>
      </c>
      <c r="D143" s="43" t="e">
        <f>VLOOKUP($A143,HistoricalHouse!D:E,2,FALSE)</f>
        <v>#N/A</v>
      </c>
      <c r="E143" s="43" t="e">
        <f>VLOOKUP($A143,HistoricalHouse!G:H,2,FALSE)</f>
        <v>#N/A</v>
      </c>
      <c r="F143" s="43" t="e">
        <f>VLOOKUP($A143,HistoricalHouse!J:K,2,FALSE)</f>
        <v>#N/A</v>
      </c>
      <c r="G143" s="18">
        <f t="shared" si="12"/>
        <v>-1</v>
      </c>
      <c r="H143" s="18">
        <f t="shared" si="13"/>
        <v>-1</v>
      </c>
      <c r="I143" s="18" t="e">
        <f t="shared" si="14"/>
        <v>#N/A</v>
      </c>
      <c r="J143" s="18" t="e">
        <f t="shared" si="15"/>
        <v>#N/A</v>
      </c>
      <c r="K143" s="18" t="e">
        <f t="shared" si="16"/>
        <v>#N/A</v>
      </c>
      <c r="L143" s="18" t="e">
        <f t="shared" si="17"/>
        <v>#N/A</v>
      </c>
    </row>
    <row r="144" spans="1:12" x14ac:dyDescent="0.25">
      <c r="A144" s="29" t="s">
        <v>1086</v>
      </c>
      <c r="B144" s="43" t="s">
        <v>645</v>
      </c>
      <c r="C144" s="43" t="str">
        <f>VLOOKUP($A144,HistoricalHouse!A:B,2,FALSE)</f>
        <v>F</v>
      </c>
      <c r="D144" s="43" t="str">
        <f>VLOOKUP($A144,HistoricalHouse!D:E,2,FALSE)</f>
        <v>F</v>
      </c>
      <c r="E144" s="43" t="str">
        <f>VLOOKUP($A144,HistoricalHouse!G:H,2,FALSE)</f>
        <v>CT</v>
      </c>
      <c r="F144" s="43" t="e">
        <f>VLOOKUP($A144,HistoricalHouse!J:K,2,FALSE)</f>
        <v>#N/A</v>
      </c>
      <c r="G144" s="18">
        <f t="shared" si="12"/>
        <v>-1</v>
      </c>
      <c r="H144" s="18">
        <f t="shared" si="13"/>
        <v>-1</v>
      </c>
      <c r="I144" s="18">
        <f t="shared" si="14"/>
        <v>-1</v>
      </c>
      <c r="J144" s="18">
        <f t="shared" si="15"/>
        <v>-1</v>
      </c>
      <c r="K144" s="18" t="e">
        <f t="shared" si="16"/>
        <v>#N/A</v>
      </c>
      <c r="L144" s="18" t="e">
        <f t="shared" si="17"/>
        <v>#N/A</v>
      </c>
    </row>
    <row r="145" spans="1:12" x14ac:dyDescent="0.25">
      <c r="A145" s="29" t="s">
        <v>798</v>
      </c>
      <c r="B145" s="43" t="s">
        <v>721</v>
      </c>
      <c r="C145" s="43" t="str">
        <f>VLOOKUP($A145,HistoricalHouse!A:B,2,FALSE)</f>
        <v>C</v>
      </c>
      <c r="D145" s="43" t="e">
        <f>VLOOKUP($A145,HistoricalHouse!D:E,2,FALSE)</f>
        <v>#N/A</v>
      </c>
      <c r="E145" s="43" t="e">
        <f>VLOOKUP($A145,HistoricalHouse!G:H,2,FALSE)</f>
        <v>#N/A</v>
      </c>
      <c r="F145" s="43" t="str">
        <f>VLOOKUP($A145,HistoricalHouse!J:K,2,FALSE)</f>
        <v>C</v>
      </c>
      <c r="G145" s="18" t="e">
        <f t="shared" si="12"/>
        <v>#N/A</v>
      </c>
      <c r="H145" s="18" t="e">
        <f t="shared" si="13"/>
        <v>#N/A</v>
      </c>
      <c r="I145" s="18" t="e">
        <f t="shared" si="14"/>
        <v>#N/A</v>
      </c>
      <c r="J145" s="18" t="e">
        <f t="shared" si="15"/>
        <v>#N/A</v>
      </c>
      <c r="K145" s="18" t="e">
        <f t="shared" si="16"/>
        <v>#N/A</v>
      </c>
      <c r="L145" s="18" t="e">
        <f t="shared" si="17"/>
        <v>#N/A</v>
      </c>
    </row>
    <row r="146" spans="1:12" x14ac:dyDescent="0.25">
      <c r="A146" s="29" t="s">
        <v>1453</v>
      </c>
      <c r="B146" s="43" t="s">
        <v>1370</v>
      </c>
      <c r="C146" s="43" t="str">
        <f>VLOOKUP($A146,HistoricalHouse!A:B,2,FALSE)</f>
        <v>D+</v>
      </c>
      <c r="D146" s="43" t="e">
        <f>VLOOKUP($A146,HistoricalHouse!D:E,2,FALSE)</f>
        <v>#N/A</v>
      </c>
      <c r="E146" s="43" t="e">
        <f>VLOOKUP($A146,HistoricalHouse!G:H,2,FALSE)</f>
        <v>#N/A</v>
      </c>
      <c r="F146" s="43" t="e">
        <f>VLOOKUP($A146,HistoricalHouse!J:K,2,FALSE)</f>
        <v>#N/A</v>
      </c>
      <c r="G146" s="18">
        <f t="shared" si="12"/>
        <v>-1</v>
      </c>
      <c r="H146" s="18" t="e">
        <f t="shared" si="13"/>
        <v>#N/A</v>
      </c>
      <c r="I146" s="18" t="e">
        <f t="shared" si="14"/>
        <v>#N/A</v>
      </c>
      <c r="J146" s="18" t="e">
        <f t="shared" si="15"/>
        <v>#N/A</v>
      </c>
      <c r="K146" s="18" t="e">
        <f t="shared" si="16"/>
        <v>#N/A</v>
      </c>
      <c r="L146" s="18" t="e">
        <f t="shared" si="17"/>
        <v>#N/A</v>
      </c>
    </row>
    <row r="147" spans="1:12" x14ac:dyDescent="0.25">
      <c r="A147" s="29" t="s">
        <v>1578</v>
      </c>
      <c r="B147" s="43" t="s">
        <v>1536</v>
      </c>
      <c r="C147" s="43" t="str">
        <f>VLOOKUP($A147,HistoricalHouse!A:B,2,FALSE)</f>
        <v>F</v>
      </c>
      <c r="D147" s="43" t="e">
        <f>VLOOKUP($A147,HistoricalHouse!D:E,2,FALSE)</f>
        <v>#N/A</v>
      </c>
      <c r="E147" s="43" t="e">
        <f>VLOOKUP($A147,HistoricalHouse!G:H,2,FALSE)</f>
        <v>#N/A</v>
      </c>
      <c r="F147" s="43" t="e">
        <f>VLOOKUP($A147,HistoricalHouse!J:K,2,FALSE)</f>
        <v>#N/A</v>
      </c>
      <c r="G147" s="18">
        <f t="shared" si="12"/>
        <v>-1</v>
      </c>
      <c r="H147" s="18">
        <f t="shared" si="13"/>
        <v>-1</v>
      </c>
      <c r="I147" s="18" t="e">
        <f t="shared" si="14"/>
        <v>#N/A</v>
      </c>
      <c r="J147" s="18" t="e">
        <f t="shared" si="15"/>
        <v>#N/A</v>
      </c>
      <c r="K147" s="18" t="e">
        <f t="shared" si="16"/>
        <v>#N/A</v>
      </c>
      <c r="L147" s="18" t="e">
        <f t="shared" si="17"/>
        <v>#N/A</v>
      </c>
    </row>
    <row r="148" spans="1:12" x14ac:dyDescent="0.25">
      <c r="A148" s="29" t="s">
        <v>708</v>
      </c>
      <c r="B148" s="43" t="s">
        <v>469</v>
      </c>
      <c r="C148" s="43" t="str">
        <f>VLOOKUP($A148,HistoricalHouse!A:B,2,FALSE)</f>
        <v>C+</v>
      </c>
      <c r="D148" s="43" t="e">
        <f>VLOOKUP($A148,HistoricalHouse!D:E,2,FALSE)</f>
        <v>#N/A</v>
      </c>
      <c r="E148" s="43" t="e">
        <f>VLOOKUP($A148,HistoricalHouse!G:H,2,FALSE)</f>
        <v>#N/A</v>
      </c>
      <c r="F148" s="43" t="e">
        <f>VLOOKUP($A148,HistoricalHouse!J:K,2,FALSE)</f>
        <v>#N/A</v>
      </c>
      <c r="G148" s="18" t="e">
        <f t="shared" si="12"/>
        <v>#N/A</v>
      </c>
      <c r="H148" s="18" t="e">
        <f t="shared" si="13"/>
        <v>#N/A</v>
      </c>
      <c r="I148" s="18" t="e">
        <f t="shared" si="14"/>
        <v>#N/A</v>
      </c>
      <c r="J148" s="18" t="e">
        <f t="shared" si="15"/>
        <v>#N/A</v>
      </c>
      <c r="K148" s="18" t="e">
        <f t="shared" si="16"/>
        <v>#N/A</v>
      </c>
      <c r="L148" s="18" t="e">
        <f t="shared" si="17"/>
        <v>#N/A</v>
      </c>
    </row>
    <row r="149" spans="1:12" x14ac:dyDescent="0.25">
      <c r="A149" s="29" t="s">
        <v>1542</v>
      </c>
      <c r="B149" s="43" t="s">
        <v>1536</v>
      </c>
      <c r="C149" s="43" t="str">
        <f>VLOOKUP($A149,HistoricalHouse!A:B,2,FALSE)</f>
        <v>F</v>
      </c>
      <c r="D149" s="43" t="e">
        <f>VLOOKUP($A149,HistoricalHouse!D:E,2,FALSE)</f>
        <v>#N/A</v>
      </c>
      <c r="E149" s="43" t="e">
        <f>VLOOKUP($A149,HistoricalHouse!G:H,2,FALSE)</f>
        <v>#N/A</v>
      </c>
      <c r="F149" s="43" t="e">
        <f>VLOOKUP($A149,HistoricalHouse!J:K,2,FALSE)</f>
        <v>#N/A</v>
      </c>
      <c r="G149" s="18">
        <f t="shared" si="12"/>
        <v>-1</v>
      </c>
      <c r="H149" s="18">
        <f t="shared" si="13"/>
        <v>-1</v>
      </c>
      <c r="I149" s="18" t="e">
        <f t="shared" si="14"/>
        <v>#N/A</v>
      </c>
      <c r="J149" s="18" t="e">
        <f t="shared" si="15"/>
        <v>#N/A</v>
      </c>
      <c r="K149" s="18" t="e">
        <f t="shared" si="16"/>
        <v>#N/A</v>
      </c>
      <c r="L149" s="18" t="e">
        <f t="shared" si="17"/>
        <v>#N/A</v>
      </c>
    </row>
    <row r="150" spans="1:12" x14ac:dyDescent="0.25">
      <c r="A150" s="29" t="s">
        <v>352</v>
      </c>
      <c r="B150" s="43" t="s">
        <v>345</v>
      </c>
      <c r="C150" s="43" t="str">
        <f>VLOOKUP($A150,HistoricalHouse!A:B,2,FALSE)</f>
        <v>A-</v>
      </c>
      <c r="D150" s="43" t="str">
        <f>VLOOKUP($A150,HistoricalHouse!D:E,2,FALSE)</f>
        <v>B-</v>
      </c>
      <c r="E150" s="43" t="str">
        <f>VLOOKUP($A150,HistoricalHouse!G:H,2,FALSE)</f>
        <v>B+</v>
      </c>
      <c r="F150" s="43" t="str">
        <f>VLOOKUP($A150,HistoricalHouse!J:K,2,FALSE)</f>
        <v>B</v>
      </c>
      <c r="G150" s="18">
        <f t="shared" si="12"/>
        <v>1</v>
      </c>
      <c r="H150" s="18">
        <f t="shared" si="13"/>
        <v>1</v>
      </c>
      <c r="I150" s="18" t="e">
        <f t="shared" si="14"/>
        <v>#N/A</v>
      </c>
      <c r="J150" s="18">
        <f t="shared" si="15"/>
        <v>1</v>
      </c>
      <c r="K150" s="18">
        <f t="shared" si="16"/>
        <v>1</v>
      </c>
      <c r="L150" s="18" t="e">
        <f t="shared" si="17"/>
        <v>#N/A</v>
      </c>
    </row>
    <row r="151" spans="1:12" x14ac:dyDescent="0.25">
      <c r="A151" s="29" t="s">
        <v>785</v>
      </c>
      <c r="B151" s="43" t="s">
        <v>721</v>
      </c>
      <c r="C151" s="43" t="str">
        <f>VLOOKUP($A151,HistoricalHouse!A:B,2,FALSE)</f>
        <v>C+</v>
      </c>
      <c r="D151" s="43" t="str">
        <f>VLOOKUP($A151,HistoricalHouse!D:E,2,FALSE)</f>
        <v>C-</v>
      </c>
      <c r="E151" s="43" t="str">
        <f>VLOOKUP($A151,HistoricalHouse!G:H,2,FALSE)</f>
        <v>C-</v>
      </c>
      <c r="F151" s="43" t="str">
        <f>VLOOKUP($A151,HistoricalHouse!J:K,2,FALSE)</f>
        <v>B-</v>
      </c>
      <c r="G151" s="18" t="e">
        <f t="shared" si="12"/>
        <v>#N/A</v>
      </c>
      <c r="H151" s="18" t="e">
        <f t="shared" si="13"/>
        <v>#N/A</v>
      </c>
      <c r="I151" s="18" t="e">
        <f t="shared" si="14"/>
        <v>#N/A</v>
      </c>
      <c r="J151" s="18" t="e">
        <f t="shared" si="15"/>
        <v>#N/A</v>
      </c>
      <c r="K151" s="18" t="e">
        <f t="shared" si="16"/>
        <v>#N/A</v>
      </c>
      <c r="L151" s="18" t="e">
        <f t="shared" si="17"/>
        <v>#N/A</v>
      </c>
    </row>
    <row r="152" spans="1:12" x14ac:dyDescent="0.25">
      <c r="A152" s="29" t="s">
        <v>1480</v>
      </c>
      <c r="B152" s="43" t="s">
        <v>1370</v>
      </c>
      <c r="C152" s="43" t="str">
        <f>VLOOKUP($A152,HistoricalHouse!A:B,2,FALSE)</f>
        <v>D-</v>
      </c>
      <c r="D152" s="43" t="e">
        <f>VLOOKUP($A152,HistoricalHouse!D:E,2,FALSE)</f>
        <v>#N/A</v>
      </c>
      <c r="E152" s="43" t="e">
        <f>VLOOKUP($A152,HistoricalHouse!G:H,2,FALSE)</f>
        <v>#N/A</v>
      </c>
      <c r="F152" s="43" t="e">
        <f>VLOOKUP($A152,HistoricalHouse!J:K,2,FALSE)</f>
        <v>#N/A</v>
      </c>
      <c r="G152" s="18">
        <f t="shared" si="12"/>
        <v>-1</v>
      </c>
      <c r="H152" s="18">
        <f t="shared" si="13"/>
        <v>-1</v>
      </c>
      <c r="I152" s="18" t="e">
        <f t="shared" si="14"/>
        <v>#N/A</v>
      </c>
      <c r="J152" s="18" t="e">
        <f t="shared" si="15"/>
        <v>#N/A</v>
      </c>
      <c r="K152" s="18" t="e">
        <f t="shared" si="16"/>
        <v>#N/A</v>
      </c>
      <c r="L152" s="18" t="e">
        <f t="shared" si="17"/>
        <v>#N/A</v>
      </c>
    </row>
    <row r="153" spans="1:12" x14ac:dyDescent="0.25">
      <c r="A153" s="20" t="s">
        <v>277</v>
      </c>
      <c r="B153" s="43" t="s">
        <v>190</v>
      </c>
      <c r="C153" s="43" t="str">
        <f>VLOOKUP($A153,HistoricalHouse!A:B,2,FALSE)</f>
        <v>A</v>
      </c>
      <c r="D153" s="43" t="str">
        <f>VLOOKUP($A153,HistoricalHouse!D:E,2,FALSE)</f>
        <v>A-</v>
      </c>
      <c r="E153" s="43" t="str">
        <f>VLOOKUP($A153,HistoricalHouse!G:H,2,FALSE)</f>
        <v>A-</v>
      </c>
      <c r="F153" s="43" t="e">
        <f>VLOOKUP($A153,HistoricalHouse!J:K,2,FALSE)</f>
        <v>#N/A</v>
      </c>
      <c r="G153" s="18">
        <f t="shared" si="12"/>
        <v>1</v>
      </c>
      <c r="H153" s="18">
        <f t="shared" si="13"/>
        <v>1</v>
      </c>
      <c r="I153" s="18">
        <f t="shared" si="14"/>
        <v>1</v>
      </c>
      <c r="J153" s="18">
        <f t="shared" si="15"/>
        <v>1</v>
      </c>
      <c r="K153" s="18" t="e">
        <f t="shared" si="16"/>
        <v>#N/A</v>
      </c>
      <c r="L153" s="18" t="e">
        <f t="shared" si="17"/>
        <v>#N/A</v>
      </c>
    </row>
    <row r="154" spans="1:12" x14ac:dyDescent="0.25">
      <c r="A154" s="20" t="s">
        <v>509</v>
      </c>
      <c r="B154" s="43" t="s">
        <v>389</v>
      </c>
      <c r="C154" s="43" t="str">
        <f>VLOOKUP($A154,HistoricalHouse!A:B,2,FALSE)</f>
        <v>B</v>
      </c>
      <c r="D154" s="43" t="str">
        <f>VLOOKUP($A154,HistoricalHouse!D:E,2,FALSE)</f>
        <v>C+</v>
      </c>
      <c r="E154" s="43" t="str">
        <f>VLOOKUP($A154,HistoricalHouse!G:H,2,FALSE)</f>
        <v>C+</v>
      </c>
      <c r="F154" s="43" t="str">
        <f>VLOOKUP($A154,HistoricalHouse!J:K,2,FALSE)</f>
        <v>B-</v>
      </c>
      <c r="G154" s="18" t="e">
        <f t="shared" si="12"/>
        <v>#N/A</v>
      </c>
      <c r="H154" s="18">
        <f t="shared" si="13"/>
        <v>1</v>
      </c>
      <c r="I154" s="18" t="e">
        <f t="shared" si="14"/>
        <v>#N/A</v>
      </c>
      <c r="J154" s="18" t="e">
        <f t="shared" si="15"/>
        <v>#N/A</v>
      </c>
      <c r="K154" s="18" t="e">
        <f t="shared" si="16"/>
        <v>#N/A</v>
      </c>
      <c r="L154" s="18" t="e">
        <f t="shared" si="17"/>
        <v>#N/A</v>
      </c>
    </row>
    <row r="155" spans="1:12" x14ac:dyDescent="0.25">
      <c r="A155" s="29" t="s">
        <v>805</v>
      </c>
      <c r="B155" s="43" t="s">
        <v>721</v>
      </c>
      <c r="C155" s="43" t="str">
        <f>VLOOKUP($A155,HistoricalHouse!A:B,2,FALSE)</f>
        <v>B-</v>
      </c>
      <c r="D155" s="43" t="str">
        <f>VLOOKUP($A155,HistoricalHouse!D:E,2,FALSE)</f>
        <v>C</v>
      </c>
      <c r="E155" s="43" t="str">
        <f>VLOOKUP($A155,HistoricalHouse!G:H,2,FALSE)</f>
        <v>C-</v>
      </c>
      <c r="F155" s="43" t="str">
        <f>VLOOKUP($A155,HistoricalHouse!J:K,2,FALSE)</f>
        <v>C</v>
      </c>
      <c r="G155" s="18" t="e">
        <f t="shared" si="12"/>
        <v>#N/A</v>
      </c>
      <c r="H155" s="18" t="e">
        <f t="shared" si="13"/>
        <v>#N/A</v>
      </c>
      <c r="I155" s="18" t="e">
        <f t="shared" si="14"/>
        <v>#N/A</v>
      </c>
      <c r="J155" s="18" t="e">
        <f t="shared" si="15"/>
        <v>#N/A</v>
      </c>
      <c r="K155" s="18" t="e">
        <f t="shared" si="16"/>
        <v>#N/A</v>
      </c>
      <c r="L155" s="18" t="e">
        <f t="shared" si="17"/>
        <v>#N/A</v>
      </c>
    </row>
    <row r="156" spans="1:12" x14ac:dyDescent="0.25">
      <c r="A156" s="29" t="s">
        <v>1009</v>
      </c>
      <c r="B156" s="43" t="s">
        <v>967</v>
      </c>
      <c r="C156" s="43" t="str">
        <f>VLOOKUP($A156,HistoricalHouse!A:B,2,FALSE)</f>
        <v>D</v>
      </c>
      <c r="D156" s="43" t="e">
        <f>VLOOKUP($A156,HistoricalHouse!D:E,2,FALSE)</f>
        <v>#N/A</v>
      </c>
      <c r="E156" s="43" t="e">
        <f>VLOOKUP($A156,HistoricalHouse!G:H,2,FALSE)</f>
        <v>#N/A</v>
      </c>
      <c r="F156" s="43" t="e">
        <f>VLOOKUP($A156,HistoricalHouse!J:K,2,FALSE)</f>
        <v>#N/A</v>
      </c>
      <c r="G156" s="18" t="e">
        <f t="shared" si="12"/>
        <v>#N/A</v>
      </c>
      <c r="H156" s="18">
        <f t="shared" si="13"/>
        <v>-1</v>
      </c>
      <c r="I156" s="18" t="e">
        <f t="shared" si="14"/>
        <v>#N/A</v>
      </c>
      <c r="J156" s="18" t="e">
        <f t="shared" si="15"/>
        <v>#N/A</v>
      </c>
      <c r="K156" s="18" t="e">
        <f t="shared" si="16"/>
        <v>#N/A</v>
      </c>
      <c r="L156" s="18" t="e">
        <f t="shared" si="17"/>
        <v>#N/A</v>
      </c>
    </row>
    <row r="157" spans="1:12" x14ac:dyDescent="0.25">
      <c r="A157" s="29" t="s">
        <v>373</v>
      </c>
      <c r="B157" s="43" t="s">
        <v>345</v>
      </c>
      <c r="C157" s="43" t="str">
        <f>VLOOKUP($A157,HistoricalHouse!A:B,2,FALSE)</f>
        <v>B</v>
      </c>
      <c r="D157" s="43" t="e">
        <f>VLOOKUP($A157,HistoricalHouse!D:E,2,FALSE)</f>
        <v>#N/A</v>
      </c>
      <c r="E157" s="43" t="e">
        <f>VLOOKUP($A157,HistoricalHouse!G:H,2,FALSE)</f>
        <v>#N/A</v>
      </c>
      <c r="F157" s="43" t="e">
        <f>VLOOKUP($A157,HistoricalHouse!J:K,2,FALSE)</f>
        <v>#N/A</v>
      </c>
      <c r="G157" s="18">
        <f t="shared" si="12"/>
        <v>1</v>
      </c>
      <c r="H157" s="18">
        <f t="shared" si="13"/>
        <v>1</v>
      </c>
      <c r="I157" s="18" t="e">
        <f t="shared" si="14"/>
        <v>#N/A</v>
      </c>
      <c r="J157" s="18" t="e">
        <f t="shared" si="15"/>
        <v>#N/A</v>
      </c>
      <c r="K157" s="18" t="e">
        <f t="shared" si="16"/>
        <v>#N/A</v>
      </c>
      <c r="L157" s="18" t="e">
        <f t="shared" si="17"/>
        <v>#N/A</v>
      </c>
    </row>
    <row r="158" spans="1:12" x14ac:dyDescent="0.25">
      <c r="A158" s="29" t="s">
        <v>459</v>
      </c>
      <c r="B158" s="43" t="s">
        <v>389</v>
      </c>
      <c r="C158" s="43" t="str">
        <f>VLOOKUP($A158,HistoricalHouse!A:B,2,FALSE)</f>
        <v>B-</v>
      </c>
      <c r="D158" s="43" t="e">
        <f>VLOOKUP($A158,HistoricalHouse!D:E,2,FALSE)</f>
        <v>#N/A</v>
      </c>
      <c r="E158" s="43" t="e">
        <f>VLOOKUP($A158,HistoricalHouse!G:H,2,FALSE)</f>
        <v>#N/A</v>
      </c>
      <c r="F158" s="43" t="e">
        <f>VLOOKUP($A158,HistoricalHouse!J:K,2,FALSE)</f>
        <v>#N/A</v>
      </c>
      <c r="G158" s="18" t="e">
        <f t="shared" si="12"/>
        <v>#N/A</v>
      </c>
      <c r="H158" s="18" t="e">
        <f t="shared" si="13"/>
        <v>#N/A</v>
      </c>
      <c r="I158" s="18" t="e">
        <f t="shared" si="14"/>
        <v>#N/A</v>
      </c>
      <c r="J158" s="18" t="e">
        <f t="shared" si="15"/>
        <v>#N/A</v>
      </c>
      <c r="K158" s="18" t="e">
        <f t="shared" si="16"/>
        <v>#N/A</v>
      </c>
      <c r="L158" s="18" t="e">
        <f t="shared" si="17"/>
        <v>#N/A</v>
      </c>
    </row>
    <row r="159" spans="1:12" x14ac:dyDescent="0.25">
      <c r="A159" s="29" t="s">
        <v>446</v>
      </c>
      <c r="B159" s="43" t="s">
        <v>389</v>
      </c>
      <c r="C159" s="43" t="str">
        <f>VLOOKUP($A159,HistoricalHouse!A:B,2,FALSE)</f>
        <v>B+</v>
      </c>
      <c r="D159" s="43" t="str">
        <f>VLOOKUP($A159,HistoricalHouse!D:E,2,FALSE)</f>
        <v>B-</v>
      </c>
      <c r="E159" s="43" t="str">
        <f>VLOOKUP($A159,HistoricalHouse!G:H,2,FALSE)</f>
        <v>B</v>
      </c>
      <c r="F159" s="43" t="e">
        <f>VLOOKUP($A159,HistoricalHouse!J:K,2,FALSE)</f>
        <v>#N/A</v>
      </c>
      <c r="G159" s="18" t="e">
        <f t="shared" si="12"/>
        <v>#N/A</v>
      </c>
      <c r="H159" s="18">
        <f t="shared" si="13"/>
        <v>1</v>
      </c>
      <c r="I159" s="18" t="e">
        <f t="shared" si="14"/>
        <v>#N/A</v>
      </c>
      <c r="J159" s="18">
        <f t="shared" si="15"/>
        <v>1</v>
      </c>
      <c r="K159" s="18" t="e">
        <f t="shared" si="16"/>
        <v>#N/A</v>
      </c>
      <c r="L159" s="18" t="e">
        <f t="shared" si="17"/>
        <v>#N/A</v>
      </c>
    </row>
    <row r="160" spans="1:12" x14ac:dyDescent="0.25">
      <c r="A160" s="29" t="s">
        <v>1234</v>
      </c>
      <c r="B160" s="43" t="s">
        <v>1136</v>
      </c>
      <c r="C160" s="43" t="str">
        <f>VLOOKUP($A160,HistoricalHouse!A:B,2,FALSE)</f>
        <v>D-</v>
      </c>
      <c r="D160" s="43" t="e">
        <f>VLOOKUP($A160,HistoricalHouse!D:E,2,FALSE)</f>
        <v>#N/A</v>
      </c>
      <c r="E160" s="43" t="e">
        <f>VLOOKUP($A160,HistoricalHouse!G:H,2,FALSE)</f>
        <v>#N/A</v>
      </c>
      <c r="F160" s="43" t="e">
        <f>VLOOKUP($A160,HistoricalHouse!J:K,2,FALSE)</f>
        <v>#N/A</v>
      </c>
      <c r="G160" s="18">
        <f t="shared" si="12"/>
        <v>-1</v>
      </c>
      <c r="H160" s="18">
        <f t="shared" si="13"/>
        <v>-1</v>
      </c>
      <c r="I160" s="18" t="e">
        <f t="shared" si="14"/>
        <v>#N/A</v>
      </c>
      <c r="J160" s="18" t="e">
        <f t="shared" si="15"/>
        <v>#N/A</v>
      </c>
      <c r="K160" s="18" t="e">
        <f t="shared" si="16"/>
        <v>#N/A</v>
      </c>
      <c r="L160" s="18" t="e">
        <f t="shared" si="17"/>
        <v>#N/A</v>
      </c>
    </row>
    <row r="161" spans="1:12" x14ac:dyDescent="0.25">
      <c r="A161" s="29" t="s">
        <v>671</v>
      </c>
      <c r="B161" s="43" t="s">
        <v>434</v>
      </c>
      <c r="C161" s="43" t="str">
        <f>VLOOKUP($A161,HistoricalHouse!A:B,2,FALSE)</f>
        <v>B-</v>
      </c>
      <c r="D161" s="43" t="e">
        <f>VLOOKUP($A161,HistoricalHouse!D:E,2,FALSE)</f>
        <v>#N/A</v>
      </c>
      <c r="E161" s="43" t="e">
        <f>VLOOKUP($A161,HistoricalHouse!G:H,2,FALSE)</f>
        <v>#N/A</v>
      </c>
      <c r="F161" s="43" t="e">
        <f>VLOOKUP($A161,HistoricalHouse!J:K,2,FALSE)</f>
        <v>#N/A</v>
      </c>
      <c r="G161" s="18" t="e">
        <f t="shared" si="12"/>
        <v>#N/A</v>
      </c>
      <c r="H161" s="18" t="e">
        <f t="shared" si="13"/>
        <v>#N/A</v>
      </c>
      <c r="I161" s="18" t="e">
        <f t="shared" si="14"/>
        <v>#N/A</v>
      </c>
      <c r="J161" s="18" t="e">
        <f t="shared" si="15"/>
        <v>#N/A</v>
      </c>
      <c r="K161" s="18" t="e">
        <f t="shared" si="16"/>
        <v>#N/A</v>
      </c>
      <c r="L161" s="18" t="e">
        <f t="shared" si="17"/>
        <v>#N/A</v>
      </c>
    </row>
    <row r="162" spans="1:12" x14ac:dyDescent="0.25">
      <c r="A162" s="29" t="s">
        <v>814</v>
      </c>
      <c r="B162" s="43" t="s">
        <v>721</v>
      </c>
      <c r="C162" s="43" t="str">
        <f>VLOOKUP($A162,HistoricalHouse!A:B,2,FALSE)</f>
        <v>B-</v>
      </c>
      <c r="D162" s="43" t="str">
        <f>VLOOKUP($A162,HistoricalHouse!D:E,2,FALSE)</f>
        <v>C</v>
      </c>
      <c r="E162" s="43" t="str">
        <f>VLOOKUP($A162,HistoricalHouse!G:H,2,FALSE)</f>
        <v>B-</v>
      </c>
      <c r="F162" s="43" t="str">
        <f>VLOOKUP($A162,HistoricalHouse!J:K,2,FALSE)</f>
        <v>A-</v>
      </c>
      <c r="G162" s="18" t="e">
        <f t="shared" si="12"/>
        <v>#N/A</v>
      </c>
      <c r="H162" s="18" t="e">
        <f t="shared" si="13"/>
        <v>#N/A</v>
      </c>
      <c r="I162" s="18" t="e">
        <f t="shared" si="14"/>
        <v>#N/A</v>
      </c>
      <c r="J162" s="18" t="e">
        <f t="shared" si="15"/>
        <v>#N/A</v>
      </c>
      <c r="K162" s="18">
        <f t="shared" si="16"/>
        <v>1</v>
      </c>
      <c r="L162" s="18" t="e">
        <f t="shared" si="17"/>
        <v>#N/A</v>
      </c>
    </row>
    <row r="163" spans="1:12" x14ac:dyDescent="0.25">
      <c r="A163" s="20" t="s">
        <v>991</v>
      </c>
      <c r="B163" s="43" t="s">
        <v>967</v>
      </c>
      <c r="C163" s="43" t="str">
        <f>VLOOKUP($A163,HistoricalHouse!A:B,2,FALSE)</f>
        <v>CT</v>
      </c>
      <c r="D163" s="43" t="str">
        <f>VLOOKUP($A163,HistoricalHouse!D:E,2,FALSE)</f>
        <v>D-</v>
      </c>
      <c r="E163" s="43" t="str">
        <f>VLOOKUP($A163,HistoricalHouse!G:H,2,FALSE)</f>
        <v>D-</v>
      </c>
      <c r="F163" s="43" t="str">
        <f>VLOOKUP($A163,HistoricalHouse!J:K,2,FALSE)</f>
        <v>D-</v>
      </c>
      <c r="G163" s="18" t="e">
        <f t="shared" si="12"/>
        <v>#N/A</v>
      </c>
      <c r="H163" s="18">
        <f t="shared" si="13"/>
        <v>-1</v>
      </c>
      <c r="I163" s="18">
        <f t="shared" si="14"/>
        <v>-1</v>
      </c>
      <c r="J163" s="18">
        <f t="shared" si="15"/>
        <v>-1</v>
      </c>
      <c r="K163" s="18">
        <f t="shared" si="16"/>
        <v>-1</v>
      </c>
      <c r="L163" s="18" t="e">
        <f t="shared" si="17"/>
        <v>#N/A</v>
      </c>
    </row>
    <row r="164" spans="1:12" x14ac:dyDescent="0.25">
      <c r="A164" s="20" t="s">
        <v>1063</v>
      </c>
      <c r="B164" s="43" t="s">
        <v>645</v>
      </c>
      <c r="C164" s="43" t="e">
        <f>VLOOKUP($A164,HistoricalHouse!A:B,2,FALSE)</f>
        <v>#N/A</v>
      </c>
      <c r="D164" s="43" t="e">
        <f>VLOOKUP($A164,HistoricalHouse!D:E,2,FALSE)</f>
        <v>#N/A</v>
      </c>
      <c r="E164" s="43" t="e">
        <f>VLOOKUP($A164,HistoricalHouse!G:H,2,FALSE)</f>
        <v>#N/A</v>
      </c>
      <c r="F164" s="43" t="e">
        <f>VLOOKUP($A164,HistoricalHouse!J:K,2,FALSE)</f>
        <v>#N/A</v>
      </c>
      <c r="G164" s="18">
        <f t="shared" si="12"/>
        <v>-1</v>
      </c>
      <c r="H164" s="18" t="e">
        <f t="shared" si="13"/>
        <v>#N/A</v>
      </c>
      <c r="I164" s="18" t="e">
        <f t="shared" si="14"/>
        <v>#N/A</v>
      </c>
      <c r="J164" s="18" t="e">
        <f t="shared" si="15"/>
        <v>#N/A</v>
      </c>
      <c r="K164" s="18" t="e">
        <f t="shared" si="16"/>
        <v>#N/A</v>
      </c>
      <c r="L164" s="18" t="e">
        <f t="shared" si="17"/>
        <v>#N/A</v>
      </c>
    </row>
    <row r="165" spans="1:12" x14ac:dyDescent="0.25">
      <c r="A165" s="43" t="s">
        <v>107</v>
      </c>
      <c r="B165" s="43" t="s">
        <v>58</v>
      </c>
      <c r="C165" s="43" t="str">
        <f>VLOOKUP($A165,HistoricalHouse!A:B,2,FALSE)</f>
        <v>A</v>
      </c>
      <c r="D165" s="43" t="e">
        <f>VLOOKUP($A165,HistoricalHouse!D:E,2,FALSE)</f>
        <v>#N/A</v>
      </c>
      <c r="E165" s="43" t="e">
        <f>VLOOKUP($A165,HistoricalHouse!G:H,2,FALSE)</f>
        <v>#N/A</v>
      </c>
      <c r="F165" s="43" t="e">
        <f>VLOOKUP($A165,HistoricalHouse!J:K,2,FALSE)</f>
        <v>#N/A</v>
      </c>
      <c r="G165" s="18">
        <f t="shared" si="12"/>
        <v>1</v>
      </c>
      <c r="H165" s="18">
        <f t="shared" si="13"/>
        <v>1</v>
      </c>
      <c r="I165" s="18" t="e">
        <f t="shared" si="14"/>
        <v>#N/A</v>
      </c>
      <c r="J165" s="18" t="e">
        <f t="shared" si="15"/>
        <v>#N/A</v>
      </c>
      <c r="K165" s="18" t="e">
        <f t="shared" si="16"/>
        <v>#N/A</v>
      </c>
      <c r="L165" s="18" t="e">
        <f t="shared" si="17"/>
        <v>#N/A</v>
      </c>
    </row>
    <row r="166" spans="1:12" x14ac:dyDescent="0.25">
      <c r="A166" s="29" t="s">
        <v>651</v>
      </c>
      <c r="B166" s="43" t="s">
        <v>469</v>
      </c>
      <c r="C166" s="43" t="str">
        <f>VLOOKUP($A166,HistoricalHouse!A:B,2,FALSE)</f>
        <v>C</v>
      </c>
      <c r="D166" s="43" t="e">
        <f>VLOOKUP($A166,HistoricalHouse!D:E,2,FALSE)</f>
        <v>#N/A</v>
      </c>
      <c r="E166" s="43" t="e">
        <f>VLOOKUP($A166,HistoricalHouse!G:H,2,FALSE)</f>
        <v>#N/A</v>
      </c>
      <c r="F166" s="43" t="e">
        <f>VLOOKUP($A166,HistoricalHouse!J:K,2,FALSE)</f>
        <v>#N/A</v>
      </c>
      <c r="G166" s="18" t="e">
        <f t="shared" si="12"/>
        <v>#N/A</v>
      </c>
      <c r="H166" s="18" t="e">
        <f t="shared" si="13"/>
        <v>#N/A</v>
      </c>
      <c r="I166" s="18" t="e">
        <f t="shared" si="14"/>
        <v>#N/A</v>
      </c>
      <c r="J166" s="18" t="e">
        <f t="shared" si="15"/>
        <v>#N/A</v>
      </c>
      <c r="K166" s="18" t="e">
        <f t="shared" si="16"/>
        <v>#N/A</v>
      </c>
      <c r="L166" s="18" t="e">
        <f t="shared" si="17"/>
        <v>#N/A</v>
      </c>
    </row>
    <row r="167" spans="1:12" x14ac:dyDescent="0.25">
      <c r="A167" s="33" t="s">
        <v>1325</v>
      </c>
      <c r="B167" s="43" t="s">
        <v>1136</v>
      </c>
      <c r="C167" s="43" t="str">
        <f>VLOOKUP($A167,HistoricalHouse!A:B,2,FALSE)</f>
        <v>D-</v>
      </c>
      <c r="D167" s="43" t="e">
        <f>VLOOKUP($A167,HistoricalHouse!D:E,2,FALSE)</f>
        <v>#N/A</v>
      </c>
      <c r="E167" s="43" t="e">
        <f>VLOOKUP($A167,HistoricalHouse!G:H,2,FALSE)</f>
        <v>#N/A</v>
      </c>
      <c r="F167" s="43" t="e">
        <f>VLOOKUP($A167,HistoricalHouse!J:K,2,FALSE)</f>
        <v>#N/A</v>
      </c>
      <c r="G167" s="18">
        <f t="shared" si="12"/>
        <v>-1</v>
      </c>
      <c r="H167" s="18">
        <f t="shared" si="13"/>
        <v>-1</v>
      </c>
      <c r="I167" s="18" t="e">
        <f t="shared" si="14"/>
        <v>#N/A</v>
      </c>
      <c r="J167" s="18" t="e">
        <f t="shared" si="15"/>
        <v>#N/A</v>
      </c>
      <c r="K167" s="18" t="e">
        <f t="shared" si="16"/>
        <v>#N/A</v>
      </c>
      <c r="L167" s="18" t="e">
        <f t="shared" si="17"/>
        <v>#N/A</v>
      </c>
    </row>
    <row r="168" spans="1:12" x14ac:dyDescent="0.25">
      <c r="A168" s="29" t="s">
        <v>607</v>
      </c>
      <c r="B168" s="43" t="s">
        <v>469</v>
      </c>
      <c r="C168" s="43" t="str">
        <f>VLOOKUP($A168,HistoricalHouse!A:B,2,FALSE)</f>
        <v>B</v>
      </c>
      <c r="D168" s="43" t="str">
        <f>VLOOKUP($A168,HistoricalHouse!D:E,2,FALSE)</f>
        <v>B+</v>
      </c>
      <c r="E168" s="43" t="str">
        <f>VLOOKUP($A168,HistoricalHouse!G:H,2,FALSE)</f>
        <v>B+</v>
      </c>
      <c r="F168" s="43" t="e">
        <f>VLOOKUP($A168,HistoricalHouse!J:K,2,FALSE)</f>
        <v>#N/A</v>
      </c>
      <c r="G168" s="18" t="e">
        <f t="shared" si="12"/>
        <v>#N/A</v>
      </c>
      <c r="H168" s="18">
        <f t="shared" si="13"/>
        <v>1</v>
      </c>
      <c r="I168" s="18">
        <f t="shared" si="14"/>
        <v>1</v>
      </c>
      <c r="J168" s="18">
        <f t="shared" si="15"/>
        <v>1</v>
      </c>
      <c r="K168" s="18" t="e">
        <f t="shared" si="16"/>
        <v>#N/A</v>
      </c>
      <c r="L168" s="18" t="e">
        <f t="shared" si="17"/>
        <v>#N/A</v>
      </c>
    </row>
    <row r="169" spans="1:12" x14ac:dyDescent="0.25">
      <c r="A169" s="29" t="s">
        <v>702</v>
      </c>
      <c r="B169" s="43" t="s">
        <v>469</v>
      </c>
      <c r="C169" s="43" t="str">
        <f>VLOOKUP($A169,HistoricalHouse!A:B,2,FALSE)</f>
        <v>Inc</v>
      </c>
      <c r="D169" s="43" t="str">
        <f>VLOOKUP($A169,HistoricalHouse!D:E,2,FALSE)</f>
        <v>Inc</v>
      </c>
      <c r="E169" s="43" t="str">
        <f>VLOOKUP($A169,HistoricalHouse!G:H,2,FALSE)</f>
        <v>B-</v>
      </c>
      <c r="F169" s="43" t="str">
        <f>VLOOKUP($A169,HistoricalHouse!J:K,2,FALSE)</f>
        <v>Inc</v>
      </c>
      <c r="G169" s="18" t="e">
        <f t="shared" si="12"/>
        <v>#N/A</v>
      </c>
      <c r="H169" s="18" t="e">
        <f t="shared" si="13"/>
        <v>#N/A</v>
      </c>
      <c r="I169" s="18" t="e">
        <f t="shared" si="14"/>
        <v>#N/A</v>
      </c>
      <c r="J169" s="18" t="e">
        <f t="shared" si="15"/>
        <v>#N/A</v>
      </c>
      <c r="K169" s="18" t="e">
        <f t="shared" si="16"/>
        <v>#N/A</v>
      </c>
      <c r="L169" s="18" t="e">
        <f t="shared" si="17"/>
        <v>#N/A</v>
      </c>
    </row>
    <row r="170" spans="1:12" x14ac:dyDescent="0.25">
      <c r="A170" s="29" t="s">
        <v>1515</v>
      </c>
      <c r="B170" s="43" t="s">
        <v>1370</v>
      </c>
      <c r="C170" s="43" t="str">
        <f>VLOOKUP($A170,HistoricalHouse!A:B,2,FALSE)</f>
        <v>F</v>
      </c>
      <c r="D170" s="43" t="str">
        <f>VLOOKUP($A170,HistoricalHouse!D:E,2,FALSE)</f>
        <v>F</v>
      </c>
      <c r="E170" s="43" t="str">
        <f>VLOOKUP($A170,HistoricalHouse!G:H,2,FALSE)</f>
        <v>D-</v>
      </c>
      <c r="F170" s="43" t="e">
        <f>VLOOKUP($A170,HistoricalHouse!J:K,2,FALSE)</f>
        <v>#N/A</v>
      </c>
      <c r="G170" s="18">
        <f t="shared" si="12"/>
        <v>-1</v>
      </c>
      <c r="H170" s="18">
        <f t="shared" si="13"/>
        <v>-1</v>
      </c>
      <c r="I170" s="18">
        <f t="shared" si="14"/>
        <v>-1</v>
      </c>
      <c r="J170" s="18">
        <f t="shared" si="15"/>
        <v>-1</v>
      </c>
      <c r="K170" s="18" t="e">
        <f t="shared" si="16"/>
        <v>#N/A</v>
      </c>
      <c r="L170" s="18" t="e">
        <f t="shared" si="17"/>
        <v>#N/A</v>
      </c>
    </row>
    <row r="171" spans="1:12" x14ac:dyDescent="0.25">
      <c r="A171" s="20" t="s">
        <v>850</v>
      </c>
      <c r="B171" s="43" t="s">
        <v>721</v>
      </c>
      <c r="C171" s="43" t="str">
        <f>VLOOKUP($A171,HistoricalHouse!A:B,2,FALSE)</f>
        <v>F</v>
      </c>
      <c r="D171" s="43" t="e">
        <f>VLOOKUP($A171,HistoricalHouse!D:E,2,FALSE)</f>
        <v>#N/A</v>
      </c>
      <c r="E171" s="43" t="e">
        <f>VLOOKUP($A171,HistoricalHouse!G:H,2,FALSE)</f>
        <v>#N/A</v>
      </c>
      <c r="F171" s="43" t="str">
        <f>VLOOKUP($A171,HistoricalHouse!J:K,2,FALSE)</f>
        <v>CT</v>
      </c>
      <c r="G171" s="18" t="e">
        <f t="shared" si="12"/>
        <v>#N/A</v>
      </c>
      <c r="H171" s="18">
        <f t="shared" si="13"/>
        <v>-1</v>
      </c>
      <c r="I171" s="18" t="e">
        <f t="shared" si="14"/>
        <v>#N/A</v>
      </c>
      <c r="J171" s="18" t="e">
        <f t="shared" si="15"/>
        <v>#N/A</v>
      </c>
      <c r="K171" s="18">
        <f t="shared" si="16"/>
        <v>-1</v>
      </c>
      <c r="L171" s="18" t="e">
        <f t="shared" si="17"/>
        <v>#N/A</v>
      </c>
    </row>
    <row r="172" spans="1:12" x14ac:dyDescent="0.25">
      <c r="A172" s="20" t="s">
        <v>1257</v>
      </c>
      <c r="B172" s="43" t="s">
        <v>1136</v>
      </c>
      <c r="C172" s="43" t="str">
        <f>VLOOKUP($A172,HistoricalHouse!A:B,2,FALSE)</f>
        <v>D</v>
      </c>
      <c r="D172" s="43" t="e">
        <f>VLOOKUP($A172,HistoricalHouse!D:E,2,FALSE)</f>
        <v>#N/A</v>
      </c>
      <c r="E172" s="43" t="e">
        <f>VLOOKUP($A172,HistoricalHouse!G:H,2,FALSE)</f>
        <v>#N/A</v>
      </c>
      <c r="F172" s="43" t="e">
        <f>VLOOKUP($A172,HistoricalHouse!J:K,2,FALSE)</f>
        <v>#N/A</v>
      </c>
      <c r="G172" s="18">
        <f t="shared" si="12"/>
        <v>-1</v>
      </c>
      <c r="H172" s="18">
        <f t="shared" si="13"/>
        <v>-1</v>
      </c>
      <c r="I172" s="18" t="e">
        <f t="shared" si="14"/>
        <v>#N/A</v>
      </c>
      <c r="J172" s="18" t="e">
        <f t="shared" si="15"/>
        <v>#N/A</v>
      </c>
      <c r="K172" s="18" t="e">
        <f t="shared" si="16"/>
        <v>#N/A</v>
      </c>
      <c r="L172" s="18" t="e">
        <f t="shared" si="17"/>
        <v>#N/A</v>
      </c>
    </row>
    <row r="173" spans="1:12" x14ac:dyDescent="0.25">
      <c r="A173" s="20" t="s">
        <v>1357</v>
      </c>
      <c r="B173" s="43" t="s">
        <v>1136</v>
      </c>
      <c r="C173" s="43" t="str">
        <f>VLOOKUP($A173,HistoricalHouse!A:B,2,FALSE)</f>
        <v>F</v>
      </c>
      <c r="D173" s="43" t="str">
        <f>VLOOKUP($A173,HistoricalHouse!D:E,2,FALSE)</f>
        <v>F</v>
      </c>
      <c r="E173" s="43" t="str">
        <f>VLOOKUP($A173,HistoricalHouse!G:H,2,FALSE)</f>
        <v>F</v>
      </c>
      <c r="F173" s="43" t="e">
        <f>VLOOKUP($A173,HistoricalHouse!J:K,2,FALSE)</f>
        <v>#N/A</v>
      </c>
      <c r="G173" s="18">
        <f t="shared" si="12"/>
        <v>-1</v>
      </c>
      <c r="H173" s="18">
        <f t="shared" si="13"/>
        <v>-1</v>
      </c>
      <c r="I173" s="18">
        <f t="shared" si="14"/>
        <v>-1</v>
      </c>
      <c r="J173" s="18">
        <f t="shared" si="15"/>
        <v>-1</v>
      </c>
      <c r="K173" s="18" t="e">
        <f t="shared" si="16"/>
        <v>#N/A</v>
      </c>
      <c r="L173" s="18" t="e">
        <f t="shared" si="17"/>
        <v>#N/A</v>
      </c>
    </row>
    <row r="174" spans="1:12" x14ac:dyDescent="0.25">
      <c r="A174" s="29" t="s">
        <v>611</v>
      </c>
      <c r="B174" s="43" t="s">
        <v>469</v>
      </c>
      <c r="C174" s="43" t="str">
        <f>VLOOKUP($A174,HistoricalHouse!A:B,2,FALSE)</f>
        <v>C</v>
      </c>
      <c r="D174" s="43" t="str">
        <f>VLOOKUP($A174,HistoricalHouse!D:E,2,FALSE)</f>
        <v>C</v>
      </c>
      <c r="E174" s="43" t="str">
        <f>VLOOKUP($A174,HistoricalHouse!G:H,2,FALSE)</f>
        <v>C</v>
      </c>
      <c r="F174" s="43" t="str">
        <f>VLOOKUP($A174,HistoricalHouse!J:K,2,FALSE)</f>
        <v>B-</v>
      </c>
      <c r="G174" s="18" t="e">
        <f t="shared" si="12"/>
        <v>#N/A</v>
      </c>
      <c r="H174" s="18" t="e">
        <f t="shared" si="13"/>
        <v>#N/A</v>
      </c>
      <c r="I174" s="18" t="e">
        <f t="shared" si="14"/>
        <v>#N/A</v>
      </c>
      <c r="J174" s="18" t="e">
        <f t="shared" si="15"/>
        <v>#N/A</v>
      </c>
      <c r="K174" s="18" t="e">
        <f t="shared" si="16"/>
        <v>#N/A</v>
      </c>
      <c r="L174" s="18" t="e">
        <f t="shared" si="17"/>
        <v>#N/A</v>
      </c>
    </row>
    <row r="175" spans="1:12" x14ac:dyDescent="0.25">
      <c r="A175" s="29" t="s">
        <v>1570</v>
      </c>
      <c r="B175" s="43" t="s">
        <v>1536</v>
      </c>
      <c r="C175" s="43" t="str">
        <f>VLOOKUP($A175,HistoricalHouse!A:B,2,FALSE)</f>
        <v>D-</v>
      </c>
      <c r="D175" s="43" t="e">
        <f>VLOOKUP($A175,HistoricalHouse!D:E,2,FALSE)</f>
        <v>#N/A</v>
      </c>
      <c r="E175" s="43" t="e">
        <f>VLOOKUP($A175,HistoricalHouse!G:H,2,FALSE)</f>
        <v>#N/A</v>
      </c>
      <c r="F175" s="43" t="str">
        <f>VLOOKUP($A175,HistoricalHouse!J:K,2,FALSE)</f>
        <v>D-</v>
      </c>
      <c r="G175" s="18">
        <f t="shared" si="12"/>
        <v>-1</v>
      </c>
      <c r="H175" s="18">
        <f t="shared" si="13"/>
        <v>-1</v>
      </c>
      <c r="I175" s="18" t="e">
        <f t="shared" si="14"/>
        <v>#N/A</v>
      </c>
      <c r="J175" s="18" t="e">
        <f t="shared" si="15"/>
        <v>#N/A</v>
      </c>
      <c r="K175" s="18">
        <f t="shared" si="16"/>
        <v>-1</v>
      </c>
      <c r="L175" s="18" t="e">
        <f t="shared" si="17"/>
        <v>#N/A</v>
      </c>
    </row>
    <row r="176" spans="1:12" x14ac:dyDescent="0.25">
      <c r="A176" s="29" t="s">
        <v>1004</v>
      </c>
      <c r="B176" s="43" t="s">
        <v>967</v>
      </c>
      <c r="C176" s="43" t="str">
        <f>VLOOKUP($A176,HistoricalHouse!A:B,2,FALSE)</f>
        <v>F</v>
      </c>
      <c r="D176" s="43" t="str">
        <f>VLOOKUP($A176,HistoricalHouse!D:E,2,FALSE)</f>
        <v>CT</v>
      </c>
      <c r="E176" s="43" t="str">
        <f>VLOOKUP($A176,HistoricalHouse!G:H,2,FALSE)</f>
        <v>CT</v>
      </c>
      <c r="F176" s="43" t="str">
        <f>VLOOKUP($A176,HistoricalHouse!J:K,2,FALSE)</f>
        <v>D-</v>
      </c>
      <c r="G176" s="18" t="e">
        <f t="shared" si="12"/>
        <v>#N/A</v>
      </c>
      <c r="H176" s="18">
        <f t="shared" si="13"/>
        <v>-1</v>
      </c>
      <c r="I176" s="18">
        <f t="shared" si="14"/>
        <v>-1</v>
      </c>
      <c r="J176" s="18">
        <f t="shared" si="15"/>
        <v>-1</v>
      </c>
      <c r="K176" s="18">
        <f t="shared" si="16"/>
        <v>-1</v>
      </c>
      <c r="L176" s="18" t="e">
        <f t="shared" si="17"/>
        <v>#N/A</v>
      </c>
    </row>
    <row r="177" spans="1:12" x14ac:dyDescent="0.25">
      <c r="A177" s="29" t="s">
        <v>1111</v>
      </c>
      <c r="B177" s="43" t="s">
        <v>645</v>
      </c>
      <c r="C177" s="43" t="str">
        <f>VLOOKUP($A177,HistoricalHouse!A:B,2,FALSE)</f>
        <v>D</v>
      </c>
      <c r="D177" s="43" t="str">
        <f>VLOOKUP($A177,HistoricalHouse!D:E,2,FALSE)</f>
        <v>F</v>
      </c>
      <c r="E177" s="43" t="str">
        <f>VLOOKUP($A177,HistoricalHouse!G:H,2,FALSE)</f>
        <v>Der</v>
      </c>
      <c r="F177" s="43" t="str">
        <f>VLOOKUP($A177,HistoricalHouse!J:K,2,FALSE)</f>
        <v>D-</v>
      </c>
      <c r="G177" s="18">
        <f t="shared" si="12"/>
        <v>-1</v>
      </c>
      <c r="H177" s="18">
        <f t="shared" si="13"/>
        <v>-1</v>
      </c>
      <c r="I177" s="18">
        <f t="shared" si="14"/>
        <v>-1</v>
      </c>
      <c r="J177" s="18" t="e">
        <f t="shared" si="15"/>
        <v>#N/A</v>
      </c>
      <c r="K177" s="18">
        <f t="shared" si="16"/>
        <v>-1</v>
      </c>
      <c r="L177" s="18" t="e">
        <f t="shared" si="17"/>
        <v>#N/A</v>
      </c>
    </row>
    <row r="178" spans="1:12" x14ac:dyDescent="0.25">
      <c r="A178" s="29" t="s">
        <v>768</v>
      </c>
      <c r="B178" s="43" t="s">
        <v>721</v>
      </c>
      <c r="C178" s="43" t="str">
        <f>VLOOKUP($A178,HistoricalHouse!A:B,2,FALSE)</f>
        <v>B-</v>
      </c>
      <c r="D178" s="43" t="str">
        <f>VLOOKUP($A178,HistoricalHouse!D:E,2,FALSE)</f>
        <v>C</v>
      </c>
      <c r="E178" s="43" t="str">
        <f>VLOOKUP($A178,HistoricalHouse!G:H,2,FALSE)</f>
        <v>C-</v>
      </c>
      <c r="F178" s="43" t="e">
        <f>VLOOKUP($A178,HistoricalHouse!J:K,2,FALSE)</f>
        <v>#N/A</v>
      </c>
      <c r="G178" s="18" t="e">
        <f t="shared" si="12"/>
        <v>#N/A</v>
      </c>
      <c r="H178" s="18" t="e">
        <f t="shared" si="13"/>
        <v>#N/A</v>
      </c>
      <c r="I178" s="18" t="e">
        <f t="shared" si="14"/>
        <v>#N/A</v>
      </c>
      <c r="J178" s="18" t="e">
        <f t="shared" si="15"/>
        <v>#N/A</v>
      </c>
      <c r="K178" s="18" t="e">
        <f t="shared" si="16"/>
        <v>#N/A</v>
      </c>
      <c r="L178" s="18" t="e">
        <f t="shared" si="17"/>
        <v>#N/A</v>
      </c>
    </row>
    <row r="179" spans="1:12" x14ac:dyDescent="0.25">
      <c r="A179" s="43" t="s">
        <v>119</v>
      </c>
      <c r="B179" s="43" t="s">
        <v>58</v>
      </c>
      <c r="C179" s="43" t="str">
        <f>VLOOKUP($A179,HistoricalHouse!A:B,2,FALSE)</f>
        <v>A</v>
      </c>
      <c r="D179" s="43" t="str">
        <f>VLOOKUP($A179,HistoricalHouse!D:E,2,FALSE)</f>
        <v>A-</v>
      </c>
      <c r="E179" s="43" t="str">
        <f>VLOOKUP($A179,HistoricalHouse!G:H,2,FALSE)</f>
        <v>A</v>
      </c>
      <c r="F179" s="43" t="e">
        <f>VLOOKUP($A179,HistoricalHouse!J:K,2,FALSE)</f>
        <v>#N/A</v>
      </c>
      <c r="G179" s="18">
        <f t="shared" si="12"/>
        <v>1</v>
      </c>
      <c r="H179" s="18">
        <f t="shared" si="13"/>
        <v>1</v>
      </c>
      <c r="I179" s="18">
        <f t="shared" si="14"/>
        <v>1</v>
      </c>
      <c r="J179" s="18">
        <f t="shared" si="15"/>
        <v>1</v>
      </c>
      <c r="K179" s="18" t="e">
        <f t="shared" si="16"/>
        <v>#N/A</v>
      </c>
      <c r="L179" s="18" t="e">
        <f t="shared" si="17"/>
        <v>#N/A</v>
      </c>
    </row>
    <row r="180" spans="1:12" x14ac:dyDescent="0.25">
      <c r="A180" s="29" t="s">
        <v>517</v>
      </c>
      <c r="B180" s="43" t="s">
        <v>389</v>
      </c>
      <c r="C180" s="43" t="str">
        <f>VLOOKUP($A180,HistoricalHouse!A:B,2,FALSE)</f>
        <v>C+</v>
      </c>
      <c r="D180" s="43" t="e">
        <f>VLOOKUP($A180,HistoricalHouse!D:E,2,FALSE)</f>
        <v>#N/A</v>
      </c>
      <c r="E180" s="43" t="e">
        <f>VLOOKUP($A180,HistoricalHouse!G:H,2,FALSE)</f>
        <v>#N/A</v>
      </c>
      <c r="F180" s="43" t="e">
        <f>VLOOKUP($A180,HistoricalHouse!J:K,2,FALSE)</f>
        <v>#N/A</v>
      </c>
      <c r="G180" s="18" t="e">
        <f t="shared" si="12"/>
        <v>#N/A</v>
      </c>
      <c r="H180" s="18" t="e">
        <f t="shared" si="13"/>
        <v>#N/A</v>
      </c>
      <c r="I180" s="18" t="e">
        <f t="shared" si="14"/>
        <v>#N/A</v>
      </c>
      <c r="J180" s="18" t="e">
        <f t="shared" si="15"/>
        <v>#N/A</v>
      </c>
      <c r="K180" s="18" t="e">
        <f t="shared" si="16"/>
        <v>#N/A</v>
      </c>
      <c r="L180" s="18" t="e">
        <f t="shared" si="17"/>
        <v>#N/A</v>
      </c>
    </row>
    <row r="181" spans="1:12" x14ac:dyDescent="0.25">
      <c r="A181" s="29" t="s">
        <v>723</v>
      </c>
      <c r="B181" s="43" t="s">
        <v>721</v>
      </c>
      <c r="C181" s="43" t="str">
        <f>VLOOKUP($A181,HistoricalHouse!A:B,2,FALSE)</f>
        <v>C+</v>
      </c>
      <c r="D181" s="43" t="e">
        <f>VLOOKUP($A181,HistoricalHouse!D:E,2,FALSE)</f>
        <v>#N/A</v>
      </c>
      <c r="E181" s="43" t="e">
        <f>VLOOKUP($A181,HistoricalHouse!G:H,2,FALSE)</f>
        <v>#N/A</v>
      </c>
      <c r="F181" s="43" t="e">
        <f>VLOOKUP($A181,HistoricalHouse!J:K,2,FALSE)</f>
        <v>#N/A</v>
      </c>
      <c r="G181" s="18" t="e">
        <f t="shared" si="12"/>
        <v>#N/A</v>
      </c>
      <c r="H181" s="18" t="e">
        <f t="shared" si="13"/>
        <v>#N/A</v>
      </c>
      <c r="I181" s="18" t="e">
        <f t="shared" si="14"/>
        <v>#N/A</v>
      </c>
      <c r="J181" s="18" t="e">
        <f t="shared" si="15"/>
        <v>#N/A</v>
      </c>
      <c r="K181" s="18" t="e">
        <f t="shared" si="16"/>
        <v>#N/A</v>
      </c>
      <c r="L181" s="18" t="e">
        <f t="shared" si="17"/>
        <v>#N/A</v>
      </c>
    </row>
    <row r="182" spans="1:12" x14ac:dyDescent="0.25">
      <c r="A182" s="29" t="s">
        <v>1526</v>
      </c>
      <c r="B182" s="43" t="s">
        <v>1370</v>
      </c>
      <c r="C182" s="43" t="str">
        <f>VLOOKUP($A182,HistoricalHouse!A:B,2,FALSE)</f>
        <v>F</v>
      </c>
      <c r="D182" s="43" t="e">
        <f>VLOOKUP($A182,HistoricalHouse!D:E,2,FALSE)</f>
        <v>#N/A</v>
      </c>
      <c r="E182" s="43" t="e">
        <f>VLOOKUP($A182,HistoricalHouse!G:H,2,FALSE)</f>
        <v>#N/A</v>
      </c>
      <c r="F182" s="43" t="e">
        <f>VLOOKUP($A182,HistoricalHouse!J:K,2,FALSE)</f>
        <v>#N/A</v>
      </c>
      <c r="G182" s="18">
        <f t="shared" si="12"/>
        <v>-1</v>
      </c>
      <c r="H182" s="18">
        <f t="shared" si="13"/>
        <v>-1</v>
      </c>
      <c r="I182" s="18" t="e">
        <f t="shared" si="14"/>
        <v>#N/A</v>
      </c>
      <c r="J182" s="18" t="e">
        <f t="shared" si="15"/>
        <v>#N/A</v>
      </c>
      <c r="K182" s="18" t="e">
        <f t="shared" si="16"/>
        <v>#N/A</v>
      </c>
      <c r="L182" s="18" t="e">
        <f t="shared" si="17"/>
        <v>#N/A</v>
      </c>
    </row>
    <row r="183" spans="1:12" x14ac:dyDescent="0.25">
      <c r="A183" s="29" t="s">
        <v>1058</v>
      </c>
      <c r="B183" s="43" t="s">
        <v>645</v>
      </c>
      <c r="C183" s="43" t="str">
        <f>VLOOKUP($A183,HistoricalHouse!A:B,2,FALSE)</f>
        <v>D+</v>
      </c>
      <c r="D183" s="43" t="e">
        <f>VLOOKUP($A183,HistoricalHouse!D:E,2,FALSE)</f>
        <v>#N/A</v>
      </c>
      <c r="E183" s="43" t="e">
        <f>VLOOKUP($A183,HistoricalHouse!G:H,2,FALSE)</f>
        <v>#N/A</v>
      </c>
      <c r="F183" s="43" t="e">
        <f>VLOOKUP($A183,HistoricalHouse!J:K,2,FALSE)</f>
        <v>#N/A</v>
      </c>
      <c r="G183" s="18">
        <f t="shared" si="12"/>
        <v>-1</v>
      </c>
      <c r="H183" s="18" t="e">
        <f t="shared" si="13"/>
        <v>#N/A</v>
      </c>
      <c r="I183" s="18" t="e">
        <f t="shared" si="14"/>
        <v>#N/A</v>
      </c>
      <c r="J183" s="18" t="e">
        <f t="shared" si="15"/>
        <v>#N/A</v>
      </c>
      <c r="K183" s="18" t="e">
        <f t="shared" si="16"/>
        <v>#N/A</v>
      </c>
      <c r="L183" s="18" t="e">
        <f t="shared" si="17"/>
        <v>#N/A</v>
      </c>
    </row>
    <row r="184" spans="1:12" x14ac:dyDescent="0.25">
      <c r="A184" s="29" t="s">
        <v>534</v>
      </c>
      <c r="B184" s="43" t="s">
        <v>389</v>
      </c>
      <c r="C184" s="43" t="str">
        <f>VLOOKUP($A184,HistoricalHouse!A:B,2,FALSE)</f>
        <v>B-</v>
      </c>
      <c r="D184" s="43" t="str">
        <f>VLOOKUP($A184,HistoricalHouse!D:E,2,FALSE)</f>
        <v>C</v>
      </c>
      <c r="E184" s="43" t="str">
        <f>VLOOKUP($A184,HistoricalHouse!G:H,2,FALSE)</f>
        <v>D+</v>
      </c>
      <c r="F184" s="43" t="e">
        <f>VLOOKUP($A184,HistoricalHouse!J:K,2,FALSE)</f>
        <v>#N/A</v>
      </c>
      <c r="G184" s="18" t="e">
        <f t="shared" si="12"/>
        <v>#N/A</v>
      </c>
      <c r="H184" s="18" t="e">
        <f t="shared" si="13"/>
        <v>#N/A</v>
      </c>
      <c r="I184" s="18" t="e">
        <f t="shared" si="14"/>
        <v>#N/A</v>
      </c>
      <c r="J184" s="18" t="e">
        <f t="shared" si="15"/>
        <v>#N/A</v>
      </c>
      <c r="K184" s="18" t="e">
        <f t="shared" si="16"/>
        <v>#N/A</v>
      </c>
      <c r="L184" s="18" t="e">
        <f t="shared" si="17"/>
        <v>#N/A</v>
      </c>
    </row>
    <row r="185" spans="1:12" x14ac:dyDescent="0.25">
      <c r="A185" s="29" t="s">
        <v>947</v>
      </c>
      <c r="B185" s="43" t="s">
        <v>434</v>
      </c>
      <c r="C185" s="43" t="str">
        <f>VLOOKUP($A185,HistoricalHouse!A:B,2,FALSE)</f>
        <v>D-</v>
      </c>
      <c r="D185" s="43" t="str">
        <f>VLOOKUP($A185,HistoricalHouse!D:E,2,FALSE)</f>
        <v>F</v>
      </c>
      <c r="E185" s="43" t="str">
        <f>VLOOKUP($A185,HistoricalHouse!G:H,2,FALSE)</f>
        <v>F</v>
      </c>
      <c r="F185" s="43" t="e">
        <f>VLOOKUP($A185,HistoricalHouse!J:K,2,FALSE)</f>
        <v>#N/A</v>
      </c>
      <c r="G185" s="18" t="e">
        <f t="shared" si="12"/>
        <v>#N/A</v>
      </c>
      <c r="H185" s="18">
        <f t="shared" si="13"/>
        <v>-1</v>
      </c>
      <c r="I185" s="18">
        <f t="shared" si="14"/>
        <v>-1</v>
      </c>
      <c r="J185" s="18">
        <f t="shared" si="15"/>
        <v>-1</v>
      </c>
      <c r="K185" s="18" t="e">
        <f t="shared" si="16"/>
        <v>#N/A</v>
      </c>
      <c r="L185" s="18" t="e">
        <f t="shared" si="17"/>
        <v>#N/A</v>
      </c>
    </row>
    <row r="186" spans="1:12" x14ac:dyDescent="0.25">
      <c r="A186" s="29" t="s">
        <v>378</v>
      </c>
      <c r="B186" s="43" t="s">
        <v>345</v>
      </c>
      <c r="C186" s="43" t="str">
        <f>VLOOKUP($A186,HistoricalHouse!A:B,2,FALSE)</f>
        <v>B</v>
      </c>
      <c r="D186" s="43" t="str">
        <f>VLOOKUP($A186,HistoricalHouse!D:E,2,FALSE)</f>
        <v>B-</v>
      </c>
      <c r="E186" s="43" t="str">
        <f>VLOOKUP($A186,HistoricalHouse!G:H,2,FALSE)</f>
        <v>B+</v>
      </c>
      <c r="F186" s="43" t="e">
        <f>VLOOKUP($A186,HistoricalHouse!J:K,2,FALSE)</f>
        <v>#N/A</v>
      </c>
      <c r="G186" s="18">
        <f t="shared" si="12"/>
        <v>1</v>
      </c>
      <c r="H186" s="18">
        <f t="shared" si="13"/>
        <v>1</v>
      </c>
      <c r="I186" s="18" t="e">
        <f t="shared" si="14"/>
        <v>#N/A</v>
      </c>
      <c r="J186" s="18">
        <f t="shared" si="15"/>
        <v>1</v>
      </c>
      <c r="K186" s="18" t="e">
        <f t="shared" si="16"/>
        <v>#N/A</v>
      </c>
      <c r="L186" s="18" t="e">
        <f t="shared" si="17"/>
        <v>#N/A</v>
      </c>
    </row>
    <row r="187" spans="1:12" x14ac:dyDescent="0.25">
      <c r="A187" s="20" t="s">
        <v>944</v>
      </c>
      <c r="B187" s="43" t="s">
        <v>871</v>
      </c>
      <c r="C187" s="43" t="str">
        <f>VLOOKUP($A187,HistoricalHouse!A:B,2,FALSE)</f>
        <v>C</v>
      </c>
      <c r="D187" s="43" t="e">
        <f>VLOOKUP($A187,HistoricalHouse!D:E,2,FALSE)</f>
        <v>#N/A</v>
      </c>
      <c r="E187" s="43" t="e">
        <f>VLOOKUP($A187,HistoricalHouse!G:H,2,FALSE)</f>
        <v>#N/A</v>
      </c>
      <c r="F187" s="43" t="str">
        <f>VLOOKUP($A187,HistoricalHouse!J:K,2,FALSE)</f>
        <v>B-</v>
      </c>
      <c r="G187" s="18" t="e">
        <f t="shared" si="12"/>
        <v>#N/A</v>
      </c>
      <c r="H187" s="18" t="e">
        <f t="shared" si="13"/>
        <v>#N/A</v>
      </c>
      <c r="I187" s="18" t="e">
        <f t="shared" si="14"/>
        <v>#N/A</v>
      </c>
      <c r="J187" s="18" t="e">
        <f t="shared" si="15"/>
        <v>#N/A</v>
      </c>
      <c r="K187" s="18" t="e">
        <f t="shared" si="16"/>
        <v>#N/A</v>
      </c>
      <c r="L187" s="18" t="e">
        <f t="shared" si="17"/>
        <v>#N/A</v>
      </c>
    </row>
    <row r="188" spans="1:12" x14ac:dyDescent="0.25">
      <c r="A188" s="29" t="s">
        <v>471</v>
      </c>
      <c r="B188" s="43" t="s">
        <v>389</v>
      </c>
      <c r="C188" s="43" t="str">
        <f>VLOOKUP($A188,HistoricalHouse!A:B,2,FALSE)</f>
        <v>B-</v>
      </c>
      <c r="D188" s="43" t="str">
        <f>VLOOKUP($A188,HistoricalHouse!D:E,2,FALSE)</f>
        <v>C</v>
      </c>
      <c r="E188" s="43" t="str">
        <f>VLOOKUP($A188,HistoricalHouse!G:H,2,FALSE)</f>
        <v>C+</v>
      </c>
      <c r="F188" s="43" t="str">
        <f>VLOOKUP($A188,HistoricalHouse!J:K,2,FALSE)</f>
        <v>B+</v>
      </c>
      <c r="G188" s="18" t="e">
        <f t="shared" si="12"/>
        <v>#N/A</v>
      </c>
      <c r="H188" s="18" t="e">
        <f t="shared" si="13"/>
        <v>#N/A</v>
      </c>
      <c r="I188" s="18" t="e">
        <f t="shared" si="14"/>
        <v>#N/A</v>
      </c>
      <c r="J188" s="18" t="e">
        <f t="shared" si="15"/>
        <v>#N/A</v>
      </c>
      <c r="K188" s="18">
        <f t="shared" si="16"/>
        <v>1</v>
      </c>
      <c r="L188" s="18" t="e">
        <f t="shared" si="17"/>
        <v>#N/A</v>
      </c>
    </row>
    <row r="189" spans="1:12" x14ac:dyDescent="0.25">
      <c r="A189" s="20" t="s">
        <v>248</v>
      </c>
      <c r="B189" s="43" t="s">
        <v>190</v>
      </c>
      <c r="C189" s="43" t="str">
        <f>VLOOKUP($A189,HistoricalHouse!A:B,2,FALSE)</f>
        <v>A</v>
      </c>
      <c r="D189" s="43" t="str">
        <f>VLOOKUP($A189,HistoricalHouse!D:E,2,FALSE)</f>
        <v>A+</v>
      </c>
      <c r="E189" s="43" t="str">
        <f>VLOOKUP($A189,HistoricalHouse!G:H,2,FALSE)</f>
        <v>A+</v>
      </c>
      <c r="F189" s="43" t="e">
        <f>VLOOKUP($A189,HistoricalHouse!J:K,2,FALSE)</f>
        <v>#N/A</v>
      </c>
      <c r="G189" s="18">
        <f t="shared" si="12"/>
        <v>1</v>
      </c>
      <c r="H189" s="18">
        <f t="shared" si="13"/>
        <v>1</v>
      </c>
      <c r="I189" s="18">
        <f t="shared" si="14"/>
        <v>1</v>
      </c>
      <c r="J189" s="18">
        <f t="shared" si="15"/>
        <v>1</v>
      </c>
      <c r="K189" s="18" t="e">
        <f t="shared" si="16"/>
        <v>#N/A</v>
      </c>
      <c r="L189" s="18" t="e">
        <f t="shared" si="17"/>
        <v>#N/A</v>
      </c>
    </row>
    <row r="190" spans="1:12" x14ac:dyDescent="0.25">
      <c r="A190" s="20" t="s">
        <v>537</v>
      </c>
      <c r="B190" s="43" t="s">
        <v>389</v>
      </c>
      <c r="C190" s="43" t="str">
        <f>VLOOKUP($A190,HistoricalHouse!A:B,2,FALSE)</f>
        <v>C+</v>
      </c>
      <c r="D190" s="43" t="str">
        <f>VLOOKUP($A190,HistoricalHouse!D:E,2,FALSE)</f>
        <v>C</v>
      </c>
      <c r="E190" s="43" t="str">
        <f>VLOOKUP($A190,HistoricalHouse!G:H,2,FALSE)</f>
        <v>C</v>
      </c>
      <c r="F190" s="43" t="str">
        <f>VLOOKUP($A190,HistoricalHouse!J:K,2,FALSE)</f>
        <v>B-</v>
      </c>
      <c r="G190" s="18" t="e">
        <f t="shared" si="12"/>
        <v>#N/A</v>
      </c>
      <c r="H190" s="18" t="e">
        <f t="shared" si="13"/>
        <v>#N/A</v>
      </c>
      <c r="I190" s="18" t="e">
        <f t="shared" si="14"/>
        <v>#N/A</v>
      </c>
      <c r="J190" s="18" t="e">
        <f t="shared" si="15"/>
        <v>#N/A</v>
      </c>
      <c r="K190" s="18" t="e">
        <f t="shared" si="16"/>
        <v>#N/A</v>
      </c>
      <c r="L190" s="18" t="e">
        <f t="shared" si="17"/>
        <v>#N/A</v>
      </c>
    </row>
    <row r="191" spans="1:12" x14ac:dyDescent="0.25">
      <c r="A191" s="43" t="s">
        <v>167</v>
      </c>
      <c r="B191" s="43" t="s">
        <v>128</v>
      </c>
      <c r="C191" s="43" t="e">
        <f>VLOOKUP($A191,HistoricalHouse!A:B,2,FALSE)</f>
        <v>#N/A</v>
      </c>
      <c r="D191" s="43" t="str">
        <f>VLOOKUP($A191,HistoricalHouse!D:E,2,FALSE)</f>
        <v>A</v>
      </c>
      <c r="E191" s="43" t="str">
        <f>VLOOKUP($A191,HistoricalHouse!G:H,2,FALSE)</f>
        <v>A-</v>
      </c>
      <c r="F191" s="43" t="e">
        <f>VLOOKUP($A191,HistoricalHouse!J:K,2,FALSE)</f>
        <v>#N/A</v>
      </c>
      <c r="G191" s="18">
        <f t="shared" si="12"/>
        <v>1</v>
      </c>
      <c r="H191" s="18" t="e">
        <f t="shared" si="13"/>
        <v>#N/A</v>
      </c>
      <c r="I191" s="18">
        <f t="shared" si="14"/>
        <v>1</v>
      </c>
      <c r="J191" s="18">
        <f t="shared" si="15"/>
        <v>1</v>
      </c>
      <c r="K191" s="18" t="e">
        <f t="shared" si="16"/>
        <v>#N/A</v>
      </c>
      <c r="L191" s="18" t="e">
        <f t="shared" si="17"/>
        <v>#N/A</v>
      </c>
    </row>
    <row r="192" spans="1:12" x14ac:dyDescent="0.25">
      <c r="A192" s="29" t="s">
        <v>931</v>
      </c>
      <c r="B192" s="43" t="s">
        <v>871</v>
      </c>
      <c r="C192" s="43" t="str">
        <f>VLOOKUP($A192,HistoricalHouse!A:B,2,FALSE)</f>
        <v>B-</v>
      </c>
      <c r="D192" s="43" t="str">
        <f>VLOOKUP($A192,HistoricalHouse!D:E,2,FALSE)</f>
        <v>C</v>
      </c>
      <c r="E192" s="43" t="str">
        <f>VLOOKUP($A192,HistoricalHouse!G:H,2,FALSE)</f>
        <v>C+</v>
      </c>
      <c r="F192" s="43" t="str">
        <f>VLOOKUP($A192,HistoricalHouse!J:K,2,FALSE)</f>
        <v>B</v>
      </c>
      <c r="G192" s="18" t="e">
        <f t="shared" si="12"/>
        <v>#N/A</v>
      </c>
      <c r="H192" s="18" t="e">
        <f t="shared" si="13"/>
        <v>#N/A</v>
      </c>
      <c r="I192" s="18" t="e">
        <f t="shared" si="14"/>
        <v>#N/A</v>
      </c>
      <c r="J192" s="18" t="e">
        <f t="shared" si="15"/>
        <v>#N/A</v>
      </c>
      <c r="K192" s="18">
        <f t="shared" si="16"/>
        <v>1</v>
      </c>
      <c r="L192" s="18" t="e">
        <f t="shared" si="17"/>
        <v>#N/A</v>
      </c>
    </row>
    <row r="193" spans="1:12" x14ac:dyDescent="0.25">
      <c r="A193" s="29" t="s">
        <v>553</v>
      </c>
      <c r="B193" s="43" t="s">
        <v>389</v>
      </c>
      <c r="C193" s="43" t="str">
        <f>VLOOKUP($A193,HistoricalHouse!A:B,2,FALSE)</f>
        <v>B-</v>
      </c>
      <c r="D193" s="43" t="e">
        <f>VLOOKUP($A193,HistoricalHouse!D:E,2,FALSE)</f>
        <v>#N/A</v>
      </c>
      <c r="E193" s="43" t="e">
        <f>VLOOKUP($A193,HistoricalHouse!G:H,2,FALSE)</f>
        <v>#N/A</v>
      </c>
      <c r="F193" s="43" t="e">
        <f>VLOOKUP($A193,HistoricalHouse!J:K,2,FALSE)</f>
        <v>#N/A</v>
      </c>
      <c r="G193" s="18" t="e">
        <f t="shared" si="12"/>
        <v>#N/A</v>
      </c>
      <c r="H193" s="18" t="e">
        <f t="shared" si="13"/>
        <v>#N/A</v>
      </c>
      <c r="I193" s="18" t="e">
        <f t="shared" si="14"/>
        <v>#N/A</v>
      </c>
      <c r="J193" s="18" t="e">
        <f t="shared" si="15"/>
        <v>#N/A</v>
      </c>
      <c r="K193" s="18" t="e">
        <f t="shared" si="16"/>
        <v>#N/A</v>
      </c>
      <c r="L193" s="18" t="e">
        <f t="shared" si="17"/>
        <v>#N/A</v>
      </c>
    </row>
    <row r="194" spans="1:12" x14ac:dyDescent="0.25">
      <c r="A194" s="29" t="s">
        <v>1243</v>
      </c>
      <c r="B194" s="43" t="s">
        <v>1136</v>
      </c>
      <c r="C194" s="43" t="str">
        <f>VLOOKUP($A194,HistoricalHouse!A:B,2,FALSE)</f>
        <v>D-</v>
      </c>
      <c r="D194" s="43" t="e">
        <f>VLOOKUP($A194,HistoricalHouse!D:E,2,FALSE)</f>
        <v>#N/A</v>
      </c>
      <c r="E194" s="43" t="e">
        <f>VLOOKUP($A194,HistoricalHouse!G:H,2,FALSE)</f>
        <v>#N/A</v>
      </c>
      <c r="F194" s="43" t="e">
        <f>VLOOKUP($A194,HistoricalHouse!J:K,2,FALSE)</f>
        <v>#N/A</v>
      </c>
      <c r="G194" s="18">
        <f t="shared" ref="G194:G257" si="18">VLOOKUP(B194,$R:$S,2,FALSE)</f>
        <v>-1</v>
      </c>
      <c r="H194" s="18">
        <f t="shared" ref="H194:H257" si="19">VLOOKUP(C194,$R:$S,2,FALSE)</f>
        <v>-1</v>
      </c>
      <c r="I194" s="18" t="e">
        <f t="shared" ref="I194:I257" si="20">VLOOKUP(D194,$R:$S,2,FALSE)</f>
        <v>#N/A</v>
      </c>
      <c r="J194" s="18" t="e">
        <f t="shared" ref="J194:J257" si="21">VLOOKUP(E194,$R:$S,2,FALSE)</f>
        <v>#N/A</v>
      </c>
      <c r="K194" s="18" t="e">
        <f t="shared" ref="K194:K257" si="22">VLOOKUP(F194,$R:$S,2,FALSE)</f>
        <v>#N/A</v>
      </c>
      <c r="L194" s="18" t="e">
        <f t="shared" ref="L194:L257" si="23">SUM(G194:K194)</f>
        <v>#N/A</v>
      </c>
    </row>
    <row r="195" spans="1:12" x14ac:dyDescent="0.25">
      <c r="A195" s="20" t="s">
        <v>571</v>
      </c>
      <c r="B195" s="43" t="s">
        <v>389</v>
      </c>
      <c r="C195" s="43" t="str">
        <f>VLOOKUP($A195,HistoricalHouse!A:B,2,FALSE)</f>
        <v>C+</v>
      </c>
      <c r="D195" s="43" t="e">
        <f>VLOOKUP($A195,HistoricalHouse!D:E,2,FALSE)</f>
        <v>#N/A</v>
      </c>
      <c r="E195" s="43" t="e">
        <f>VLOOKUP($A195,HistoricalHouse!G:H,2,FALSE)</f>
        <v>#N/A</v>
      </c>
      <c r="F195" s="43" t="e">
        <f>VLOOKUP($A195,HistoricalHouse!J:K,2,FALSE)</f>
        <v>#N/A</v>
      </c>
      <c r="G195" s="18" t="e">
        <f t="shared" si="18"/>
        <v>#N/A</v>
      </c>
      <c r="H195" s="18" t="e">
        <f t="shared" si="19"/>
        <v>#N/A</v>
      </c>
      <c r="I195" s="18" t="e">
        <f t="shared" si="20"/>
        <v>#N/A</v>
      </c>
      <c r="J195" s="18" t="e">
        <f t="shared" si="21"/>
        <v>#N/A</v>
      </c>
      <c r="K195" s="18" t="e">
        <f t="shared" si="22"/>
        <v>#N/A</v>
      </c>
      <c r="L195" s="18" t="e">
        <f t="shared" si="23"/>
        <v>#N/A</v>
      </c>
    </row>
    <row r="196" spans="1:12" x14ac:dyDescent="0.25">
      <c r="A196" s="29" t="s">
        <v>1498</v>
      </c>
      <c r="B196" s="43" t="s">
        <v>1370</v>
      </c>
      <c r="C196" s="43" t="str">
        <f>VLOOKUP($A196,HistoricalHouse!A:B,2,FALSE)</f>
        <v>D-</v>
      </c>
      <c r="D196" s="43" t="e">
        <f>VLOOKUP($A196,HistoricalHouse!D:E,2,FALSE)</f>
        <v>#N/A</v>
      </c>
      <c r="E196" s="43" t="e">
        <f>VLOOKUP($A196,HistoricalHouse!G:H,2,FALSE)</f>
        <v>#N/A</v>
      </c>
      <c r="F196" s="43" t="e">
        <f>VLOOKUP($A196,HistoricalHouse!J:K,2,FALSE)</f>
        <v>#N/A</v>
      </c>
      <c r="G196" s="18">
        <f t="shared" si="18"/>
        <v>-1</v>
      </c>
      <c r="H196" s="18">
        <f t="shared" si="19"/>
        <v>-1</v>
      </c>
      <c r="I196" s="18" t="e">
        <f t="shared" si="20"/>
        <v>#N/A</v>
      </c>
      <c r="J196" s="18" t="e">
        <f t="shared" si="21"/>
        <v>#N/A</v>
      </c>
      <c r="K196" s="18" t="e">
        <f t="shared" si="22"/>
        <v>#N/A</v>
      </c>
      <c r="L196" s="18" t="e">
        <f t="shared" si="23"/>
        <v>#N/A</v>
      </c>
    </row>
    <row r="197" spans="1:12" x14ac:dyDescent="0.25">
      <c r="A197" s="29" t="s">
        <v>754</v>
      </c>
      <c r="B197" s="43" t="s">
        <v>721</v>
      </c>
      <c r="C197" s="43" t="e">
        <f>VLOOKUP($A197,HistoricalHouse!A:B,2,FALSE)</f>
        <v>#N/A</v>
      </c>
      <c r="D197" s="43" t="e">
        <f>VLOOKUP($A197,HistoricalHouse!D:E,2,FALSE)</f>
        <v>#N/A</v>
      </c>
      <c r="E197" s="43" t="e">
        <f>VLOOKUP($A197,HistoricalHouse!G:H,2,FALSE)</f>
        <v>#N/A</v>
      </c>
      <c r="F197" s="43" t="e">
        <f>VLOOKUP($A197,HistoricalHouse!J:K,2,FALSE)</f>
        <v>#N/A</v>
      </c>
      <c r="G197" s="18" t="e">
        <f t="shared" si="18"/>
        <v>#N/A</v>
      </c>
      <c r="H197" s="18" t="e">
        <f t="shared" si="19"/>
        <v>#N/A</v>
      </c>
      <c r="I197" s="18" t="e">
        <f t="shared" si="20"/>
        <v>#N/A</v>
      </c>
      <c r="J197" s="18" t="e">
        <f t="shared" si="21"/>
        <v>#N/A</v>
      </c>
      <c r="K197" s="18" t="e">
        <f t="shared" si="22"/>
        <v>#N/A</v>
      </c>
      <c r="L197" s="18" t="e">
        <f t="shared" si="23"/>
        <v>#N/A</v>
      </c>
    </row>
    <row r="198" spans="1:12" x14ac:dyDescent="0.25">
      <c r="A198" s="29" t="s">
        <v>631</v>
      </c>
      <c r="B198" s="43" t="s">
        <v>469</v>
      </c>
      <c r="C198" s="43" t="str">
        <f>VLOOKUP($A198,HistoricalHouse!A:B,2,FALSE)</f>
        <v>B-</v>
      </c>
      <c r="D198" s="43" t="str">
        <f>VLOOKUP($A198,HistoricalHouse!D:E,2,FALSE)</f>
        <v>C</v>
      </c>
      <c r="E198" s="43" t="str">
        <f>VLOOKUP($A198,HistoricalHouse!G:H,2,FALSE)</f>
        <v>C+</v>
      </c>
      <c r="F198" s="43" t="str">
        <f>VLOOKUP($A198,HistoricalHouse!J:K,2,FALSE)</f>
        <v>B</v>
      </c>
      <c r="G198" s="18" t="e">
        <f t="shared" si="18"/>
        <v>#N/A</v>
      </c>
      <c r="H198" s="18" t="e">
        <f t="shared" si="19"/>
        <v>#N/A</v>
      </c>
      <c r="I198" s="18" t="e">
        <f t="shared" si="20"/>
        <v>#N/A</v>
      </c>
      <c r="J198" s="18" t="e">
        <f t="shared" si="21"/>
        <v>#N/A</v>
      </c>
      <c r="K198" s="18">
        <f t="shared" si="22"/>
        <v>1</v>
      </c>
      <c r="L198" s="18" t="e">
        <f t="shared" si="23"/>
        <v>#N/A</v>
      </c>
    </row>
    <row r="199" spans="1:12" x14ac:dyDescent="0.25">
      <c r="A199" s="20" t="s">
        <v>231</v>
      </c>
      <c r="B199" s="43" t="s">
        <v>190</v>
      </c>
      <c r="C199" s="43" t="str">
        <f>VLOOKUP($A199,HistoricalHouse!A:B,2,FALSE)</f>
        <v>B+</v>
      </c>
      <c r="D199" s="43" t="e">
        <f>VLOOKUP($A199,HistoricalHouse!D:E,2,FALSE)</f>
        <v>#N/A</v>
      </c>
      <c r="E199" s="43" t="e">
        <f>VLOOKUP($A199,HistoricalHouse!G:H,2,FALSE)</f>
        <v>#N/A</v>
      </c>
      <c r="F199" s="43" t="e">
        <f>VLOOKUP($A199,HistoricalHouse!J:K,2,FALSE)</f>
        <v>#N/A</v>
      </c>
      <c r="G199" s="18">
        <f t="shared" si="18"/>
        <v>1</v>
      </c>
      <c r="H199" s="18">
        <f t="shared" si="19"/>
        <v>1</v>
      </c>
      <c r="I199" s="18" t="e">
        <f t="shared" si="20"/>
        <v>#N/A</v>
      </c>
      <c r="J199" s="18" t="e">
        <f t="shared" si="21"/>
        <v>#N/A</v>
      </c>
      <c r="K199" s="18" t="e">
        <f t="shared" si="22"/>
        <v>#N/A</v>
      </c>
      <c r="L199" s="18" t="e">
        <f t="shared" si="23"/>
        <v>#N/A</v>
      </c>
    </row>
    <row r="200" spans="1:12" x14ac:dyDescent="0.25">
      <c r="A200" s="29" t="s">
        <v>475</v>
      </c>
      <c r="B200" s="43" t="s">
        <v>389</v>
      </c>
      <c r="C200" s="43" t="str">
        <f>VLOOKUP($A200,HistoricalHouse!A:B,2,FALSE)</f>
        <v>B</v>
      </c>
      <c r="D200" s="43" t="e">
        <f>VLOOKUP($A200,HistoricalHouse!D:E,2,FALSE)</f>
        <v>#N/A</v>
      </c>
      <c r="E200" s="43" t="e">
        <f>VLOOKUP($A200,HistoricalHouse!G:H,2,FALSE)</f>
        <v>#N/A</v>
      </c>
      <c r="F200" s="43" t="e">
        <f>VLOOKUP($A200,HistoricalHouse!J:K,2,FALSE)</f>
        <v>#N/A</v>
      </c>
      <c r="G200" s="18" t="e">
        <f t="shared" si="18"/>
        <v>#N/A</v>
      </c>
      <c r="H200" s="18">
        <f t="shared" si="19"/>
        <v>1</v>
      </c>
      <c r="I200" s="18" t="e">
        <f t="shared" si="20"/>
        <v>#N/A</v>
      </c>
      <c r="J200" s="18" t="e">
        <f t="shared" si="21"/>
        <v>#N/A</v>
      </c>
      <c r="K200" s="18" t="e">
        <f t="shared" si="22"/>
        <v>#N/A</v>
      </c>
      <c r="L200" s="18" t="e">
        <f t="shared" si="23"/>
        <v>#N/A</v>
      </c>
    </row>
    <row r="201" spans="1:12" x14ac:dyDescent="0.25">
      <c r="A201" s="43" t="s">
        <v>291</v>
      </c>
      <c r="B201" s="43" t="s">
        <v>190</v>
      </c>
      <c r="C201" s="43" t="str">
        <f>VLOOKUP($A201,HistoricalHouse!A:B,2,FALSE)</f>
        <v>A+</v>
      </c>
      <c r="D201" s="43" t="str">
        <f>VLOOKUP($A201,HistoricalHouse!D:E,2,FALSE)</f>
        <v>A</v>
      </c>
      <c r="E201" s="43" t="str">
        <f>VLOOKUP($A201,HistoricalHouse!G:H,2,FALSE)</f>
        <v>A+</v>
      </c>
      <c r="F201" s="43" t="e">
        <f>VLOOKUP($A201,HistoricalHouse!J:K,2,FALSE)</f>
        <v>#N/A</v>
      </c>
      <c r="G201" s="18">
        <f t="shared" si="18"/>
        <v>1</v>
      </c>
      <c r="H201" s="18">
        <f t="shared" si="19"/>
        <v>1</v>
      </c>
      <c r="I201" s="18">
        <f t="shared" si="20"/>
        <v>1</v>
      </c>
      <c r="J201" s="18">
        <f t="shared" si="21"/>
        <v>1</v>
      </c>
      <c r="K201" s="18" t="e">
        <f t="shared" si="22"/>
        <v>#N/A</v>
      </c>
      <c r="L201" s="18" t="e">
        <f t="shared" si="23"/>
        <v>#N/A</v>
      </c>
    </row>
    <row r="202" spans="1:12" x14ac:dyDescent="0.25">
      <c r="A202" s="29" t="s">
        <v>711</v>
      </c>
      <c r="B202" s="43" t="s">
        <v>469</v>
      </c>
      <c r="C202" s="43" t="str">
        <f>VLOOKUP($A202,HistoricalHouse!A:B,2,FALSE)</f>
        <v>C</v>
      </c>
      <c r="D202" s="43" t="e">
        <f>VLOOKUP($A202,HistoricalHouse!D:E,2,FALSE)</f>
        <v>#N/A</v>
      </c>
      <c r="E202" s="43" t="e">
        <f>VLOOKUP($A202,HistoricalHouse!G:H,2,FALSE)</f>
        <v>#N/A</v>
      </c>
      <c r="F202" s="43" t="e">
        <f>VLOOKUP($A202,HistoricalHouse!J:K,2,FALSE)</f>
        <v>#N/A</v>
      </c>
      <c r="G202" s="18" t="e">
        <f t="shared" si="18"/>
        <v>#N/A</v>
      </c>
      <c r="H202" s="18" t="e">
        <f t="shared" si="19"/>
        <v>#N/A</v>
      </c>
      <c r="I202" s="18" t="e">
        <f t="shared" si="20"/>
        <v>#N/A</v>
      </c>
      <c r="J202" s="18" t="e">
        <f t="shared" si="21"/>
        <v>#N/A</v>
      </c>
      <c r="K202" s="18" t="e">
        <f t="shared" si="22"/>
        <v>#N/A</v>
      </c>
      <c r="L202" s="18" t="e">
        <f t="shared" si="23"/>
        <v>#N/A</v>
      </c>
    </row>
    <row r="203" spans="1:12" x14ac:dyDescent="0.25">
      <c r="A203" s="29" t="s">
        <v>581</v>
      </c>
      <c r="B203" s="43" t="s">
        <v>469</v>
      </c>
      <c r="C203" s="43" t="str">
        <f>VLOOKUP($A203,HistoricalHouse!A:B,2,FALSE)</f>
        <v>B-</v>
      </c>
      <c r="D203" s="43" t="str">
        <f>VLOOKUP($A203,HistoricalHouse!D:E,2,FALSE)</f>
        <v>B-</v>
      </c>
      <c r="E203" s="43" t="str">
        <f>VLOOKUP($A203,HistoricalHouse!G:H,2,FALSE)</f>
        <v>B+</v>
      </c>
      <c r="F203" s="43" t="str">
        <f>VLOOKUP($A203,HistoricalHouse!J:K,2,FALSE)</f>
        <v>B</v>
      </c>
      <c r="G203" s="18" t="e">
        <f t="shared" si="18"/>
        <v>#N/A</v>
      </c>
      <c r="H203" s="18" t="e">
        <f t="shared" si="19"/>
        <v>#N/A</v>
      </c>
      <c r="I203" s="18" t="e">
        <f t="shared" si="20"/>
        <v>#N/A</v>
      </c>
      <c r="J203" s="18">
        <f t="shared" si="21"/>
        <v>1</v>
      </c>
      <c r="K203" s="18">
        <f t="shared" si="22"/>
        <v>1</v>
      </c>
      <c r="L203" s="18" t="e">
        <f t="shared" si="23"/>
        <v>#N/A</v>
      </c>
    </row>
    <row r="204" spans="1:12" x14ac:dyDescent="0.25">
      <c r="A204" s="29" t="s">
        <v>1308</v>
      </c>
      <c r="B204" s="43" t="s">
        <v>1136</v>
      </c>
      <c r="C204" s="43" t="str">
        <f>VLOOKUP($A204,HistoricalHouse!A:B,2,FALSE)</f>
        <v>F</v>
      </c>
      <c r="D204" s="43" t="e">
        <f>VLOOKUP($A204,HistoricalHouse!D:E,2,FALSE)</f>
        <v>#N/A</v>
      </c>
      <c r="E204" s="43" t="e">
        <f>VLOOKUP($A204,HistoricalHouse!G:H,2,FALSE)</f>
        <v>#N/A</v>
      </c>
      <c r="F204" s="43" t="e">
        <f>VLOOKUP($A204,HistoricalHouse!J:K,2,FALSE)</f>
        <v>#N/A</v>
      </c>
      <c r="G204" s="18">
        <f t="shared" si="18"/>
        <v>-1</v>
      </c>
      <c r="H204" s="18">
        <f t="shared" si="19"/>
        <v>-1</v>
      </c>
      <c r="I204" s="18" t="e">
        <f t="shared" si="20"/>
        <v>#N/A</v>
      </c>
      <c r="J204" s="18" t="e">
        <f t="shared" si="21"/>
        <v>#N/A</v>
      </c>
      <c r="K204" s="18" t="e">
        <f t="shared" si="22"/>
        <v>#N/A</v>
      </c>
      <c r="L204" s="18" t="e">
        <f t="shared" si="23"/>
        <v>#N/A</v>
      </c>
    </row>
    <row r="205" spans="1:12" x14ac:dyDescent="0.25">
      <c r="A205" s="29" t="s">
        <v>432</v>
      </c>
      <c r="B205" s="43" t="s">
        <v>434</v>
      </c>
      <c r="C205" s="43" t="str">
        <f>VLOOKUP($A205,HistoricalHouse!A:B,2,FALSE)</f>
        <v>A</v>
      </c>
      <c r="D205" s="43" t="str">
        <f>VLOOKUP($A205,HistoricalHouse!D:E,2,FALSE)</f>
        <v>A-</v>
      </c>
      <c r="E205" s="43" t="str">
        <f>VLOOKUP($A205,HistoricalHouse!G:H,2,FALSE)</f>
        <v>A-</v>
      </c>
      <c r="F205" s="43" t="str">
        <f>VLOOKUP($A205,HistoricalHouse!J:K,2,FALSE)</f>
        <v>B</v>
      </c>
      <c r="G205" s="18" t="e">
        <f t="shared" si="18"/>
        <v>#N/A</v>
      </c>
      <c r="H205" s="18">
        <f t="shared" si="19"/>
        <v>1</v>
      </c>
      <c r="I205" s="18">
        <f t="shared" si="20"/>
        <v>1</v>
      </c>
      <c r="J205" s="18">
        <f t="shared" si="21"/>
        <v>1</v>
      </c>
      <c r="K205" s="18">
        <f t="shared" si="22"/>
        <v>1</v>
      </c>
      <c r="L205" s="18" t="e">
        <f t="shared" si="23"/>
        <v>#N/A</v>
      </c>
    </row>
    <row r="206" spans="1:12" x14ac:dyDescent="0.25">
      <c r="A206" s="29" t="s">
        <v>1436</v>
      </c>
      <c r="B206" s="43" t="s">
        <v>1370</v>
      </c>
      <c r="C206" s="43" t="str">
        <f>VLOOKUP($A206,HistoricalHouse!A:B,2,FALSE)</f>
        <v>F</v>
      </c>
      <c r="D206" s="43" t="e">
        <f>VLOOKUP($A206,HistoricalHouse!D:E,2,FALSE)</f>
        <v>#N/A</v>
      </c>
      <c r="E206" s="43" t="e">
        <f>VLOOKUP($A206,HistoricalHouse!G:H,2,FALSE)</f>
        <v>#N/A</v>
      </c>
      <c r="F206" s="43" t="e">
        <f>VLOOKUP($A206,HistoricalHouse!J:K,2,FALSE)</f>
        <v>#N/A</v>
      </c>
      <c r="G206" s="18">
        <f t="shared" si="18"/>
        <v>-1</v>
      </c>
      <c r="H206" s="18">
        <f t="shared" si="19"/>
        <v>-1</v>
      </c>
      <c r="I206" s="18" t="e">
        <f t="shared" si="20"/>
        <v>#N/A</v>
      </c>
      <c r="J206" s="18" t="e">
        <f t="shared" si="21"/>
        <v>#N/A</v>
      </c>
      <c r="K206" s="18" t="e">
        <f t="shared" si="22"/>
        <v>#N/A</v>
      </c>
      <c r="L206" s="18" t="e">
        <f t="shared" si="23"/>
        <v>#N/A</v>
      </c>
    </row>
    <row r="207" spans="1:12" x14ac:dyDescent="0.25">
      <c r="A207" s="29" t="s">
        <v>774</v>
      </c>
      <c r="B207" s="43" t="s">
        <v>434</v>
      </c>
      <c r="C207" s="43" t="str">
        <f>VLOOKUP($A207,HistoricalHouse!A:B,2,FALSE)</f>
        <v>C+</v>
      </c>
      <c r="D207" s="43" t="e">
        <f>VLOOKUP($A207,HistoricalHouse!D:E,2,FALSE)</f>
        <v>#N/A</v>
      </c>
      <c r="E207" s="43" t="e">
        <f>VLOOKUP($A207,HistoricalHouse!G:H,2,FALSE)</f>
        <v>#N/A</v>
      </c>
      <c r="F207" s="43" t="e">
        <f>VLOOKUP($A207,HistoricalHouse!J:K,2,FALSE)</f>
        <v>#N/A</v>
      </c>
      <c r="G207" s="18" t="e">
        <f t="shared" si="18"/>
        <v>#N/A</v>
      </c>
      <c r="H207" s="18" t="e">
        <f t="shared" si="19"/>
        <v>#N/A</v>
      </c>
      <c r="I207" s="18" t="e">
        <f t="shared" si="20"/>
        <v>#N/A</v>
      </c>
      <c r="J207" s="18" t="e">
        <f t="shared" si="21"/>
        <v>#N/A</v>
      </c>
      <c r="K207" s="18" t="e">
        <f t="shared" si="22"/>
        <v>#N/A</v>
      </c>
      <c r="L207" s="18" t="e">
        <f t="shared" si="23"/>
        <v>#N/A</v>
      </c>
    </row>
    <row r="208" spans="1:12" x14ac:dyDescent="0.25">
      <c r="A208" s="43" t="s">
        <v>305</v>
      </c>
      <c r="B208" s="43" t="s">
        <v>190</v>
      </c>
      <c r="C208" s="43" t="str">
        <f>VLOOKUP($A208,HistoricalHouse!A:B,2,FALSE)</f>
        <v>B+</v>
      </c>
      <c r="D208" s="43" t="e">
        <f>VLOOKUP($A208,HistoricalHouse!D:E,2,FALSE)</f>
        <v>#N/A</v>
      </c>
      <c r="E208" s="43" t="e">
        <f>VLOOKUP($A208,HistoricalHouse!G:H,2,FALSE)</f>
        <v>#N/A</v>
      </c>
      <c r="F208" s="43" t="e">
        <f>VLOOKUP($A208,HistoricalHouse!J:K,2,FALSE)</f>
        <v>#N/A</v>
      </c>
      <c r="G208" s="18">
        <f t="shared" si="18"/>
        <v>1</v>
      </c>
      <c r="H208" s="18">
        <f t="shared" si="19"/>
        <v>1</v>
      </c>
      <c r="I208" s="18" t="e">
        <f t="shared" si="20"/>
        <v>#N/A</v>
      </c>
      <c r="J208" s="18" t="e">
        <f t="shared" si="21"/>
        <v>#N/A</v>
      </c>
      <c r="K208" s="18" t="e">
        <f t="shared" si="22"/>
        <v>#N/A</v>
      </c>
      <c r="L208" s="18" t="e">
        <f t="shared" si="23"/>
        <v>#N/A</v>
      </c>
    </row>
    <row r="209" spans="1:12" x14ac:dyDescent="0.25">
      <c r="A209" s="20" t="s">
        <v>634</v>
      </c>
      <c r="B209" s="43" t="s">
        <v>469</v>
      </c>
      <c r="C209" s="43" t="str">
        <f>VLOOKUP($A209,HistoricalHouse!A:B,2,FALSE)</f>
        <v>C+</v>
      </c>
      <c r="D209" s="43" t="str">
        <f>VLOOKUP($A209,HistoricalHouse!D:E,2,FALSE)</f>
        <v>C</v>
      </c>
      <c r="E209" s="43" t="str">
        <f>VLOOKUP($A209,HistoricalHouse!G:H,2,FALSE)</f>
        <v>C-</v>
      </c>
      <c r="F209" s="43" t="str">
        <f>VLOOKUP($A209,HistoricalHouse!J:K,2,FALSE)</f>
        <v>B-</v>
      </c>
      <c r="G209" s="18" t="e">
        <f t="shared" si="18"/>
        <v>#N/A</v>
      </c>
      <c r="H209" s="18" t="e">
        <f t="shared" si="19"/>
        <v>#N/A</v>
      </c>
      <c r="I209" s="18" t="e">
        <f t="shared" si="20"/>
        <v>#N/A</v>
      </c>
      <c r="J209" s="18" t="e">
        <f t="shared" si="21"/>
        <v>#N/A</v>
      </c>
      <c r="K209" s="18" t="e">
        <f t="shared" si="22"/>
        <v>#N/A</v>
      </c>
      <c r="L209" s="18" t="e">
        <f t="shared" si="23"/>
        <v>#N/A</v>
      </c>
    </row>
    <row r="210" spans="1:12" x14ac:dyDescent="0.25">
      <c r="A210" s="20" t="s">
        <v>1361</v>
      </c>
      <c r="B210" s="43" t="s">
        <v>1136</v>
      </c>
      <c r="C210" s="43" t="str">
        <f>VLOOKUP($A210,HistoricalHouse!A:B,2,FALSE)</f>
        <v>F</v>
      </c>
      <c r="D210" s="43" t="e">
        <f>VLOOKUP($A210,HistoricalHouse!D:E,2,FALSE)</f>
        <v>#N/A</v>
      </c>
      <c r="E210" s="43" t="e">
        <f>VLOOKUP($A210,HistoricalHouse!G:H,2,FALSE)</f>
        <v>#N/A</v>
      </c>
      <c r="F210" s="43" t="e">
        <f>VLOOKUP($A210,HistoricalHouse!J:K,2,FALSE)</f>
        <v>#N/A</v>
      </c>
      <c r="G210" s="18">
        <f t="shared" si="18"/>
        <v>-1</v>
      </c>
      <c r="H210" s="18">
        <f t="shared" si="19"/>
        <v>-1</v>
      </c>
      <c r="I210" s="18" t="e">
        <f t="shared" si="20"/>
        <v>#N/A</v>
      </c>
      <c r="J210" s="18" t="e">
        <f t="shared" si="21"/>
        <v>#N/A</v>
      </c>
      <c r="K210" s="18" t="e">
        <f t="shared" si="22"/>
        <v>#N/A</v>
      </c>
      <c r="L210" s="18" t="e">
        <f t="shared" si="23"/>
        <v>#N/A</v>
      </c>
    </row>
    <row r="211" spans="1:12" x14ac:dyDescent="0.25">
      <c r="A211" s="29" t="s">
        <v>759</v>
      </c>
      <c r="B211" s="43" t="s">
        <v>721</v>
      </c>
      <c r="C211" s="43" t="str">
        <f>VLOOKUP($A211,HistoricalHouse!A:B,2,FALSE)</f>
        <v>C</v>
      </c>
      <c r="D211" s="43" t="str">
        <f>VLOOKUP($A211,HistoricalHouse!D:E,2,FALSE)</f>
        <v>C</v>
      </c>
      <c r="E211" s="43" t="str">
        <f>VLOOKUP($A211,HistoricalHouse!G:H,2,FALSE)</f>
        <v>C</v>
      </c>
      <c r="F211" s="43" t="str">
        <f>VLOOKUP($A211,HistoricalHouse!J:K,2,FALSE)</f>
        <v>C+</v>
      </c>
      <c r="G211" s="18" t="e">
        <f t="shared" si="18"/>
        <v>#N/A</v>
      </c>
      <c r="H211" s="18" t="e">
        <f t="shared" si="19"/>
        <v>#N/A</v>
      </c>
      <c r="I211" s="18" t="e">
        <f t="shared" si="20"/>
        <v>#N/A</v>
      </c>
      <c r="J211" s="18" t="e">
        <f t="shared" si="21"/>
        <v>#N/A</v>
      </c>
      <c r="K211" s="18" t="e">
        <f t="shared" si="22"/>
        <v>#N/A</v>
      </c>
      <c r="L211" s="18" t="e">
        <f t="shared" si="23"/>
        <v>#N/A</v>
      </c>
    </row>
    <row r="212" spans="1:12" x14ac:dyDescent="0.25">
      <c r="A212" s="29" t="s">
        <v>1247</v>
      </c>
      <c r="B212" s="43" t="s">
        <v>1136</v>
      </c>
      <c r="C212" s="43" t="str">
        <f>VLOOKUP($A212,HistoricalHouse!A:B,2,FALSE)</f>
        <v>F</v>
      </c>
      <c r="D212" s="43" t="str">
        <f>VLOOKUP($A212,HistoricalHouse!D:E,2,FALSE)</f>
        <v>Inc</v>
      </c>
      <c r="E212" s="43" t="str">
        <f>VLOOKUP($A212,HistoricalHouse!G:H,2,FALSE)</f>
        <v>F</v>
      </c>
      <c r="F212" s="43" t="str">
        <f>VLOOKUP($A212,HistoricalHouse!J:K,2,FALSE)</f>
        <v>D-</v>
      </c>
      <c r="G212" s="18">
        <f t="shared" si="18"/>
        <v>-1</v>
      </c>
      <c r="H212" s="18">
        <f t="shared" si="19"/>
        <v>-1</v>
      </c>
      <c r="I212" s="18" t="e">
        <f t="shared" si="20"/>
        <v>#N/A</v>
      </c>
      <c r="J212" s="18">
        <f t="shared" si="21"/>
        <v>-1</v>
      </c>
      <c r="K212" s="18">
        <f t="shared" si="22"/>
        <v>-1</v>
      </c>
      <c r="L212" s="18" t="e">
        <f t="shared" si="23"/>
        <v>#N/A</v>
      </c>
    </row>
    <row r="213" spans="1:12" x14ac:dyDescent="0.25">
      <c r="A213" s="43" t="s">
        <v>315</v>
      </c>
      <c r="B213" s="43" t="s">
        <v>190</v>
      </c>
      <c r="C213" s="43" t="str">
        <f>VLOOKUP($A213,HistoricalHouse!A:B,2,FALSE)</f>
        <v>B</v>
      </c>
      <c r="D213" s="43" t="str">
        <f>VLOOKUP($A213,HistoricalHouse!D:E,2,FALSE)</f>
        <v>B-</v>
      </c>
      <c r="E213" s="43" t="str">
        <f>VLOOKUP($A213,HistoricalHouse!G:H,2,FALSE)</f>
        <v>B-</v>
      </c>
      <c r="F213" s="43" t="str">
        <f>VLOOKUP($A213,HistoricalHouse!J:K,2,FALSE)</f>
        <v>B+</v>
      </c>
      <c r="G213" s="18">
        <f t="shared" si="18"/>
        <v>1</v>
      </c>
      <c r="H213" s="18">
        <f t="shared" si="19"/>
        <v>1</v>
      </c>
      <c r="I213" s="18" t="e">
        <f t="shared" si="20"/>
        <v>#N/A</v>
      </c>
      <c r="J213" s="18" t="e">
        <f t="shared" si="21"/>
        <v>#N/A</v>
      </c>
      <c r="K213" s="18">
        <f t="shared" si="22"/>
        <v>1</v>
      </c>
      <c r="L213" s="18" t="e">
        <f t="shared" si="23"/>
        <v>#N/A</v>
      </c>
    </row>
    <row r="214" spans="1:12" x14ac:dyDescent="0.25">
      <c r="A214" s="29" t="s">
        <v>590</v>
      </c>
      <c r="B214" s="43" t="s">
        <v>469</v>
      </c>
      <c r="C214" s="43" t="str">
        <f>VLOOKUP($A214,HistoricalHouse!A:B,2,FALSE)</f>
        <v>B</v>
      </c>
      <c r="D214" s="43" t="str">
        <f>VLOOKUP($A214,HistoricalHouse!D:E,2,FALSE)</f>
        <v>C+</v>
      </c>
      <c r="E214" s="43" t="str">
        <f>VLOOKUP($A214,HistoricalHouse!G:H,2,FALSE)</f>
        <v>C+</v>
      </c>
      <c r="F214" s="43" t="str">
        <f>VLOOKUP($A214,HistoricalHouse!J:K,2,FALSE)</f>
        <v>B-</v>
      </c>
      <c r="G214" s="18" t="e">
        <f t="shared" si="18"/>
        <v>#N/A</v>
      </c>
      <c r="H214" s="18">
        <f t="shared" si="19"/>
        <v>1</v>
      </c>
      <c r="I214" s="18" t="e">
        <f t="shared" si="20"/>
        <v>#N/A</v>
      </c>
      <c r="J214" s="18" t="e">
        <f t="shared" si="21"/>
        <v>#N/A</v>
      </c>
      <c r="K214" s="18" t="e">
        <f t="shared" si="22"/>
        <v>#N/A</v>
      </c>
      <c r="L214" s="18" t="e">
        <f t="shared" si="23"/>
        <v>#N/A</v>
      </c>
    </row>
    <row r="215" spans="1:12" x14ac:dyDescent="0.25">
      <c r="A215" s="29" t="s">
        <v>590</v>
      </c>
      <c r="B215" s="43" t="s">
        <v>434</v>
      </c>
      <c r="C215" s="43" t="str">
        <f>VLOOKUP($A215,HistoricalHouse!A:B,2,FALSE)</f>
        <v>B</v>
      </c>
      <c r="D215" s="43" t="str">
        <f>VLOOKUP($A215,HistoricalHouse!D:E,2,FALSE)</f>
        <v>C+</v>
      </c>
      <c r="E215" s="43" t="str">
        <f>VLOOKUP($A215,HistoricalHouse!G:H,2,FALSE)</f>
        <v>C+</v>
      </c>
      <c r="F215" s="43" t="str">
        <f>VLOOKUP($A215,HistoricalHouse!J:K,2,FALSE)</f>
        <v>B-</v>
      </c>
      <c r="G215" s="18" t="e">
        <f t="shared" si="18"/>
        <v>#N/A</v>
      </c>
      <c r="H215" s="18">
        <f t="shared" si="19"/>
        <v>1</v>
      </c>
      <c r="I215" s="18" t="e">
        <f t="shared" si="20"/>
        <v>#N/A</v>
      </c>
      <c r="J215" s="18" t="e">
        <f t="shared" si="21"/>
        <v>#N/A</v>
      </c>
      <c r="K215" s="18" t="e">
        <f t="shared" si="22"/>
        <v>#N/A</v>
      </c>
      <c r="L215" s="18" t="e">
        <f t="shared" si="23"/>
        <v>#N/A</v>
      </c>
    </row>
    <row r="216" spans="1:12" x14ac:dyDescent="0.25">
      <c r="A216" s="20" t="s">
        <v>70</v>
      </c>
      <c r="B216" s="43" t="s">
        <v>58</v>
      </c>
      <c r="C216" s="43" t="str">
        <f>VLOOKUP($A216,HistoricalHouse!A:B,2,FALSE)</f>
        <v>A</v>
      </c>
      <c r="D216" s="43" t="e">
        <f>VLOOKUP($A216,HistoricalHouse!D:E,2,FALSE)</f>
        <v>#N/A</v>
      </c>
      <c r="E216" s="43" t="e">
        <f>VLOOKUP($A216,HistoricalHouse!G:H,2,FALSE)</f>
        <v>#N/A</v>
      </c>
      <c r="F216" s="43" t="e">
        <f>VLOOKUP($A216,HistoricalHouse!J:K,2,FALSE)</f>
        <v>#N/A</v>
      </c>
      <c r="G216" s="18">
        <f t="shared" si="18"/>
        <v>1</v>
      </c>
      <c r="H216" s="18">
        <f t="shared" si="19"/>
        <v>1</v>
      </c>
      <c r="I216" s="18" t="e">
        <f t="shared" si="20"/>
        <v>#N/A</v>
      </c>
      <c r="J216" s="18" t="e">
        <f t="shared" si="21"/>
        <v>#N/A</v>
      </c>
      <c r="K216" s="18" t="e">
        <f t="shared" si="22"/>
        <v>#N/A</v>
      </c>
      <c r="L216" s="18" t="e">
        <f t="shared" si="23"/>
        <v>#N/A</v>
      </c>
    </row>
    <row r="217" spans="1:12" x14ac:dyDescent="0.25">
      <c r="A217" s="29" t="s">
        <v>386</v>
      </c>
      <c r="B217" s="43" t="s">
        <v>345</v>
      </c>
      <c r="C217" s="43" t="str">
        <f>VLOOKUP($A217,HistoricalHouse!A:B,2,FALSE)</f>
        <v>B-</v>
      </c>
      <c r="D217" s="43" t="str">
        <f>VLOOKUP($A217,HistoricalHouse!D:E,2,FALSE)</f>
        <v>B+</v>
      </c>
      <c r="E217" s="43" t="str">
        <f>VLOOKUP($A217,HistoricalHouse!G:H,2,FALSE)</f>
        <v>A-</v>
      </c>
      <c r="F217" s="43" t="e">
        <f>VLOOKUP($A217,HistoricalHouse!J:K,2,FALSE)</f>
        <v>#N/A</v>
      </c>
      <c r="G217" s="18">
        <f t="shared" si="18"/>
        <v>1</v>
      </c>
      <c r="H217" s="18" t="e">
        <f t="shared" si="19"/>
        <v>#N/A</v>
      </c>
      <c r="I217" s="18">
        <f t="shared" si="20"/>
        <v>1</v>
      </c>
      <c r="J217" s="18">
        <f t="shared" si="21"/>
        <v>1</v>
      </c>
      <c r="K217" s="18" t="e">
        <f t="shared" si="22"/>
        <v>#N/A</v>
      </c>
      <c r="L217" s="18" t="e">
        <f t="shared" si="23"/>
        <v>#N/A</v>
      </c>
    </row>
    <row r="218" spans="1:12" x14ac:dyDescent="0.25">
      <c r="A218" s="20" t="s">
        <v>1368</v>
      </c>
      <c r="B218" s="43" t="s">
        <v>1136</v>
      </c>
      <c r="C218" s="43" t="str">
        <f>VLOOKUP($A218,HistoricalHouse!A:B,2,FALSE)</f>
        <v>F</v>
      </c>
      <c r="D218" s="43" t="e">
        <f>VLOOKUP($A218,HistoricalHouse!D:E,2,FALSE)</f>
        <v>#N/A</v>
      </c>
      <c r="E218" s="43" t="e">
        <f>VLOOKUP($A218,HistoricalHouse!G:H,2,FALSE)</f>
        <v>#N/A</v>
      </c>
      <c r="F218" s="43" t="e">
        <f>VLOOKUP($A218,HistoricalHouse!J:K,2,FALSE)</f>
        <v>#N/A</v>
      </c>
      <c r="G218" s="18">
        <f t="shared" si="18"/>
        <v>-1</v>
      </c>
      <c r="H218" s="18">
        <f t="shared" si="19"/>
        <v>-1</v>
      </c>
      <c r="I218" s="18" t="e">
        <f t="shared" si="20"/>
        <v>#N/A</v>
      </c>
      <c r="J218" s="18" t="e">
        <f t="shared" si="21"/>
        <v>#N/A</v>
      </c>
      <c r="K218" s="18" t="e">
        <f t="shared" si="22"/>
        <v>#N/A</v>
      </c>
      <c r="L218" s="18" t="e">
        <f t="shared" si="23"/>
        <v>#N/A</v>
      </c>
    </row>
    <row r="219" spans="1:12" x14ac:dyDescent="0.25">
      <c r="A219" s="29" t="s">
        <v>973</v>
      </c>
      <c r="B219" s="43" t="s">
        <v>434</v>
      </c>
      <c r="C219" s="43" t="str">
        <f>VLOOKUP($A219,HistoricalHouse!A:B,2,FALSE)</f>
        <v>D-</v>
      </c>
      <c r="D219" s="43" t="str">
        <f>VLOOKUP($A219,HistoricalHouse!D:E,2,FALSE)</f>
        <v>Inc</v>
      </c>
      <c r="E219" s="43" t="str">
        <f>VLOOKUP($A219,HistoricalHouse!G:H,2,FALSE)</f>
        <v>F</v>
      </c>
      <c r="F219" s="43" t="str">
        <f>VLOOKUP($A219,HistoricalHouse!J:K,2,FALSE)</f>
        <v>D</v>
      </c>
      <c r="G219" s="18" t="e">
        <f t="shared" si="18"/>
        <v>#N/A</v>
      </c>
      <c r="H219" s="18">
        <f t="shared" si="19"/>
        <v>-1</v>
      </c>
      <c r="I219" s="18" t="e">
        <f t="shared" si="20"/>
        <v>#N/A</v>
      </c>
      <c r="J219" s="18">
        <f t="shared" si="21"/>
        <v>-1</v>
      </c>
      <c r="K219" s="18">
        <f t="shared" si="22"/>
        <v>-1</v>
      </c>
      <c r="L219" s="18" t="e">
        <f t="shared" si="23"/>
        <v>#N/A</v>
      </c>
    </row>
    <row r="220" spans="1:12" x14ac:dyDescent="0.25">
      <c r="A220" s="20" t="s">
        <v>1348</v>
      </c>
      <c r="B220" s="43" t="s">
        <v>1136</v>
      </c>
      <c r="C220" s="43" t="str">
        <f>VLOOKUP($A220,HistoricalHouse!A:B,2,FALSE)</f>
        <v>F</v>
      </c>
      <c r="D220" s="43" t="e">
        <f>VLOOKUP($A220,HistoricalHouse!D:E,2,FALSE)</f>
        <v>#N/A</v>
      </c>
      <c r="E220" s="43" t="e">
        <f>VLOOKUP($A220,HistoricalHouse!G:H,2,FALSE)</f>
        <v>#N/A</v>
      </c>
      <c r="F220" s="43" t="e">
        <f>VLOOKUP($A220,HistoricalHouse!J:K,2,FALSE)</f>
        <v>#N/A</v>
      </c>
      <c r="G220" s="18">
        <f t="shared" si="18"/>
        <v>-1</v>
      </c>
      <c r="H220" s="18">
        <f t="shared" si="19"/>
        <v>-1</v>
      </c>
      <c r="I220" s="18" t="e">
        <f t="shared" si="20"/>
        <v>#N/A</v>
      </c>
      <c r="J220" s="18" t="e">
        <f t="shared" si="21"/>
        <v>#N/A</v>
      </c>
      <c r="K220" s="18" t="e">
        <f t="shared" si="22"/>
        <v>#N/A</v>
      </c>
      <c r="L220" s="18" t="e">
        <f t="shared" si="23"/>
        <v>#N/A</v>
      </c>
    </row>
    <row r="221" spans="1:12" x14ac:dyDescent="0.25">
      <c r="A221" s="20" t="s">
        <v>268</v>
      </c>
      <c r="B221" s="43" t="s">
        <v>190</v>
      </c>
      <c r="C221" s="43" t="str">
        <f>VLOOKUP($A221,HistoricalHouse!A:B,2,FALSE)</f>
        <v>A+</v>
      </c>
      <c r="D221" s="43" t="str">
        <f>VLOOKUP($A221,HistoricalHouse!D:E,2,FALSE)</f>
        <v>A+</v>
      </c>
      <c r="E221" s="43" t="str">
        <f>VLOOKUP($A221,HistoricalHouse!G:H,2,FALSE)</f>
        <v>A-</v>
      </c>
      <c r="F221" s="43" t="e">
        <f>VLOOKUP($A221,HistoricalHouse!J:K,2,FALSE)</f>
        <v>#N/A</v>
      </c>
      <c r="G221" s="18">
        <f t="shared" si="18"/>
        <v>1</v>
      </c>
      <c r="H221" s="18">
        <f t="shared" si="19"/>
        <v>1</v>
      </c>
      <c r="I221" s="18">
        <f t="shared" si="20"/>
        <v>1</v>
      </c>
      <c r="J221" s="18">
        <f t="shared" si="21"/>
        <v>1</v>
      </c>
      <c r="K221" s="18" t="e">
        <f t="shared" si="22"/>
        <v>#N/A</v>
      </c>
      <c r="L221" s="18" t="e">
        <f t="shared" si="23"/>
        <v>#N/A</v>
      </c>
    </row>
    <row r="222" spans="1:12" x14ac:dyDescent="0.25">
      <c r="A222" s="20" t="s">
        <v>1353</v>
      </c>
      <c r="B222" s="43" t="s">
        <v>1136</v>
      </c>
      <c r="C222" s="43" t="str">
        <f>VLOOKUP($A222,HistoricalHouse!A:B,2,FALSE)</f>
        <v>D-</v>
      </c>
      <c r="D222" s="43" t="str">
        <f>VLOOKUP($A222,HistoricalHouse!D:E,2,FALSE)</f>
        <v>D-</v>
      </c>
      <c r="E222" s="43" t="str">
        <f>VLOOKUP($A222,HistoricalHouse!G:H,2,FALSE)</f>
        <v>D-</v>
      </c>
      <c r="F222" s="43" t="e">
        <f>VLOOKUP($A222,HistoricalHouse!J:K,2,FALSE)</f>
        <v>#N/A</v>
      </c>
      <c r="G222" s="18">
        <f t="shared" si="18"/>
        <v>-1</v>
      </c>
      <c r="H222" s="18">
        <f t="shared" si="19"/>
        <v>-1</v>
      </c>
      <c r="I222" s="18">
        <f t="shared" si="20"/>
        <v>-1</v>
      </c>
      <c r="J222" s="18">
        <f t="shared" si="21"/>
        <v>-1</v>
      </c>
      <c r="K222" s="18" t="e">
        <f t="shared" si="22"/>
        <v>#N/A</v>
      </c>
      <c r="L222" s="18" t="e">
        <f t="shared" si="23"/>
        <v>#N/A</v>
      </c>
    </row>
    <row r="223" spans="1:12" x14ac:dyDescent="0.25">
      <c r="A223" s="29" t="s">
        <v>522</v>
      </c>
      <c r="B223" s="43" t="s">
        <v>389</v>
      </c>
      <c r="C223" s="43" t="str">
        <f>VLOOKUP($A223,HistoricalHouse!A:B,2,FALSE)</f>
        <v>B-</v>
      </c>
      <c r="D223" s="43" t="str">
        <f>VLOOKUP($A223,HistoricalHouse!D:E,2,FALSE)</f>
        <v>C</v>
      </c>
      <c r="E223" s="43" t="str">
        <f>VLOOKUP($A223,HistoricalHouse!G:H,2,FALSE)</f>
        <v>C</v>
      </c>
      <c r="F223" s="43" t="str">
        <f>VLOOKUP($A223,HistoricalHouse!J:K,2,FALSE)</f>
        <v>C+</v>
      </c>
      <c r="G223" s="18" t="e">
        <f t="shared" si="18"/>
        <v>#N/A</v>
      </c>
      <c r="H223" s="18" t="e">
        <f t="shared" si="19"/>
        <v>#N/A</v>
      </c>
      <c r="I223" s="18" t="e">
        <f t="shared" si="20"/>
        <v>#N/A</v>
      </c>
      <c r="J223" s="18" t="e">
        <f t="shared" si="21"/>
        <v>#N/A</v>
      </c>
      <c r="K223" s="18" t="e">
        <f t="shared" si="22"/>
        <v>#N/A</v>
      </c>
      <c r="L223" s="18" t="e">
        <f t="shared" si="23"/>
        <v>#N/A</v>
      </c>
    </row>
    <row r="224" spans="1:12" x14ac:dyDescent="0.25">
      <c r="A224" s="29" t="s">
        <v>479</v>
      </c>
      <c r="B224" s="43" t="s">
        <v>389</v>
      </c>
      <c r="C224" s="43" t="str">
        <f>VLOOKUP($A224,HistoricalHouse!A:B,2,FALSE)</f>
        <v>B</v>
      </c>
      <c r="D224" s="43" t="e">
        <f>VLOOKUP($A224,HistoricalHouse!D:E,2,FALSE)</f>
        <v>#N/A</v>
      </c>
      <c r="E224" s="43" t="e">
        <f>VLOOKUP($A224,HistoricalHouse!G:H,2,FALSE)</f>
        <v>#N/A</v>
      </c>
      <c r="F224" s="43" t="e">
        <f>VLOOKUP($A224,HistoricalHouse!J:K,2,FALSE)</f>
        <v>#N/A</v>
      </c>
      <c r="G224" s="18" t="e">
        <f t="shared" si="18"/>
        <v>#N/A</v>
      </c>
      <c r="H224" s="18">
        <f t="shared" si="19"/>
        <v>1</v>
      </c>
      <c r="I224" s="18" t="e">
        <f t="shared" si="20"/>
        <v>#N/A</v>
      </c>
      <c r="J224" s="18" t="e">
        <f t="shared" si="21"/>
        <v>#N/A</v>
      </c>
      <c r="K224" s="18" t="e">
        <f t="shared" si="22"/>
        <v>#N/A</v>
      </c>
      <c r="L224" s="18" t="e">
        <f t="shared" si="23"/>
        <v>#N/A</v>
      </c>
    </row>
    <row r="225" spans="1:12" x14ac:dyDescent="0.25">
      <c r="A225" s="43" t="s">
        <v>154</v>
      </c>
      <c r="B225" s="43" t="s">
        <v>128</v>
      </c>
      <c r="C225" s="43" t="str">
        <f>VLOOKUP($A225,HistoricalHouse!A:B,2,FALSE)</f>
        <v>A</v>
      </c>
      <c r="D225" s="43" t="e">
        <f>VLOOKUP($A225,HistoricalHouse!D:E,2,FALSE)</f>
        <v>#N/A</v>
      </c>
      <c r="E225" s="43" t="e">
        <f>VLOOKUP($A225,HistoricalHouse!G:H,2,FALSE)</f>
        <v>#N/A</v>
      </c>
      <c r="F225" s="43" t="e">
        <f>VLOOKUP($A225,HistoricalHouse!J:K,2,FALSE)</f>
        <v>#N/A</v>
      </c>
      <c r="G225" s="18">
        <f t="shared" si="18"/>
        <v>1</v>
      </c>
      <c r="H225" s="18">
        <f t="shared" si="19"/>
        <v>1</v>
      </c>
      <c r="I225" s="18" t="e">
        <f t="shared" si="20"/>
        <v>#N/A</v>
      </c>
      <c r="J225" s="18" t="e">
        <f t="shared" si="21"/>
        <v>#N/A</v>
      </c>
      <c r="K225" s="18" t="e">
        <f t="shared" si="22"/>
        <v>#N/A</v>
      </c>
      <c r="L225" s="18" t="e">
        <f t="shared" si="23"/>
        <v>#N/A</v>
      </c>
    </row>
    <row r="226" spans="1:12" x14ac:dyDescent="0.25">
      <c r="A226" s="29" t="s">
        <v>620</v>
      </c>
      <c r="B226" s="43" t="s">
        <v>469</v>
      </c>
      <c r="C226" s="43" t="str">
        <f>VLOOKUP($A226,HistoricalHouse!A:B,2,FALSE)</f>
        <v>C+</v>
      </c>
      <c r="D226" s="43" t="e">
        <f>VLOOKUP($A226,HistoricalHouse!D:E,2,FALSE)</f>
        <v>#N/A</v>
      </c>
      <c r="E226" s="43" t="e">
        <f>VLOOKUP($A226,HistoricalHouse!G:H,2,FALSE)</f>
        <v>#N/A</v>
      </c>
      <c r="F226" s="43" t="e">
        <f>VLOOKUP($A226,HistoricalHouse!J:K,2,FALSE)</f>
        <v>#N/A</v>
      </c>
      <c r="G226" s="18" t="e">
        <f t="shared" si="18"/>
        <v>#N/A</v>
      </c>
      <c r="H226" s="18" t="e">
        <f t="shared" si="19"/>
        <v>#N/A</v>
      </c>
      <c r="I226" s="18" t="e">
        <f t="shared" si="20"/>
        <v>#N/A</v>
      </c>
      <c r="J226" s="18" t="e">
        <f t="shared" si="21"/>
        <v>#N/A</v>
      </c>
      <c r="K226" s="18" t="e">
        <f t="shared" si="22"/>
        <v>#N/A</v>
      </c>
      <c r="L226" s="18" t="e">
        <f t="shared" si="23"/>
        <v>#N/A</v>
      </c>
    </row>
    <row r="227" spans="1:12" x14ac:dyDescent="0.25">
      <c r="A227" s="29" t="s">
        <v>1012</v>
      </c>
      <c r="B227" s="43" t="s">
        <v>967</v>
      </c>
      <c r="C227" s="43" t="str">
        <f>VLOOKUP($A227,HistoricalHouse!A:B,2,FALSE)</f>
        <v>D-</v>
      </c>
      <c r="D227" s="43" t="str">
        <f>VLOOKUP($A227,HistoricalHouse!D:E,2,FALSE)</f>
        <v>F</v>
      </c>
      <c r="E227" s="43" t="str">
        <f>VLOOKUP($A227,HistoricalHouse!G:H,2,FALSE)</f>
        <v>D</v>
      </c>
      <c r="F227" s="43" t="e">
        <f>VLOOKUP($A227,HistoricalHouse!J:K,2,FALSE)</f>
        <v>#N/A</v>
      </c>
      <c r="G227" s="18" t="e">
        <f t="shared" si="18"/>
        <v>#N/A</v>
      </c>
      <c r="H227" s="18">
        <f t="shared" si="19"/>
        <v>-1</v>
      </c>
      <c r="I227" s="18">
        <f t="shared" si="20"/>
        <v>-1</v>
      </c>
      <c r="J227" s="18">
        <f t="shared" si="21"/>
        <v>-1</v>
      </c>
      <c r="K227" s="18" t="e">
        <f t="shared" si="22"/>
        <v>#N/A</v>
      </c>
      <c r="L227" s="18" t="e">
        <f t="shared" si="23"/>
        <v>#N/A</v>
      </c>
    </row>
    <row r="228" spans="1:12" x14ac:dyDescent="0.25">
      <c r="A228" s="29" t="s">
        <v>730</v>
      </c>
      <c r="B228" s="43" t="s">
        <v>434</v>
      </c>
      <c r="C228" s="43" t="str">
        <f>VLOOKUP($A228,HistoricalHouse!A:B,2,FALSE)</f>
        <v>C</v>
      </c>
      <c r="D228" s="43" t="str">
        <f>VLOOKUP($A228,HistoricalHouse!D:E,2,FALSE)</f>
        <v>C+</v>
      </c>
      <c r="E228" s="43" t="str">
        <f>VLOOKUP($A228,HistoricalHouse!G:H,2,FALSE)</f>
        <v>C</v>
      </c>
      <c r="F228" s="43" t="e">
        <f>VLOOKUP($A228,HistoricalHouse!J:K,2,FALSE)</f>
        <v>#N/A</v>
      </c>
      <c r="G228" s="18" t="e">
        <f t="shared" si="18"/>
        <v>#N/A</v>
      </c>
      <c r="H228" s="18" t="e">
        <f t="shared" si="19"/>
        <v>#N/A</v>
      </c>
      <c r="I228" s="18" t="e">
        <f t="shared" si="20"/>
        <v>#N/A</v>
      </c>
      <c r="J228" s="18" t="e">
        <f t="shared" si="21"/>
        <v>#N/A</v>
      </c>
      <c r="K228" s="18" t="e">
        <f t="shared" si="22"/>
        <v>#N/A</v>
      </c>
      <c r="L228" s="18" t="e">
        <f t="shared" si="23"/>
        <v>#N/A</v>
      </c>
    </row>
    <row r="229" spans="1:12" x14ac:dyDescent="0.25">
      <c r="A229" s="43" t="s">
        <v>100</v>
      </c>
      <c r="B229" s="43" t="s">
        <v>58</v>
      </c>
      <c r="C229" s="43" t="str">
        <f>VLOOKUP($A229,HistoricalHouse!A:B,2,FALSE)</f>
        <v>A-</v>
      </c>
      <c r="D229" s="43" t="e">
        <f>VLOOKUP($A229,HistoricalHouse!D:E,2,FALSE)</f>
        <v>#N/A</v>
      </c>
      <c r="E229" s="43" t="e">
        <f>VLOOKUP($A229,HistoricalHouse!G:H,2,FALSE)</f>
        <v>#N/A</v>
      </c>
      <c r="F229" s="43" t="e">
        <f>VLOOKUP($A229,HistoricalHouse!J:K,2,FALSE)</f>
        <v>#N/A</v>
      </c>
      <c r="G229" s="18">
        <f t="shared" si="18"/>
        <v>1</v>
      </c>
      <c r="H229" s="18">
        <f t="shared" si="19"/>
        <v>1</v>
      </c>
      <c r="I229" s="18" t="e">
        <f t="shared" si="20"/>
        <v>#N/A</v>
      </c>
      <c r="J229" s="18" t="e">
        <f t="shared" si="21"/>
        <v>#N/A</v>
      </c>
      <c r="K229" s="18" t="e">
        <f t="shared" si="22"/>
        <v>#N/A</v>
      </c>
      <c r="L229" s="18" t="e">
        <f t="shared" si="23"/>
        <v>#N/A</v>
      </c>
    </row>
    <row r="230" spans="1:12" x14ac:dyDescent="0.25">
      <c r="A230" s="29" t="s">
        <v>781</v>
      </c>
      <c r="B230" s="43" t="s">
        <v>721</v>
      </c>
      <c r="C230" s="43" t="str">
        <f>VLOOKUP($A230,HistoricalHouse!A:B,2,FALSE)</f>
        <v>C</v>
      </c>
      <c r="D230" s="43" t="str">
        <f>VLOOKUP($A230,HistoricalHouse!D:E,2,FALSE)</f>
        <v>C-</v>
      </c>
      <c r="E230" s="43" t="str">
        <f>VLOOKUP($A230,HistoricalHouse!G:H,2,FALSE)</f>
        <v>D</v>
      </c>
      <c r="F230" s="43" t="e">
        <f>VLOOKUP($A230,HistoricalHouse!J:K,2,FALSE)</f>
        <v>#N/A</v>
      </c>
      <c r="G230" s="18" t="e">
        <f t="shared" si="18"/>
        <v>#N/A</v>
      </c>
      <c r="H230" s="18" t="e">
        <f t="shared" si="19"/>
        <v>#N/A</v>
      </c>
      <c r="I230" s="18" t="e">
        <f t="shared" si="20"/>
        <v>#N/A</v>
      </c>
      <c r="J230" s="18">
        <f t="shared" si="21"/>
        <v>-1</v>
      </c>
      <c r="K230" s="18" t="e">
        <f t="shared" si="22"/>
        <v>#N/A</v>
      </c>
      <c r="L230" s="18" t="e">
        <f t="shared" si="23"/>
        <v>#N/A</v>
      </c>
    </row>
    <row r="231" spans="1:12" x14ac:dyDescent="0.25">
      <c r="A231" s="29" t="s">
        <v>550</v>
      </c>
      <c r="B231" s="43" t="s">
        <v>389</v>
      </c>
      <c r="C231" s="43" t="str">
        <f>VLOOKUP($A231,HistoricalHouse!A:B,2,FALSE)</f>
        <v>C+</v>
      </c>
      <c r="D231" s="43" t="e">
        <f>VLOOKUP($A231,HistoricalHouse!D:E,2,FALSE)</f>
        <v>#N/A</v>
      </c>
      <c r="E231" s="43" t="e">
        <f>VLOOKUP($A231,HistoricalHouse!G:H,2,FALSE)</f>
        <v>#N/A</v>
      </c>
      <c r="F231" s="43" t="e">
        <f>VLOOKUP($A231,HistoricalHouse!J:K,2,FALSE)</f>
        <v>#N/A</v>
      </c>
      <c r="G231" s="18" t="e">
        <f t="shared" si="18"/>
        <v>#N/A</v>
      </c>
      <c r="H231" s="18" t="e">
        <f t="shared" si="19"/>
        <v>#N/A</v>
      </c>
      <c r="I231" s="18" t="e">
        <f t="shared" si="20"/>
        <v>#N/A</v>
      </c>
      <c r="J231" s="18" t="e">
        <f t="shared" si="21"/>
        <v>#N/A</v>
      </c>
      <c r="K231" s="18" t="e">
        <f t="shared" si="22"/>
        <v>#N/A</v>
      </c>
      <c r="L231" s="18" t="e">
        <f t="shared" si="23"/>
        <v>#N/A</v>
      </c>
    </row>
    <row r="232" spans="1:12" x14ac:dyDescent="0.25">
      <c r="A232" s="20" t="s">
        <v>802</v>
      </c>
      <c r="B232" s="43" t="s">
        <v>721</v>
      </c>
      <c r="C232" s="43" t="str">
        <f>VLOOKUP($A232,HistoricalHouse!A:B,2,FALSE)</f>
        <v>C+</v>
      </c>
      <c r="D232" s="43" t="str">
        <f>VLOOKUP($A232,HistoricalHouse!D:E,2,FALSE)</f>
        <v>C+</v>
      </c>
      <c r="E232" s="43" t="str">
        <f>VLOOKUP($A232,HistoricalHouse!G:H,2,FALSE)</f>
        <v>C-</v>
      </c>
      <c r="F232" s="43" t="e">
        <f>VLOOKUP($A232,HistoricalHouse!J:K,2,FALSE)</f>
        <v>#N/A</v>
      </c>
      <c r="G232" s="18" t="e">
        <f t="shared" si="18"/>
        <v>#N/A</v>
      </c>
      <c r="H232" s="18" t="e">
        <f t="shared" si="19"/>
        <v>#N/A</v>
      </c>
      <c r="I232" s="18" t="e">
        <f t="shared" si="20"/>
        <v>#N/A</v>
      </c>
      <c r="J232" s="18" t="e">
        <f t="shared" si="21"/>
        <v>#N/A</v>
      </c>
      <c r="K232" s="18" t="e">
        <f t="shared" si="22"/>
        <v>#N/A</v>
      </c>
      <c r="L232" s="18" t="e">
        <f t="shared" si="23"/>
        <v>#N/A</v>
      </c>
    </row>
    <row r="233" spans="1:12" x14ac:dyDescent="0.25">
      <c r="A233" s="43" t="s">
        <v>32</v>
      </c>
      <c r="B233" s="43" t="s">
        <v>30</v>
      </c>
      <c r="C233" s="43" t="str">
        <f>VLOOKUP($A233,HistoricalHouse!A:B,2,FALSE)</f>
        <v>A+</v>
      </c>
      <c r="D233" s="43" t="e">
        <f>VLOOKUP($A233,HistoricalHouse!D:E,2,FALSE)</f>
        <v>#N/A</v>
      </c>
      <c r="E233" s="43" t="e">
        <f>VLOOKUP($A233,HistoricalHouse!G:H,2,FALSE)</f>
        <v>#N/A</v>
      </c>
      <c r="F233" s="43" t="e">
        <f>VLOOKUP($A233,HistoricalHouse!J:K,2,FALSE)</f>
        <v>#N/A</v>
      </c>
      <c r="G233" s="18">
        <f t="shared" si="18"/>
        <v>1</v>
      </c>
      <c r="H233" s="18">
        <f t="shared" si="19"/>
        <v>1</v>
      </c>
      <c r="I233" s="18" t="e">
        <f t="shared" si="20"/>
        <v>#N/A</v>
      </c>
      <c r="J233" s="18" t="e">
        <f t="shared" si="21"/>
        <v>#N/A</v>
      </c>
      <c r="K233" s="18" t="e">
        <f t="shared" si="22"/>
        <v>#N/A</v>
      </c>
      <c r="L233" s="18" t="e">
        <f t="shared" si="23"/>
        <v>#N/A</v>
      </c>
    </row>
    <row r="234" spans="1:12" x14ac:dyDescent="0.25">
      <c r="A234" s="29" t="s">
        <v>981</v>
      </c>
      <c r="B234" s="43" t="s">
        <v>967</v>
      </c>
      <c r="C234" s="43" t="str">
        <f>VLOOKUP($A234,HistoricalHouse!A:B,2,FALSE)</f>
        <v>D+</v>
      </c>
      <c r="D234" s="43" t="e">
        <f>VLOOKUP($A234,HistoricalHouse!D:E,2,FALSE)</f>
        <v>#N/A</v>
      </c>
      <c r="E234" s="43" t="e">
        <f>VLOOKUP($A234,HistoricalHouse!G:H,2,FALSE)</f>
        <v>#N/A</v>
      </c>
      <c r="F234" s="43" t="e">
        <f>VLOOKUP($A234,HistoricalHouse!J:K,2,FALSE)</f>
        <v>#N/A</v>
      </c>
      <c r="G234" s="18" t="e">
        <f t="shared" si="18"/>
        <v>#N/A</v>
      </c>
      <c r="H234" s="18" t="e">
        <f t="shared" si="19"/>
        <v>#N/A</v>
      </c>
      <c r="I234" s="18" t="e">
        <f t="shared" si="20"/>
        <v>#N/A</v>
      </c>
      <c r="J234" s="18" t="e">
        <f t="shared" si="21"/>
        <v>#N/A</v>
      </c>
      <c r="K234" s="18" t="e">
        <f t="shared" si="22"/>
        <v>#N/A</v>
      </c>
      <c r="L234" s="18" t="e">
        <f t="shared" si="23"/>
        <v>#N/A</v>
      </c>
    </row>
    <row r="235" spans="1:12" x14ac:dyDescent="0.25">
      <c r="A235" s="29" t="s">
        <v>1425</v>
      </c>
      <c r="B235" s="43" t="s">
        <v>1370</v>
      </c>
      <c r="C235" s="43" t="str">
        <f>VLOOKUP($A235,HistoricalHouse!A:B,2,FALSE)</f>
        <v>D-</v>
      </c>
      <c r="D235" s="43" t="e">
        <f>VLOOKUP($A235,HistoricalHouse!D:E,2,FALSE)</f>
        <v>#N/A</v>
      </c>
      <c r="E235" s="43" t="e">
        <f>VLOOKUP($A235,HistoricalHouse!G:H,2,FALSE)</f>
        <v>#N/A</v>
      </c>
      <c r="F235" s="43" t="e">
        <f>VLOOKUP($A235,HistoricalHouse!J:K,2,FALSE)</f>
        <v>#N/A</v>
      </c>
      <c r="G235" s="18">
        <f t="shared" si="18"/>
        <v>-1</v>
      </c>
      <c r="H235" s="18">
        <f t="shared" si="19"/>
        <v>-1</v>
      </c>
      <c r="I235" s="18" t="e">
        <f t="shared" si="20"/>
        <v>#N/A</v>
      </c>
      <c r="J235" s="18" t="e">
        <f t="shared" si="21"/>
        <v>#N/A</v>
      </c>
      <c r="K235" s="18" t="e">
        <f t="shared" si="22"/>
        <v>#N/A</v>
      </c>
      <c r="L235" s="18" t="e">
        <f t="shared" si="23"/>
        <v>#N/A</v>
      </c>
    </row>
    <row r="236" spans="1:12" x14ac:dyDescent="0.25">
      <c r="A236" s="43" t="s">
        <v>325</v>
      </c>
      <c r="B236" s="43" t="s">
        <v>190</v>
      </c>
      <c r="C236" s="43" t="str">
        <f>VLOOKUP($A236,HistoricalHouse!A:B,2,FALSE)</f>
        <v>A</v>
      </c>
      <c r="D236" s="43" t="e">
        <f>VLOOKUP($A236,HistoricalHouse!D:E,2,FALSE)</f>
        <v>#N/A</v>
      </c>
      <c r="E236" s="43" t="e">
        <f>VLOOKUP($A236,HistoricalHouse!G:H,2,FALSE)</f>
        <v>#N/A</v>
      </c>
      <c r="F236" s="43" t="str">
        <f>VLOOKUP($A236,HistoricalHouse!J:K,2,FALSE)</f>
        <v>A-</v>
      </c>
      <c r="G236" s="18">
        <f t="shared" si="18"/>
        <v>1</v>
      </c>
      <c r="H236" s="18">
        <f t="shared" si="19"/>
        <v>1</v>
      </c>
      <c r="I236" s="18" t="e">
        <f t="shared" si="20"/>
        <v>#N/A</v>
      </c>
      <c r="J236" s="18" t="e">
        <f t="shared" si="21"/>
        <v>#N/A</v>
      </c>
      <c r="K236" s="18">
        <f t="shared" si="22"/>
        <v>1</v>
      </c>
      <c r="L236" s="18" t="e">
        <f t="shared" si="23"/>
        <v>#N/A</v>
      </c>
    </row>
    <row r="237" spans="1:12" x14ac:dyDescent="0.25">
      <c r="A237" s="43" t="s">
        <v>333</v>
      </c>
      <c r="B237" s="43" t="s">
        <v>190</v>
      </c>
      <c r="C237" s="43" t="str">
        <f>VLOOKUP($A237,HistoricalHouse!A:B,2,FALSE)</f>
        <v>B</v>
      </c>
      <c r="D237" s="43" t="str">
        <f>VLOOKUP($A237,HistoricalHouse!D:E,2,FALSE)</f>
        <v>A-</v>
      </c>
      <c r="E237" s="43" t="str">
        <f>VLOOKUP($A237,HistoricalHouse!G:H,2,FALSE)</f>
        <v>A</v>
      </c>
      <c r="F237" s="43" t="e">
        <f>VLOOKUP($A237,HistoricalHouse!J:K,2,FALSE)</f>
        <v>#N/A</v>
      </c>
      <c r="G237" s="18">
        <f t="shared" si="18"/>
        <v>1</v>
      </c>
      <c r="H237" s="18">
        <f t="shared" si="19"/>
        <v>1</v>
      </c>
      <c r="I237" s="18">
        <f t="shared" si="20"/>
        <v>1</v>
      </c>
      <c r="J237" s="18">
        <f t="shared" si="21"/>
        <v>1</v>
      </c>
      <c r="K237" s="18" t="e">
        <f t="shared" si="22"/>
        <v>#N/A</v>
      </c>
      <c r="L237" s="18" t="e">
        <f t="shared" si="23"/>
        <v>#N/A</v>
      </c>
    </row>
    <row r="238" spans="1:12" x14ac:dyDescent="0.25">
      <c r="A238" s="29" t="s">
        <v>1268</v>
      </c>
      <c r="B238" s="43" t="s">
        <v>1136</v>
      </c>
      <c r="C238" s="43" t="str">
        <f>VLOOKUP($A238,HistoricalHouse!A:B,2,FALSE)</f>
        <v>D-</v>
      </c>
      <c r="D238" s="43" t="e">
        <f>VLOOKUP($A238,HistoricalHouse!D:E,2,FALSE)</f>
        <v>#N/A</v>
      </c>
      <c r="E238" s="43" t="e">
        <f>VLOOKUP($A238,HistoricalHouse!G:H,2,FALSE)</f>
        <v>#N/A</v>
      </c>
      <c r="F238" s="43" t="e">
        <f>VLOOKUP($A238,HistoricalHouse!J:K,2,FALSE)</f>
        <v>#N/A</v>
      </c>
      <c r="G238" s="18">
        <f t="shared" si="18"/>
        <v>-1</v>
      </c>
      <c r="H238" s="18">
        <f t="shared" si="19"/>
        <v>-1</v>
      </c>
      <c r="I238" s="18" t="e">
        <f t="shared" si="20"/>
        <v>#N/A</v>
      </c>
      <c r="J238" s="18" t="e">
        <f t="shared" si="21"/>
        <v>#N/A</v>
      </c>
      <c r="K238" s="18" t="e">
        <f t="shared" si="22"/>
        <v>#N/A</v>
      </c>
      <c r="L238" s="18" t="e">
        <f t="shared" si="23"/>
        <v>#N/A</v>
      </c>
    </row>
    <row r="239" spans="1:12" x14ac:dyDescent="0.25">
      <c r="A239" s="29" t="s">
        <v>1015</v>
      </c>
      <c r="B239" s="43" t="s">
        <v>645</v>
      </c>
      <c r="C239" s="43" t="str">
        <f>VLOOKUP($A239,HistoricalHouse!A:B,2,FALSE)</f>
        <v>C</v>
      </c>
      <c r="D239" s="43" t="str">
        <f>VLOOKUP($A239,HistoricalHouse!D:E,2,FALSE)</f>
        <v>C-</v>
      </c>
      <c r="E239" s="43" t="str">
        <f>VLOOKUP($A239,HistoricalHouse!G:H,2,FALSE)</f>
        <v>C</v>
      </c>
      <c r="F239" s="43" t="str">
        <f>VLOOKUP($A239,HistoricalHouse!J:K,2,FALSE)</f>
        <v>C</v>
      </c>
      <c r="G239" s="18">
        <f t="shared" si="18"/>
        <v>-1</v>
      </c>
      <c r="H239" s="18" t="e">
        <f t="shared" si="19"/>
        <v>#N/A</v>
      </c>
      <c r="I239" s="18" t="e">
        <f t="shared" si="20"/>
        <v>#N/A</v>
      </c>
      <c r="J239" s="18" t="e">
        <f t="shared" si="21"/>
        <v>#N/A</v>
      </c>
      <c r="K239" s="18" t="e">
        <f t="shared" si="22"/>
        <v>#N/A</v>
      </c>
      <c r="L239" s="18" t="e">
        <f t="shared" si="23"/>
        <v>#N/A</v>
      </c>
    </row>
    <row r="240" spans="1:12" x14ac:dyDescent="0.25">
      <c r="A240" s="29" t="s">
        <v>855</v>
      </c>
      <c r="B240" s="43" t="s">
        <v>434</v>
      </c>
      <c r="C240" s="43" t="str">
        <f>VLOOKUP($A240,HistoricalHouse!A:B,2,FALSE)</f>
        <v>C+</v>
      </c>
      <c r="D240" s="43" t="e">
        <f>VLOOKUP($A240,HistoricalHouse!D:E,2,FALSE)</f>
        <v>#N/A</v>
      </c>
      <c r="E240" s="43" t="e">
        <f>VLOOKUP($A240,HistoricalHouse!G:H,2,FALSE)</f>
        <v>#N/A</v>
      </c>
      <c r="F240" s="43" t="e">
        <f>VLOOKUP($A240,HistoricalHouse!J:K,2,FALSE)</f>
        <v>#N/A</v>
      </c>
      <c r="G240" s="18" t="e">
        <f t="shared" si="18"/>
        <v>#N/A</v>
      </c>
      <c r="H240" s="18" t="e">
        <f t="shared" si="19"/>
        <v>#N/A</v>
      </c>
      <c r="I240" s="18" t="e">
        <f t="shared" si="20"/>
        <v>#N/A</v>
      </c>
      <c r="J240" s="18" t="e">
        <f t="shared" si="21"/>
        <v>#N/A</v>
      </c>
      <c r="K240" s="18" t="e">
        <f t="shared" si="22"/>
        <v>#N/A</v>
      </c>
      <c r="L240" s="18" t="e">
        <f t="shared" si="23"/>
        <v>#N/A</v>
      </c>
    </row>
    <row r="241" spans="1:12" x14ac:dyDescent="0.25">
      <c r="A241" s="29" t="s">
        <v>1272</v>
      </c>
      <c r="B241" s="43" t="s">
        <v>1136</v>
      </c>
      <c r="C241" s="43" t="str">
        <f>VLOOKUP($A241,HistoricalHouse!A:B,2,FALSE)</f>
        <v>F</v>
      </c>
      <c r="D241" s="43" t="str">
        <f>VLOOKUP($A241,HistoricalHouse!D:E,2,FALSE)</f>
        <v>F</v>
      </c>
      <c r="E241" s="43" t="str">
        <f>VLOOKUP($A241,HistoricalHouse!G:H,2,FALSE)</f>
        <v>D-</v>
      </c>
      <c r="F241" s="43" t="e">
        <f>VLOOKUP($A241,HistoricalHouse!J:K,2,FALSE)</f>
        <v>#N/A</v>
      </c>
      <c r="G241" s="18">
        <f t="shared" si="18"/>
        <v>-1</v>
      </c>
      <c r="H241" s="18">
        <f t="shared" si="19"/>
        <v>-1</v>
      </c>
      <c r="I241" s="18">
        <f t="shared" si="20"/>
        <v>-1</v>
      </c>
      <c r="J241" s="18">
        <f t="shared" si="21"/>
        <v>-1</v>
      </c>
      <c r="K241" s="18" t="e">
        <f t="shared" si="22"/>
        <v>#N/A</v>
      </c>
      <c r="L241" s="18" t="e">
        <f t="shared" si="23"/>
        <v>#N/A</v>
      </c>
    </row>
    <row r="242" spans="1:12" x14ac:dyDescent="0.25">
      <c r="A242" s="29" t="s">
        <v>1239</v>
      </c>
      <c r="B242" s="43" t="s">
        <v>1136</v>
      </c>
      <c r="C242" s="43" t="str">
        <f>VLOOKUP($A242,HistoricalHouse!A:B,2,FALSE)</f>
        <v>D-</v>
      </c>
      <c r="D242" s="43" t="e">
        <f>VLOOKUP($A242,HistoricalHouse!D:E,2,FALSE)</f>
        <v>#N/A</v>
      </c>
      <c r="E242" s="43" t="e">
        <f>VLOOKUP($A242,HistoricalHouse!G:H,2,FALSE)</f>
        <v>#N/A</v>
      </c>
      <c r="F242" s="43" t="e">
        <f>VLOOKUP($A242,HistoricalHouse!J:K,2,FALSE)</f>
        <v>#N/A</v>
      </c>
      <c r="G242" s="18">
        <f t="shared" si="18"/>
        <v>-1</v>
      </c>
      <c r="H242" s="18">
        <f t="shared" si="19"/>
        <v>-1</v>
      </c>
      <c r="I242" s="18" t="e">
        <f t="shared" si="20"/>
        <v>#N/A</v>
      </c>
      <c r="J242" s="18" t="e">
        <f t="shared" si="21"/>
        <v>#N/A</v>
      </c>
      <c r="K242" s="18" t="e">
        <f t="shared" si="22"/>
        <v>#N/A</v>
      </c>
      <c r="L242" s="18" t="e">
        <f t="shared" si="23"/>
        <v>#N/A</v>
      </c>
    </row>
    <row r="243" spans="1:12" x14ac:dyDescent="0.25">
      <c r="A243" s="29" t="s">
        <v>404</v>
      </c>
      <c r="B243" s="43" t="s">
        <v>345</v>
      </c>
      <c r="C243" s="43" t="str">
        <f>VLOOKUP($A243,HistoricalHouse!A:B,2,FALSE)</f>
        <v>B</v>
      </c>
      <c r="D243" s="43" t="str">
        <f>VLOOKUP($A243,HistoricalHouse!D:E,2,FALSE)</f>
        <v>B+</v>
      </c>
      <c r="E243" s="43" t="str">
        <f>VLOOKUP($A243,HistoricalHouse!G:H,2,FALSE)</f>
        <v>B+</v>
      </c>
      <c r="F243" s="43" t="str">
        <f>VLOOKUP($A243,HistoricalHouse!J:K,2,FALSE)</f>
        <v>B-</v>
      </c>
      <c r="G243" s="18">
        <f t="shared" si="18"/>
        <v>1</v>
      </c>
      <c r="H243" s="18">
        <f t="shared" si="19"/>
        <v>1</v>
      </c>
      <c r="I243" s="18">
        <f t="shared" si="20"/>
        <v>1</v>
      </c>
      <c r="J243" s="18">
        <f t="shared" si="21"/>
        <v>1</v>
      </c>
      <c r="K243" s="18" t="e">
        <f t="shared" si="22"/>
        <v>#N/A</v>
      </c>
      <c r="L243" s="18" t="e">
        <f t="shared" si="23"/>
        <v>#N/A</v>
      </c>
    </row>
    <row r="244" spans="1:12" x14ac:dyDescent="0.25">
      <c r="A244" s="29" t="s">
        <v>419</v>
      </c>
      <c r="B244" s="43" t="s">
        <v>389</v>
      </c>
      <c r="C244" s="43" t="str">
        <f>VLOOKUP($A244,HistoricalHouse!A:B,2,FALSE)</f>
        <v>B-</v>
      </c>
      <c r="D244" s="43" t="str">
        <f>VLOOKUP($A244,HistoricalHouse!D:E,2,FALSE)</f>
        <v>B</v>
      </c>
      <c r="E244" s="43" t="str">
        <f>VLOOKUP($A244,HistoricalHouse!G:H,2,FALSE)</f>
        <v>B-</v>
      </c>
      <c r="F244" s="43" t="e">
        <f>VLOOKUP($A244,HistoricalHouse!J:K,2,FALSE)</f>
        <v>#N/A</v>
      </c>
      <c r="G244" s="18" t="e">
        <f t="shared" si="18"/>
        <v>#N/A</v>
      </c>
      <c r="H244" s="18" t="e">
        <f t="shared" si="19"/>
        <v>#N/A</v>
      </c>
      <c r="I244" s="18">
        <f t="shared" si="20"/>
        <v>1</v>
      </c>
      <c r="J244" s="18" t="e">
        <f t="shared" si="21"/>
        <v>#N/A</v>
      </c>
      <c r="K244" s="18" t="e">
        <f t="shared" si="22"/>
        <v>#N/A</v>
      </c>
      <c r="L244" s="18" t="e">
        <f t="shared" si="23"/>
        <v>#N/A</v>
      </c>
    </row>
    <row r="245" spans="1:12" x14ac:dyDescent="0.25">
      <c r="A245" s="29" t="s">
        <v>1036</v>
      </c>
      <c r="B245" s="43" t="s">
        <v>645</v>
      </c>
      <c r="C245" s="43" t="str">
        <f>VLOOKUP($A245,HistoricalHouse!A:B,2,FALSE)</f>
        <v>F</v>
      </c>
      <c r="D245" s="43" t="e">
        <f>VLOOKUP($A245,HistoricalHouse!D:E,2,FALSE)</f>
        <v>#N/A</v>
      </c>
      <c r="E245" s="43" t="e">
        <f>VLOOKUP($A245,HistoricalHouse!G:H,2,FALSE)</f>
        <v>#N/A</v>
      </c>
      <c r="F245" s="43" t="e">
        <f>VLOOKUP($A245,HistoricalHouse!J:K,2,FALSE)</f>
        <v>#N/A</v>
      </c>
      <c r="G245" s="18">
        <f t="shared" si="18"/>
        <v>-1</v>
      </c>
      <c r="H245" s="18">
        <f t="shared" si="19"/>
        <v>-1</v>
      </c>
      <c r="I245" s="18" t="e">
        <f t="shared" si="20"/>
        <v>#N/A</v>
      </c>
      <c r="J245" s="18" t="e">
        <f t="shared" si="21"/>
        <v>#N/A</v>
      </c>
      <c r="K245" s="18" t="e">
        <f t="shared" si="22"/>
        <v>#N/A</v>
      </c>
      <c r="L245" s="18" t="e">
        <f t="shared" si="23"/>
        <v>#N/A</v>
      </c>
    </row>
    <row r="246" spans="1:12" x14ac:dyDescent="0.25">
      <c r="A246" s="29" t="s">
        <v>1077</v>
      </c>
      <c r="B246" s="43" t="s">
        <v>645</v>
      </c>
      <c r="C246" s="43" t="str">
        <f>VLOOKUP($A246,HistoricalHouse!A:B,2,FALSE)</f>
        <v>D-</v>
      </c>
      <c r="D246" s="43" t="e">
        <f>VLOOKUP($A246,HistoricalHouse!D:E,2,FALSE)</f>
        <v>#N/A</v>
      </c>
      <c r="E246" s="43" t="e">
        <f>VLOOKUP($A246,HistoricalHouse!G:H,2,FALSE)</f>
        <v>#N/A</v>
      </c>
      <c r="F246" s="43" t="e">
        <f>VLOOKUP($A246,HistoricalHouse!J:K,2,FALSE)</f>
        <v>#N/A</v>
      </c>
      <c r="G246" s="18">
        <f t="shared" si="18"/>
        <v>-1</v>
      </c>
      <c r="H246" s="18">
        <f t="shared" si="19"/>
        <v>-1</v>
      </c>
      <c r="I246" s="18" t="e">
        <f t="shared" si="20"/>
        <v>#N/A</v>
      </c>
      <c r="J246" s="18" t="e">
        <f t="shared" si="21"/>
        <v>#N/A</v>
      </c>
      <c r="K246" s="18" t="e">
        <f t="shared" si="22"/>
        <v>#N/A</v>
      </c>
      <c r="L246" s="18" t="e">
        <f t="shared" si="23"/>
        <v>#N/A</v>
      </c>
    </row>
    <row r="247" spans="1:12" x14ac:dyDescent="0.25">
      <c r="A247" s="29" t="s">
        <v>360</v>
      </c>
      <c r="B247" s="43" t="s">
        <v>345</v>
      </c>
      <c r="C247" s="43" t="str">
        <f>VLOOKUP($A247,HistoricalHouse!A:B,2,FALSE)</f>
        <v>B</v>
      </c>
      <c r="D247" s="43" t="e">
        <f>VLOOKUP($A247,HistoricalHouse!D:E,2,FALSE)</f>
        <v>#N/A</v>
      </c>
      <c r="E247" s="43" t="e">
        <f>VLOOKUP($A247,HistoricalHouse!G:H,2,FALSE)</f>
        <v>#N/A</v>
      </c>
      <c r="F247" s="43" t="str">
        <f>VLOOKUP($A247,HistoricalHouse!J:K,2,FALSE)</f>
        <v>B-</v>
      </c>
      <c r="G247" s="18">
        <f t="shared" si="18"/>
        <v>1</v>
      </c>
      <c r="H247" s="18">
        <f t="shared" si="19"/>
        <v>1</v>
      </c>
      <c r="I247" s="18" t="e">
        <f t="shared" si="20"/>
        <v>#N/A</v>
      </c>
      <c r="J247" s="18" t="e">
        <f t="shared" si="21"/>
        <v>#N/A</v>
      </c>
      <c r="K247" s="18" t="e">
        <f t="shared" si="22"/>
        <v>#N/A</v>
      </c>
      <c r="L247" s="18" t="e">
        <f t="shared" si="23"/>
        <v>#N/A</v>
      </c>
    </row>
    <row r="248" spans="1:12" x14ac:dyDescent="0.25">
      <c r="A248" s="29" t="s">
        <v>830</v>
      </c>
      <c r="B248" s="43" t="s">
        <v>434</v>
      </c>
      <c r="C248" s="43" t="str">
        <f>VLOOKUP($A248,HistoricalHouse!A:B,2,FALSE)</f>
        <v>A-</v>
      </c>
      <c r="D248" s="43" t="str">
        <f>VLOOKUP($A248,HistoricalHouse!D:E,2,FALSE)</f>
        <v>A-</v>
      </c>
      <c r="E248" s="43" t="str">
        <f>VLOOKUP($A248,HistoricalHouse!G:H,2,FALSE)</f>
        <v>A-</v>
      </c>
      <c r="F248" s="43" t="e">
        <f>VLOOKUP($A248,HistoricalHouse!J:K,2,FALSE)</f>
        <v>#N/A</v>
      </c>
      <c r="G248" s="18" t="e">
        <f t="shared" si="18"/>
        <v>#N/A</v>
      </c>
      <c r="H248" s="18">
        <f t="shared" si="19"/>
        <v>1</v>
      </c>
      <c r="I248" s="18">
        <f t="shared" si="20"/>
        <v>1</v>
      </c>
      <c r="J248" s="18">
        <f t="shared" si="21"/>
        <v>1</v>
      </c>
      <c r="K248" s="18" t="e">
        <f t="shared" si="22"/>
        <v>#N/A</v>
      </c>
      <c r="L248" s="18" t="e">
        <f t="shared" si="23"/>
        <v>#N/A</v>
      </c>
    </row>
    <row r="249" spans="1:12" x14ac:dyDescent="0.25">
      <c r="A249" s="29" t="s">
        <v>1554</v>
      </c>
      <c r="B249" s="43" t="s">
        <v>1536</v>
      </c>
      <c r="C249" s="43" t="str">
        <f>VLOOKUP($A249,HistoricalHouse!A:B,2,FALSE)</f>
        <v>D-</v>
      </c>
      <c r="D249" s="43" t="e">
        <f>VLOOKUP($A249,HistoricalHouse!D:E,2,FALSE)</f>
        <v>#N/A</v>
      </c>
      <c r="E249" s="43" t="e">
        <f>VLOOKUP($A249,HistoricalHouse!G:H,2,FALSE)</f>
        <v>#N/A</v>
      </c>
      <c r="F249" s="43" t="str">
        <f>VLOOKUP($A249,HistoricalHouse!J:K,2,FALSE)</f>
        <v>F</v>
      </c>
      <c r="G249" s="18">
        <f t="shared" si="18"/>
        <v>-1</v>
      </c>
      <c r="H249" s="18">
        <f t="shared" si="19"/>
        <v>-1</v>
      </c>
      <c r="I249" s="18" t="e">
        <f t="shared" si="20"/>
        <v>#N/A</v>
      </c>
      <c r="J249" s="18" t="e">
        <f t="shared" si="21"/>
        <v>#N/A</v>
      </c>
      <c r="K249" s="18">
        <f t="shared" si="22"/>
        <v>-1</v>
      </c>
      <c r="L249" s="18" t="e">
        <f t="shared" si="23"/>
        <v>#N/A</v>
      </c>
    </row>
    <row r="250" spans="1:12" x14ac:dyDescent="0.25">
      <c r="A250" s="29" t="s">
        <v>682</v>
      </c>
      <c r="B250" s="43" t="s">
        <v>469</v>
      </c>
      <c r="C250" s="43" t="str">
        <f>VLOOKUP($A250,HistoricalHouse!A:B,2,FALSE)</f>
        <v>C+</v>
      </c>
      <c r="D250" s="43" t="str">
        <f>VLOOKUP($A250,HistoricalHouse!D:E,2,FALSE)</f>
        <v>C</v>
      </c>
      <c r="E250" s="43" t="str">
        <f>VLOOKUP($A250,HistoricalHouse!G:H,2,FALSE)</f>
        <v>C-</v>
      </c>
      <c r="F250" s="43" t="str">
        <f>VLOOKUP($A250,HistoricalHouse!J:K,2,FALSE)</f>
        <v>B</v>
      </c>
      <c r="G250" s="18" t="e">
        <f t="shared" si="18"/>
        <v>#N/A</v>
      </c>
      <c r="H250" s="18" t="e">
        <f t="shared" si="19"/>
        <v>#N/A</v>
      </c>
      <c r="I250" s="18" t="e">
        <f t="shared" si="20"/>
        <v>#N/A</v>
      </c>
      <c r="J250" s="18" t="e">
        <f t="shared" si="21"/>
        <v>#N/A</v>
      </c>
      <c r="K250" s="18">
        <f t="shared" si="22"/>
        <v>1</v>
      </c>
      <c r="L250" s="18" t="e">
        <f t="shared" si="23"/>
        <v>#N/A</v>
      </c>
    </row>
    <row r="251" spans="1:12" x14ac:dyDescent="0.25">
      <c r="A251" s="29" t="s">
        <v>1151</v>
      </c>
      <c r="B251" s="43" t="s">
        <v>1136</v>
      </c>
      <c r="C251" s="43" t="e">
        <f>VLOOKUP($A251,HistoricalHouse!A:B,2,FALSE)</f>
        <v>#N/A</v>
      </c>
      <c r="D251" s="43" t="e">
        <f>VLOOKUP($A251,HistoricalHouse!D:E,2,FALSE)</f>
        <v>#N/A</v>
      </c>
      <c r="E251" s="43" t="e">
        <f>VLOOKUP($A251,HistoricalHouse!G:H,2,FALSE)</f>
        <v>#N/A</v>
      </c>
      <c r="F251" s="43" t="e">
        <f>VLOOKUP($A251,HistoricalHouse!J:K,2,FALSE)</f>
        <v>#N/A</v>
      </c>
      <c r="G251" s="18">
        <f t="shared" si="18"/>
        <v>-1</v>
      </c>
      <c r="H251" s="18" t="e">
        <f t="shared" si="19"/>
        <v>#N/A</v>
      </c>
      <c r="I251" s="18" t="e">
        <f t="shared" si="20"/>
        <v>#N/A</v>
      </c>
      <c r="J251" s="18" t="e">
        <f t="shared" si="21"/>
        <v>#N/A</v>
      </c>
      <c r="K251" s="18" t="e">
        <f t="shared" si="22"/>
        <v>#N/A</v>
      </c>
      <c r="L251" s="18" t="e">
        <f t="shared" si="23"/>
        <v>#N/A</v>
      </c>
    </row>
    <row r="252" spans="1:12" x14ac:dyDescent="0.25">
      <c r="A252" s="29" t="s">
        <v>834</v>
      </c>
      <c r="B252" s="43" t="s">
        <v>721</v>
      </c>
      <c r="C252" s="43" t="str">
        <f>VLOOKUP($A252,HistoricalHouse!A:B,2,FALSE)</f>
        <v>B-</v>
      </c>
      <c r="D252" s="43" t="e">
        <f>VLOOKUP($A252,HistoricalHouse!D:E,2,FALSE)</f>
        <v>#N/A</v>
      </c>
      <c r="E252" s="43" t="e">
        <f>VLOOKUP($A252,HistoricalHouse!G:H,2,FALSE)</f>
        <v>#N/A</v>
      </c>
      <c r="F252" s="43" t="e">
        <f>VLOOKUP($A252,HistoricalHouse!J:K,2,FALSE)</f>
        <v>#N/A</v>
      </c>
      <c r="G252" s="18" t="e">
        <f t="shared" si="18"/>
        <v>#N/A</v>
      </c>
      <c r="H252" s="18" t="e">
        <f t="shared" si="19"/>
        <v>#N/A</v>
      </c>
      <c r="I252" s="18" t="e">
        <f t="shared" si="20"/>
        <v>#N/A</v>
      </c>
      <c r="J252" s="18" t="e">
        <f t="shared" si="21"/>
        <v>#N/A</v>
      </c>
      <c r="K252" s="18" t="e">
        <f t="shared" si="22"/>
        <v>#N/A</v>
      </c>
      <c r="L252" s="18" t="e">
        <f t="shared" si="23"/>
        <v>#N/A</v>
      </c>
    </row>
    <row r="253" spans="1:12" x14ac:dyDescent="0.25">
      <c r="A253" s="29" t="s">
        <v>924</v>
      </c>
      <c r="B253" s="43" t="s">
        <v>871</v>
      </c>
      <c r="C253" s="43" t="str">
        <f>VLOOKUP($A253,HistoricalHouse!A:B,2,FALSE)</f>
        <v>C</v>
      </c>
      <c r="D253" s="43" t="e">
        <f>VLOOKUP($A253,HistoricalHouse!D:E,2,FALSE)</f>
        <v>#N/A</v>
      </c>
      <c r="E253" s="43" t="e">
        <f>VLOOKUP($A253,HistoricalHouse!G:H,2,FALSE)</f>
        <v>#N/A</v>
      </c>
      <c r="F253" s="43" t="e">
        <f>VLOOKUP($A253,HistoricalHouse!J:K,2,FALSE)</f>
        <v>#N/A</v>
      </c>
      <c r="G253" s="18" t="e">
        <f t="shared" si="18"/>
        <v>#N/A</v>
      </c>
      <c r="H253" s="18" t="e">
        <f t="shared" si="19"/>
        <v>#N/A</v>
      </c>
      <c r="I253" s="18" t="e">
        <f t="shared" si="20"/>
        <v>#N/A</v>
      </c>
      <c r="J253" s="18" t="e">
        <f t="shared" si="21"/>
        <v>#N/A</v>
      </c>
      <c r="K253" s="18" t="e">
        <f t="shared" si="22"/>
        <v>#N/A</v>
      </c>
      <c r="L253" s="18" t="e">
        <f t="shared" si="23"/>
        <v>#N/A</v>
      </c>
    </row>
    <row r="254" spans="1:12" x14ac:dyDescent="0.25">
      <c r="A254" s="43" t="s">
        <v>186</v>
      </c>
      <c r="B254" s="43" t="s">
        <v>128</v>
      </c>
      <c r="C254" s="43" t="str">
        <f>VLOOKUP($A254,HistoricalHouse!A:B,2,FALSE)</f>
        <v>A</v>
      </c>
      <c r="D254" s="43" t="e">
        <f>VLOOKUP($A254,HistoricalHouse!D:E,2,FALSE)</f>
        <v>#N/A</v>
      </c>
      <c r="E254" s="43" t="e">
        <f>VLOOKUP($A254,HistoricalHouse!G:H,2,FALSE)</f>
        <v>#N/A</v>
      </c>
      <c r="F254" s="43" t="e">
        <f>VLOOKUP($A254,HistoricalHouse!J:K,2,FALSE)</f>
        <v>#N/A</v>
      </c>
      <c r="G254" s="18">
        <f t="shared" si="18"/>
        <v>1</v>
      </c>
      <c r="H254" s="18">
        <f t="shared" si="19"/>
        <v>1</v>
      </c>
      <c r="I254" s="18" t="e">
        <f t="shared" si="20"/>
        <v>#N/A</v>
      </c>
      <c r="J254" s="18" t="e">
        <f t="shared" si="21"/>
        <v>#N/A</v>
      </c>
      <c r="K254" s="18" t="e">
        <f t="shared" si="22"/>
        <v>#N/A</v>
      </c>
      <c r="L254" s="18" t="e">
        <f t="shared" si="23"/>
        <v>#N/A</v>
      </c>
    </row>
    <row r="255" spans="1:12" x14ac:dyDescent="0.25">
      <c r="A255" s="43" t="s">
        <v>64</v>
      </c>
      <c r="B255" s="43" t="s">
        <v>30</v>
      </c>
      <c r="C255" s="43" t="str">
        <f>VLOOKUP($A255,HistoricalHouse!A:B,2,FALSE)</f>
        <v>A+</v>
      </c>
      <c r="D255" s="43" t="str">
        <f>VLOOKUP($A255,HistoricalHouse!D:E,2,FALSE)</f>
        <v>A+</v>
      </c>
      <c r="E255" s="43" t="str">
        <f>VLOOKUP($A255,HistoricalHouse!G:H,2,FALSE)</f>
        <v>A+</v>
      </c>
      <c r="F255" s="43" t="e">
        <f>VLOOKUP($A255,HistoricalHouse!J:K,2,FALSE)</f>
        <v>#N/A</v>
      </c>
      <c r="G255" s="18">
        <f t="shared" si="18"/>
        <v>1</v>
      </c>
      <c r="H255" s="18">
        <f t="shared" si="19"/>
        <v>1</v>
      </c>
      <c r="I255" s="18">
        <f t="shared" si="20"/>
        <v>1</v>
      </c>
      <c r="J255" s="18">
        <f t="shared" si="21"/>
        <v>1</v>
      </c>
      <c r="K255" s="18" t="e">
        <f t="shared" si="22"/>
        <v>#N/A</v>
      </c>
      <c r="L255" s="18" t="e">
        <f t="shared" si="23"/>
        <v>#N/A</v>
      </c>
    </row>
    <row r="256" spans="1:12" x14ac:dyDescent="0.25">
      <c r="A256" s="29" t="s">
        <v>400</v>
      </c>
      <c r="B256" s="43" t="s">
        <v>345</v>
      </c>
      <c r="C256" s="43" t="str">
        <f>VLOOKUP($A256,HistoricalHouse!A:B,2,FALSE)</f>
        <v>B</v>
      </c>
      <c r="D256" s="43" t="str">
        <f>VLOOKUP($A256,HistoricalHouse!D:E,2,FALSE)</f>
        <v>B</v>
      </c>
      <c r="E256" s="43" t="str">
        <f>VLOOKUP($A256,HistoricalHouse!G:H,2,FALSE)</f>
        <v>B+</v>
      </c>
      <c r="F256" s="43" t="e">
        <f>VLOOKUP($A256,HistoricalHouse!J:K,2,FALSE)</f>
        <v>#N/A</v>
      </c>
      <c r="G256" s="18">
        <f t="shared" si="18"/>
        <v>1</v>
      </c>
      <c r="H256" s="18">
        <f t="shared" si="19"/>
        <v>1</v>
      </c>
      <c r="I256" s="18">
        <f t="shared" si="20"/>
        <v>1</v>
      </c>
      <c r="J256" s="18">
        <f t="shared" si="21"/>
        <v>1</v>
      </c>
      <c r="K256" s="18" t="e">
        <f t="shared" si="22"/>
        <v>#N/A</v>
      </c>
      <c r="L256" s="18" t="e">
        <f t="shared" si="23"/>
        <v>#N/A</v>
      </c>
    </row>
    <row r="257" spans="1:12" x14ac:dyDescent="0.25">
      <c r="A257" s="20" t="s">
        <v>988</v>
      </c>
      <c r="B257" s="43" t="s">
        <v>967</v>
      </c>
      <c r="C257" s="43" t="str">
        <f>VLOOKUP($A257,HistoricalHouse!A:B,2,FALSE)</f>
        <v>D</v>
      </c>
      <c r="D257" s="43" t="str">
        <f>VLOOKUP($A257,HistoricalHouse!D:E,2,FALSE)</f>
        <v>D+</v>
      </c>
      <c r="E257" s="43" t="str">
        <f>VLOOKUP($A257,HistoricalHouse!G:H,2,FALSE)</f>
        <v>D+</v>
      </c>
      <c r="F257" s="43" t="str">
        <f>VLOOKUP($A257,HistoricalHouse!J:K,2,FALSE)</f>
        <v>D+</v>
      </c>
      <c r="G257" s="18" t="e">
        <f t="shared" si="18"/>
        <v>#N/A</v>
      </c>
      <c r="H257" s="18">
        <f t="shared" si="19"/>
        <v>-1</v>
      </c>
      <c r="I257" s="18" t="e">
        <f t="shared" si="20"/>
        <v>#N/A</v>
      </c>
      <c r="J257" s="18" t="e">
        <f t="shared" si="21"/>
        <v>#N/A</v>
      </c>
      <c r="K257" s="18" t="e">
        <f t="shared" si="22"/>
        <v>#N/A</v>
      </c>
      <c r="L257" s="18" t="e">
        <f t="shared" si="23"/>
        <v>#N/A</v>
      </c>
    </row>
    <row r="258" spans="1:12" x14ac:dyDescent="0.25">
      <c r="A258" s="43" t="s">
        <v>200</v>
      </c>
      <c r="B258" s="43" t="s">
        <v>128</v>
      </c>
      <c r="C258" s="43" t="str">
        <f>VLOOKUP($A258,HistoricalHouse!A:B,2,FALSE)</f>
        <v>A</v>
      </c>
      <c r="D258" s="43" t="e">
        <f>VLOOKUP($A258,HistoricalHouse!D:E,2,FALSE)</f>
        <v>#N/A</v>
      </c>
      <c r="E258" s="43" t="e">
        <f>VLOOKUP($A258,HistoricalHouse!G:H,2,FALSE)</f>
        <v>#N/A</v>
      </c>
      <c r="F258" s="43" t="e">
        <f>VLOOKUP($A258,HistoricalHouse!J:K,2,FALSE)</f>
        <v>#N/A</v>
      </c>
      <c r="G258" s="18">
        <f t="shared" ref="G258:G321" si="24">VLOOKUP(B258,$R:$S,2,FALSE)</f>
        <v>1</v>
      </c>
      <c r="H258" s="18">
        <f t="shared" ref="H258:H321" si="25">VLOOKUP(C258,$R:$S,2,FALSE)</f>
        <v>1</v>
      </c>
      <c r="I258" s="18" t="e">
        <f t="shared" ref="I258:I321" si="26">VLOOKUP(D258,$R:$S,2,FALSE)</f>
        <v>#N/A</v>
      </c>
      <c r="J258" s="18" t="e">
        <f t="shared" ref="J258:J321" si="27">VLOOKUP(E258,$R:$S,2,FALSE)</f>
        <v>#N/A</v>
      </c>
      <c r="K258" s="18" t="e">
        <f t="shared" ref="K258:K321" si="28">VLOOKUP(F258,$R:$S,2,FALSE)</f>
        <v>#N/A</v>
      </c>
      <c r="L258" s="18" t="e">
        <f t="shared" ref="L258:L321" si="29">SUM(G258:K258)</f>
        <v>#N/A</v>
      </c>
    </row>
    <row r="259" spans="1:12" x14ac:dyDescent="0.25">
      <c r="A259" s="29" t="s">
        <v>686</v>
      </c>
      <c r="B259" s="43" t="s">
        <v>434</v>
      </c>
      <c r="C259" s="43" t="str">
        <f>VLOOKUP($A259,HistoricalHouse!A:B,2,FALSE)</f>
        <v>A-</v>
      </c>
      <c r="D259" s="43" t="str">
        <f>VLOOKUP($A259,HistoricalHouse!D:E,2,FALSE)</f>
        <v>B</v>
      </c>
      <c r="E259" s="43" t="str">
        <f>VLOOKUP($A259,HistoricalHouse!G:H,2,FALSE)</f>
        <v>B</v>
      </c>
      <c r="F259" s="43" t="e">
        <f>VLOOKUP($A259,HistoricalHouse!J:K,2,FALSE)</f>
        <v>#N/A</v>
      </c>
      <c r="G259" s="18" t="e">
        <f t="shared" si="24"/>
        <v>#N/A</v>
      </c>
      <c r="H259" s="18">
        <f t="shared" si="25"/>
        <v>1</v>
      </c>
      <c r="I259" s="18">
        <f t="shared" si="26"/>
        <v>1</v>
      </c>
      <c r="J259" s="18">
        <f t="shared" si="27"/>
        <v>1</v>
      </c>
      <c r="K259" s="18" t="e">
        <f t="shared" si="28"/>
        <v>#N/A</v>
      </c>
      <c r="L259" s="18" t="e">
        <f t="shared" si="29"/>
        <v>#N/A</v>
      </c>
    </row>
    <row r="260" spans="1:12" x14ac:dyDescent="0.25">
      <c r="A260" s="29" t="s">
        <v>847</v>
      </c>
      <c r="B260" s="43" t="s">
        <v>434</v>
      </c>
      <c r="C260" s="43" t="str">
        <f>VLOOKUP($A260,HistoricalHouse!A:B,2,FALSE)</f>
        <v>B</v>
      </c>
      <c r="D260" s="43" t="e">
        <f>VLOOKUP($A260,HistoricalHouse!D:E,2,FALSE)</f>
        <v>#N/A</v>
      </c>
      <c r="E260" s="43" t="e">
        <f>VLOOKUP($A260,HistoricalHouse!G:H,2,FALSE)</f>
        <v>#N/A</v>
      </c>
      <c r="F260" s="43" t="e">
        <f>VLOOKUP($A260,HistoricalHouse!J:K,2,FALSE)</f>
        <v>#N/A</v>
      </c>
      <c r="G260" s="18" t="e">
        <f t="shared" si="24"/>
        <v>#N/A</v>
      </c>
      <c r="H260" s="18">
        <f t="shared" si="25"/>
        <v>1</v>
      </c>
      <c r="I260" s="18" t="e">
        <f t="shared" si="26"/>
        <v>#N/A</v>
      </c>
      <c r="J260" s="18" t="e">
        <f t="shared" si="27"/>
        <v>#N/A</v>
      </c>
      <c r="K260" s="18" t="e">
        <f t="shared" si="28"/>
        <v>#N/A</v>
      </c>
      <c r="L260" s="18" t="e">
        <f t="shared" si="29"/>
        <v>#N/A</v>
      </c>
    </row>
    <row r="261" spans="1:12" x14ac:dyDescent="0.25">
      <c r="A261" s="29" t="s">
        <v>662</v>
      </c>
      <c r="B261" s="43" t="s">
        <v>469</v>
      </c>
      <c r="C261" s="43" t="str">
        <f>VLOOKUP($A261,HistoricalHouse!A:B,2,FALSE)</f>
        <v>C+</v>
      </c>
      <c r="D261" s="43" t="str">
        <f>VLOOKUP($A261,HistoricalHouse!D:E,2,FALSE)</f>
        <v>C</v>
      </c>
      <c r="E261" s="43" t="str">
        <f>VLOOKUP($A261,HistoricalHouse!G:H,2,FALSE)</f>
        <v>C-</v>
      </c>
      <c r="F261" s="43" t="str">
        <f>VLOOKUP($A261,HistoricalHouse!J:K,2,FALSE)</f>
        <v>C+</v>
      </c>
      <c r="G261" s="18" t="e">
        <f t="shared" si="24"/>
        <v>#N/A</v>
      </c>
      <c r="H261" s="18" t="e">
        <f t="shared" si="25"/>
        <v>#N/A</v>
      </c>
      <c r="I261" s="18" t="e">
        <f t="shared" si="26"/>
        <v>#N/A</v>
      </c>
      <c r="J261" s="18" t="e">
        <f t="shared" si="27"/>
        <v>#N/A</v>
      </c>
      <c r="K261" s="18" t="e">
        <f t="shared" si="28"/>
        <v>#N/A</v>
      </c>
      <c r="L261" s="18" t="e">
        <f t="shared" si="29"/>
        <v>#N/A</v>
      </c>
    </row>
    <row r="262" spans="1:12" x14ac:dyDescent="0.25">
      <c r="A262" s="29" t="s">
        <v>956</v>
      </c>
      <c r="B262" s="43" t="s">
        <v>434</v>
      </c>
      <c r="C262" s="43" t="str">
        <f>VLOOKUP($A262,HistoricalHouse!A:B,2,FALSE)</f>
        <v>D+</v>
      </c>
      <c r="D262" s="43" t="str">
        <f>VLOOKUP($A262,HistoricalHouse!D:E,2,FALSE)</f>
        <v>D</v>
      </c>
      <c r="E262" s="43" t="str">
        <f>VLOOKUP($A262,HistoricalHouse!G:H,2,FALSE)</f>
        <v>D-</v>
      </c>
      <c r="F262" s="43" t="str">
        <f>VLOOKUP($A262,HistoricalHouse!J:K,2,FALSE)</f>
        <v>D+</v>
      </c>
      <c r="G262" s="18" t="e">
        <f t="shared" si="24"/>
        <v>#N/A</v>
      </c>
      <c r="H262" s="18" t="e">
        <f t="shared" si="25"/>
        <v>#N/A</v>
      </c>
      <c r="I262" s="18">
        <f t="shared" si="26"/>
        <v>-1</v>
      </c>
      <c r="J262" s="18">
        <f t="shared" si="27"/>
        <v>-1</v>
      </c>
      <c r="K262" s="18" t="e">
        <f t="shared" si="28"/>
        <v>#N/A</v>
      </c>
      <c r="L262" s="18" t="e">
        <f t="shared" si="29"/>
        <v>#N/A</v>
      </c>
    </row>
    <row r="263" spans="1:12" x14ac:dyDescent="0.25">
      <c r="A263" s="29" t="s">
        <v>995</v>
      </c>
      <c r="B263" s="43" t="s">
        <v>967</v>
      </c>
      <c r="C263" s="43" t="str">
        <f>VLOOKUP($A263,HistoricalHouse!A:B,2,FALSE)</f>
        <v>D-</v>
      </c>
      <c r="D263" s="43" t="e">
        <f>VLOOKUP($A263,HistoricalHouse!D:E,2,FALSE)</f>
        <v>#N/A</v>
      </c>
      <c r="E263" s="43" t="e">
        <f>VLOOKUP($A263,HistoricalHouse!G:H,2,FALSE)</f>
        <v>#N/A</v>
      </c>
      <c r="F263" s="43" t="e">
        <f>VLOOKUP($A263,HistoricalHouse!J:K,2,FALSE)</f>
        <v>#N/A</v>
      </c>
      <c r="G263" s="18" t="e">
        <f t="shared" si="24"/>
        <v>#N/A</v>
      </c>
      <c r="H263" s="18">
        <f t="shared" si="25"/>
        <v>-1</v>
      </c>
      <c r="I263" s="18" t="e">
        <f t="shared" si="26"/>
        <v>#N/A</v>
      </c>
      <c r="J263" s="18" t="e">
        <f t="shared" si="27"/>
        <v>#N/A</v>
      </c>
      <c r="K263" s="18" t="e">
        <f t="shared" si="28"/>
        <v>#N/A</v>
      </c>
      <c r="L263" s="18" t="e">
        <f t="shared" si="29"/>
        <v>#N/A</v>
      </c>
    </row>
    <row r="264" spans="1:12" x14ac:dyDescent="0.25">
      <c r="A264" s="29" t="s">
        <v>546</v>
      </c>
      <c r="B264" s="43" t="s">
        <v>389</v>
      </c>
      <c r="C264" s="43" t="str">
        <f>VLOOKUP($A264,HistoricalHouse!A:B,2,FALSE)</f>
        <v>B+</v>
      </c>
      <c r="D264" s="43" t="e">
        <f>VLOOKUP($A264,HistoricalHouse!D:E,2,FALSE)</f>
        <v>#N/A</v>
      </c>
      <c r="E264" s="43" t="e">
        <f>VLOOKUP($A264,HistoricalHouse!G:H,2,FALSE)</f>
        <v>#N/A</v>
      </c>
      <c r="F264" s="43" t="e">
        <f>VLOOKUP($A264,HistoricalHouse!J:K,2,FALSE)</f>
        <v>#N/A</v>
      </c>
      <c r="G264" s="18" t="e">
        <f t="shared" si="24"/>
        <v>#N/A</v>
      </c>
      <c r="H264" s="18">
        <f t="shared" si="25"/>
        <v>1</v>
      </c>
      <c r="I264" s="18" t="e">
        <f t="shared" si="26"/>
        <v>#N/A</v>
      </c>
      <c r="J264" s="18" t="e">
        <f t="shared" si="27"/>
        <v>#N/A</v>
      </c>
      <c r="K264" s="18" t="e">
        <f t="shared" si="28"/>
        <v>#N/A</v>
      </c>
      <c r="L264" s="18" t="e">
        <f t="shared" si="29"/>
        <v>#N/A</v>
      </c>
    </row>
    <row r="265" spans="1:12" x14ac:dyDescent="0.25">
      <c r="A265" s="20" t="s">
        <v>1210</v>
      </c>
      <c r="B265" s="43" t="s">
        <v>1136</v>
      </c>
      <c r="C265" s="43" t="str">
        <f>VLOOKUP($A265,HistoricalHouse!A:B,2,FALSE)</f>
        <v>D</v>
      </c>
      <c r="D265" s="43" t="e">
        <f>VLOOKUP($A265,HistoricalHouse!D:E,2,FALSE)</f>
        <v>#N/A</v>
      </c>
      <c r="E265" s="43" t="e">
        <f>VLOOKUP($A265,HistoricalHouse!G:H,2,FALSE)</f>
        <v>#N/A</v>
      </c>
      <c r="F265" s="43" t="e">
        <f>VLOOKUP($A265,HistoricalHouse!J:K,2,FALSE)</f>
        <v>#N/A</v>
      </c>
      <c r="G265" s="18">
        <f t="shared" si="24"/>
        <v>-1</v>
      </c>
      <c r="H265" s="18">
        <f t="shared" si="25"/>
        <v>-1</v>
      </c>
      <c r="I265" s="18" t="e">
        <f t="shared" si="26"/>
        <v>#N/A</v>
      </c>
      <c r="J265" s="18" t="e">
        <f t="shared" si="27"/>
        <v>#N/A</v>
      </c>
      <c r="K265" s="18" t="e">
        <f t="shared" si="28"/>
        <v>#N/A</v>
      </c>
      <c r="L265" s="18" t="e">
        <f t="shared" si="29"/>
        <v>#N/A</v>
      </c>
    </row>
    <row r="266" spans="1:12" x14ac:dyDescent="0.25">
      <c r="A266" s="29" t="s">
        <v>1441</v>
      </c>
      <c r="B266" s="43" t="s">
        <v>1370</v>
      </c>
      <c r="C266" s="43" t="str">
        <f>VLOOKUP($A266,HistoricalHouse!A:B,2,FALSE)</f>
        <v>F</v>
      </c>
      <c r="D266" s="43" t="str">
        <f>VLOOKUP($A266,HistoricalHouse!D:E,2,FALSE)</f>
        <v>D-</v>
      </c>
      <c r="E266" s="43" t="str">
        <f>VLOOKUP($A266,HistoricalHouse!G:H,2,FALSE)</f>
        <v>F</v>
      </c>
      <c r="F266" s="43" t="str">
        <f>VLOOKUP($A266,HistoricalHouse!J:K,2,FALSE)</f>
        <v>D+</v>
      </c>
      <c r="G266" s="18">
        <f t="shared" si="24"/>
        <v>-1</v>
      </c>
      <c r="H266" s="18">
        <f t="shared" si="25"/>
        <v>-1</v>
      </c>
      <c r="I266" s="18">
        <f t="shared" si="26"/>
        <v>-1</v>
      </c>
      <c r="J266" s="18">
        <f t="shared" si="27"/>
        <v>-1</v>
      </c>
      <c r="K266" s="18" t="e">
        <f t="shared" si="28"/>
        <v>#N/A</v>
      </c>
      <c r="L266" s="18" t="e">
        <f t="shared" si="29"/>
        <v>#N/A</v>
      </c>
    </row>
    <row r="267" spans="1:12" x14ac:dyDescent="0.25">
      <c r="A267" s="29" t="s">
        <v>1417</v>
      </c>
      <c r="B267" s="43" t="s">
        <v>1370</v>
      </c>
      <c r="C267" s="43" t="str">
        <f>VLOOKUP($A267,HistoricalHouse!A:B,2,FALSE)</f>
        <v>D-</v>
      </c>
      <c r="D267" s="43" t="str">
        <f>VLOOKUP($A267,HistoricalHouse!D:E,2,FALSE)</f>
        <v>D-</v>
      </c>
      <c r="E267" s="43" t="str">
        <f>VLOOKUP($A267,HistoricalHouse!G:H,2,FALSE)</f>
        <v>CT</v>
      </c>
      <c r="F267" s="43" t="e">
        <f>VLOOKUP($A267,HistoricalHouse!J:K,2,FALSE)</f>
        <v>#N/A</v>
      </c>
      <c r="G267" s="18">
        <f t="shared" si="24"/>
        <v>-1</v>
      </c>
      <c r="H267" s="18">
        <f t="shared" si="25"/>
        <v>-1</v>
      </c>
      <c r="I267" s="18">
        <f t="shared" si="26"/>
        <v>-1</v>
      </c>
      <c r="J267" s="18">
        <f t="shared" si="27"/>
        <v>-1</v>
      </c>
      <c r="K267" s="18" t="e">
        <f t="shared" si="28"/>
        <v>#N/A</v>
      </c>
      <c r="L267" s="18" t="e">
        <f t="shared" si="29"/>
        <v>#N/A</v>
      </c>
    </row>
    <row r="268" spans="1:12" x14ac:dyDescent="0.25">
      <c r="A268" s="29" t="s">
        <v>441</v>
      </c>
      <c r="B268" s="43" t="s">
        <v>389</v>
      </c>
      <c r="C268" s="43" t="str">
        <f>VLOOKUP($A268,HistoricalHouse!A:B,2,FALSE)</f>
        <v>B-</v>
      </c>
      <c r="D268" s="43" t="str">
        <f>VLOOKUP($A268,HistoricalHouse!D:E,2,FALSE)</f>
        <v>C+</v>
      </c>
      <c r="E268" s="43" t="str">
        <f>VLOOKUP($A268,HistoricalHouse!G:H,2,FALSE)</f>
        <v>B</v>
      </c>
      <c r="F268" s="43" t="str">
        <f>VLOOKUP($A268,HistoricalHouse!J:K,2,FALSE)</f>
        <v>B-</v>
      </c>
      <c r="G268" s="18" t="e">
        <f t="shared" si="24"/>
        <v>#N/A</v>
      </c>
      <c r="H268" s="18" t="e">
        <f t="shared" si="25"/>
        <v>#N/A</v>
      </c>
      <c r="I268" s="18" t="e">
        <f t="shared" si="26"/>
        <v>#N/A</v>
      </c>
      <c r="J268" s="18">
        <f t="shared" si="27"/>
        <v>1</v>
      </c>
      <c r="K268" s="18" t="e">
        <f t="shared" si="28"/>
        <v>#N/A</v>
      </c>
      <c r="L268" s="18" t="e">
        <f t="shared" si="29"/>
        <v>#N/A</v>
      </c>
    </row>
    <row r="269" spans="1:12" x14ac:dyDescent="0.25">
      <c r="A269" s="20" t="s">
        <v>1221</v>
      </c>
      <c r="B269" s="43" t="s">
        <v>434</v>
      </c>
      <c r="C269" s="43" t="e">
        <f>VLOOKUP($A269,HistoricalHouse!A:B,2,FALSE)</f>
        <v>#N/A</v>
      </c>
      <c r="D269" s="43" t="e">
        <f>VLOOKUP($A269,HistoricalHouse!D:E,2,FALSE)</f>
        <v>#N/A</v>
      </c>
      <c r="E269" s="43" t="e">
        <f>VLOOKUP($A269,HistoricalHouse!G:H,2,FALSE)</f>
        <v>#N/A</v>
      </c>
      <c r="F269" s="43" t="e">
        <f>VLOOKUP($A269,HistoricalHouse!J:K,2,FALSE)</f>
        <v>#N/A</v>
      </c>
      <c r="G269" s="18" t="e">
        <f t="shared" si="24"/>
        <v>#N/A</v>
      </c>
      <c r="H269" s="18" t="e">
        <f t="shared" si="25"/>
        <v>#N/A</v>
      </c>
      <c r="I269" s="18" t="e">
        <f t="shared" si="26"/>
        <v>#N/A</v>
      </c>
      <c r="J269" s="18" t="e">
        <f t="shared" si="27"/>
        <v>#N/A</v>
      </c>
      <c r="K269" s="18" t="e">
        <f t="shared" si="28"/>
        <v>#N/A</v>
      </c>
      <c r="L269" s="18" t="e">
        <f t="shared" si="29"/>
        <v>#N/A</v>
      </c>
    </row>
    <row r="270" spans="1:12" x14ac:dyDescent="0.25">
      <c r="A270" s="20" t="s">
        <v>959</v>
      </c>
      <c r="B270" s="43" t="s">
        <v>434</v>
      </c>
      <c r="C270" s="43" t="str">
        <f>VLOOKUP($A270,HistoricalHouse!A:B,2,FALSE)</f>
        <v>D</v>
      </c>
      <c r="D270" s="43" t="str">
        <f>VLOOKUP($A270,HistoricalHouse!D:E,2,FALSE)</f>
        <v>D-</v>
      </c>
      <c r="E270" s="43" t="str">
        <f>VLOOKUP($A270,HistoricalHouse!G:H,2,FALSE)</f>
        <v>F</v>
      </c>
      <c r="F270" s="43" t="str">
        <f>VLOOKUP($A270,HistoricalHouse!J:K,2,FALSE)</f>
        <v>D</v>
      </c>
      <c r="G270" s="18" t="e">
        <f t="shared" si="24"/>
        <v>#N/A</v>
      </c>
      <c r="H270" s="18">
        <f t="shared" si="25"/>
        <v>-1</v>
      </c>
      <c r="I270" s="18">
        <f t="shared" si="26"/>
        <v>-1</v>
      </c>
      <c r="J270" s="18">
        <f t="shared" si="27"/>
        <v>-1</v>
      </c>
      <c r="K270" s="18">
        <f t="shared" si="28"/>
        <v>-1</v>
      </c>
      <c r="L270" s="18" t="e">
        <f t="shared" si="29"/>
        <v>#N/A</v>
      </c>
    </row>
    <row r="271" spans="1:12" x14ac:dyDescent="0.25">
      <c r="A271" s="29" t="s">
        <v>637</v>
      </c>
      <c r="B271" s="43" t="s">
        <v>469</v>
      </c>
      <c r="C271" s="43" t="str">
        <f>VLOOKUP($A271,HistoricalHouse!A:B,2,FALSE)</f>
        <v>B</v>
      </c>
      <c r="D271" s="43" t="str">
        <f>VLOOKUP($A271,HistoricalHouse!D:E,2,FALSE)</f>
        <v>B</v>
      </c>
      <c r="E271" s="43" t="str">
        <f>VLOOKUP($A271,HistoricalHouse!G:H,2,FALSE)</f>
        <v>B</v>
      </c>
      <c r="F271" s="43" t="e">
        <f>VLOOKUP($A271,HistoricalHouse!J:K,2,FALSE)</f>
        <v>#N/A</v>
      </c>
      <c r="G271" s="18" t="e">
        <f t="shared" si="24"/>
        <v>#N/A</v>
      </c>
      <c r="H271" s="18">
        <f t="shared" si="25"/>
        <v>1</v>
      </c>
      <c r="I271" s="18">
        <f t="shared" si="26"/>
        <v>1</v>
      </c>
      <c r="J271" s="18">
        <f t="shared" si="27"/>
        <v>1</v>
      </c>
      <c r="K271" s="18" t="e">
        <f t="shared" si="28"/>
        <v>#N/A</v>
      </c>
      <c r="L271" s="18" t="e">
        <f t="shared" si="29"/>
        <v>#N/A</v>
      </c>
    </row>
    <row r="272" spans="1:12" x14ac:dyDescent="0.25">
      <c r="A272" s="29" t="s">
        <v>365</v>
      </c>
      <c r="B272" s="43" t="s">
        <v>345</v>
      </c>
      <c r="C272" s="43" t="str">
        <f>VLOOKUP($A272,HistoricalHouse!A:B,2,FALSE)</f>
        <v>B</v>
      </c>
      <c r="D272" s="43" t="e">
        <f>VLOOKUP($A272,HistoricalHouse!D:E,2,FALSE)</f>
        <v>#N/A</v>
      </c>
      <c r="E272" s="43" t="e">
        <f>VLOOKUP($A272,HistoricalHouse!G:H,2,FALSE)</f>
        <v>#N/A</v>
      </c>
      <c r="F272" s="43" t="e">
        <f>VLOOKUP($A272,HistoricalHouse!J:K,2,FALSE)</f>
        <v>#N/A</v>
      </c>
      <c r="G272" s="18">
        <f t="shared" si="24"/>
        <v>1</v>
      </c>
      <c r="H272" s="18">
        <f t="shared" si="25"/>
        <v>1</v>
      </c>
      <c r="I272" s="18" t="e">
        <f t="shared" si="26"/>
        <v>#N/A</v>
      </c>
      <c r="J272" s="18" t="e">
        <f t="shared" si="27"/>
        <v>#N/A</v>
      </c>
      <c r="K272" s="18" t="e">
        <f t="shared" si="28"/>
        <v>#N/A</v>
      </c>
      <c r="L272" s="18" t="e">
        <f t="shared" si="29"/>
        <v>#N/A</v>
      </c>
    </row>
    <row r="273" spans="1:12" x14ac:dyDescent="0.25">
      <c r="A273" s="20" t="s">
        <v>342</v>
      </c>
      <c r="B273" s="43" t="s">
        <v>345</v>
      </c>
      <c r="C273" s="43" t="str">
        <f>VLOOKUP($A273,HistoricalHouse!A:B,2,FALSE)</f>
        <v>A+</v>
      </c>
      <c r="D273" s="43" t="str">
        <f>VLOOKUP($A273,HistoricalHouse!D:E,2,FALSE)</f>
        <v>A-</v>
      </c>
      <c r="E273" s="43" t="str">
        <f>VLOOKUP($A273,HistoricalHouse!G:H,2,FALSE)</f>
        <v>A+</v>
      </c>
      <c r="F273" s="43" t="e">
        <f>VLOOKUP($A273,HistoricalHouse!J:K,2,FALSE)</f>
        <v>#N/A</v>
      </c>
      <c r="G273" s="18">
        <f t="shared" si="24"/>
        <v>1</v>
      </c>
      <c r="H273" s="18">
        <f t="shared" si="25"/>
        <v>1</v>
      </c>
      <c r="I273" s="18">
        <f t="shared" si="26"/>
        <v>1</v>
      </c>
      <c r="J273" s="18">
        <f t="shared" si="27"/>
        <v>1</v>
      </c>
      <c r="K273" s="18" t="e">
        <f t="shared" si="28"/>
        <v>#N/A</v>
      </c>
      <c r="L273" s="18" t="e">
        <f t="shared" si="29"/>
        <v>#N/A</v>
      </c>
    </row>
    <row r="274" spans="1:12" x14ac:dyDescent="0.25">
      <c r="A274" s="29" t="s">
        <v>952</v>
      </c>
      <c r="B274" s="43" t="s">
        <v>871</v>
      </c>
      <c r="C274" s="43" t="str">
        <f>VLOOKUP($A274,HistoricalHouse!A:B,2,FALSE)</f>
        <v>D-</v>
      </c>
      <c r="D274" s="43" t="str">
        <f>VLOOKUP($A274,HistoricalHouse!D:E,2,FALSE)</f>
        <v>D+</v>
      </c>
      <c r="E274" s="43" t="str">
        <f>VLOOKUP($A274,HistoricalHouse!G:H,2,FALSE)</f>
        <v>D</v>
      </c>
      <c r="F274" s="43" t="e">
        <f>VLOOKUP($A274,HistoricalHouse!J:K,2,FALSE)</f>
        <v>#N/A</v>
      </c>
      <c r="G274" s="18" t="e">
        <f t="shared" si="24"/>
        <v>#N/A</v>
      </c>
      <c r="H274" s="18">
        <f t="shared" si="25"/>
        <v>-1</v>
      </c>
      <c r="I274" s="18" t="e">
        <f t="shared" si="26"/>
        <v>#N/A</v>
      </c>
      <c r="J274" s="18">
        <f t="shared" si="27"/>
        <v>-1</v>
      </c>
      <c r="K274" s="18" t="e">
        <f t="shared" si="28"/>
        <v>#N/A</v>
      </c>
      <c r="L274" s="18" t="e">
        <f t="shared" si="29"/>
        <v>#N/A</v>
      </c>
    </row>
    <row r="275" spans="1:12" x14ac:dyDescent="0.25">
      <c r="A275" s="29" t="s">
        <v>916</v>
      </c>
      <c r="B275" s="43" t="s">
        <v>871</v>
      </c>
      <c r="C275" s="43" t="e">
        <f>VLOOKUP($A275,HistoricalHouse!A:B,2,FALSE)</f>
        <v>#N/A</v>
      </c>
      <c r="D275" s="43" t="e">
        <f>VLOOKUP($A275,HistoricalHouse!D:E,2,FALSE)</f>
        <v>#N/A</v>
      </c>
      <c r="E275" s="43" t="e">
        <f>VLOOKUP($A275,HistoricalHouse!G:H,2,FALSE)</f>
        <v>#N/A</v>
      </c>
      <c r="F275" s="43" t="e">
        <f>VLOOKUP($A275,HistoricalHouse!J:K,2,FALSE)</f>
        <v>#N/A</v>
      </c>
      <c r="G275" s="18" t="e">
        <f t="shared" si="24"/>
        <v>#N/A</v>
      </c>
      <c r="H275" s="18" t="e">
        <f t="shared" si="25"/>
        <v>#N/A</v>
      </c>
      <c r="I275" s="18" t="e">
        <f t="shared" si="26"/>
        <v>#N/A</v>
      </c>
      <c r="J275" s="18" t="e">
        <f t="shared" si="27"/>
        <v>#N/A</v>
      </c>
      <c r="K275" s="18" t="e">
        <f t="shared" si="28"/>
        <v>#N/A</v>
      </c>
      <c r="L275" s="18" t="e">
        <f t="shared" si="29"/>
        <v>#N/A</v>
      </c>
    </row>
    <row r="276" spans="1:12" x14ac:dyDescent="0.25">
      <c r="A276" s="29" t="s">
        <v>463</v>
      </c>
      <c r="B276" s="43" t="s">
        <v>434</v>
      </c>
      <c r="C276" s="43" t="str">
        <f>VLOOKUP($A276,HistoricalHouse!A:B,2,FALSE)</f>
        <v>C-</v>
      </c>
      <c r="D276" s="43" t="e">
        <f>VLOOKUP($A276,HistoricalHouse!D:E,2,FALSE)</f>
        <v>#N/A</v>
      </c>
      <c r="E276" s="43" t="e">
        <f>VLOOKUP($A276,HistoricalHouse!G:H,2,FALSE)</f>
        <v>#N/A</v>
      </c>
      <c r="F276" s="43" t="e">
        <f>VLOOKUP($A276,HistoricalHouse!J:K,2,FALSE)</f>
        <v>#N/A</v>
      </c>
      <c r="G276" s="18" t="e">
        <f t="shared" si="24"/>
        <v>#N/A</v>
      </c>
      <c r="H276" s="18" t="e">
        <f t="shared" si="25"/>
        <v>#N/A</v>
      </c>
      <c r="I276" s="18" t="e">
        <f t="shared" si="26"/>
        <v>#N/A</v>
      </c>
      <c r="J276" s="18" t="e">
        <f t="shared" si="27"/>
        <v>#N/A</v>
      </c>
      <c r="K276" s="18" t="e">
        <f t="shared" si="28"/>
        <v>#N/A</v>
      </c>
      <c r="L276" s="18" t="e">
        <f t="shared" si="29"/>
        <v>#N/A</v>
      </c>
    </row>
    <row r="277" spans="1:12" x14ac:dyDescent="0.25">
      <c r="A277" s="29" t="s">
        <v>741</v>
      </c>
      <c r="B277" s="43" t="s">
        <v>721</v>
      </c>
      <c r="C277" s="43" t="str">
        <f>VLOOKUP($A277,HistoricalHouse!A:B,2,FALSE)</f>
        <v>C+</v>
      </c>
      <c r="D277" s="43" t="str">
        <f>VLOOKUP($A277,HistoricalHouse!D:E,2,FALSE)</f>
        <v>C</v>
      </c>
      <c r="E277" s="43" t="str">
        <f>VLOOKUP($A277,HistoricalHouse!G:H,2,FALSE)</f>
        <v>C+</v>
      </c>
      <c r="F277" s="43" t="e">
        <f>VLOOKUP($A277,HistoricalHouse!J:K,2,FALSE)</f>
        <v>#N/A</v>
      </c>
      <c r="G277" s="18" t="e">
        <f t="shared" si="24"/>
        <v>#N/A</v>
      </c>
      <c r="H277" s="18" t="e">
        <f t="shared" si="25"/>
        <v>#N/A</v>
      </c>
      <c r="I277" s="18" t="e">
        <f t="shared" si="26"/>
        <v>#N/A</v>
      </c>
      <c r="J277" s="18" t="e">
        <f t="shared" si="27"/>
        <v>#N/A</v>
      </c>
      <c r="K277" s="18" t="e">
        <f t="shared" si="28"/>
        <v>#N/A</v>
      </c>
      <c r="L277" s="18" t="e">
        <f t="shared" si="29"/>
        <v>#N/A</v>
      </c>
    </row>
    <row r="278" spans="1:12" x14ac:dyDescent="0.25">
      <c r="A278" s="29" t="s">
        <v>488</v>
      </c>
      <c r="B278" s="43" t="s">
        <v>389</v>
      </c>
      <c r="C278" s="43" t="str">
        <f>VLOOKUP($A278,HistoricalHouse!A:B,2,FALSE)</f>
        <v>A-</v>
      </c>
      <c r="D278" s="43" t="e">
        <f>VLOOKUP($A278,HistoricalHouse!D:E,2,FALSE)</f>
        <v>#N/A</v>
      </c>
      <c r="E278" s="43" t="e">
        <f>VLOOKUP($A278,HistoricalHouse!G:H,2,FALSE)</f>
        <v>#N/A</v>
      </c>
      <c r="F278" s="43" t="e">
        <f>VLOOKUP($A278,HistoricalHouse!J:K,2,FALSE)</f>
        <v>#N/A</v>
      </c>
      <c r="G278" s="18" t="e">
        <f t="shared" si="24"/>
        <v>#N/A</v>
      </c>
      <c r="H278" s="18">
        <f t="shared" si="25"/>
        <v>1</v>
      </c>
      <c r="I278" s="18" t="e">
        <f t="shared" si="26"/>
        <v>#N/A</v>
      </c>
      <c r="J278" s="18" t="e">
        <f t="shared" si="27"/>
        <v>#N/A</v>
      </c>
      <c r="K278" s="18" t="e">
        <f t="shared" si="28"/>
        <v>#N/A</v>
      </c>
      <c r="L278" s="18" t="e">
        <f t="shared" si="29"/>
        <v>#N/A</v>
      </c>
    </row>
    <row r="279" spans="1:12" x14ac:dyDescent="0.25">
      <c r="A279" s="29" t="s">
        <v>1260</v>
      </c>
      <c r="B279" s="43" t="s">
        <v>1136</v>
      </c>
      <c r="C279" s="43" t="e">
        <f>VLOOKUP($A279,HistoricalHouse!A:B,2,FALSE)</f>
        <v>#N/A</v>
      </c>
      <c r="D279" s="43" t="e">
        <f>VLOOKUP($A279,HistoricalHouse!D:E,2,FALSE)</f>
        <v>#N/A</v>
      </c>
      <c r="E279" s="43" t="e">
        <f>VLOOKUP($A279,HistoricalHouse!G:H,2,FALSE)</f>
        <v>#N/A</v>
      </c>
      <c r="F279" s="43" t="e">
        <f>VLOOKUP($A279,HistoricalHouse!J:K,2,FALSE)</f>
        <v>#N/A</v>
      </c>
      <c r="G279" s="18">
        <f t="shared" si="24"/>
        <v>-1</v>
      </c>
      <c r="H279" s="18" t="e">
        <f t="shared" si="25"/>
        <v>#N/A</v>
      </c>
      <c r="I279" s="18" t="e">
        <f t="shared" si="26"/>
        <v>#N/A</v>
      </c>
      <c r="J279" s="18" t="e">
        <f t="shared" si="27"/>
        <v>#N/A</v>
      </c>
      <c r="K279" s="18" t="e">
        <f t="shared" si="28"/>
        <v>#N/A</v>
      </c>
      <c r="L279" s="18" t="e">
        <f t="shared" si="29"/>
        <v>#N/A</v>
      </c>
    </row>
    <row r="280" spans="1:12" x14ac:dyDescent="0.25">
      <c r="A280" s="43" t="s">
        <v>209</v>
      </c>
      <c r="B280" s="43" t="s">
        <v>128</v>
      </c>
      <c r="C280" s="43" t="str">
        <f>VLOOKUP($A280,HistoricalHouse!A:B,2,FALSE)</f>
        <v>A+</v>
      </c>
      <c r="D280" s="43" t="str">
        <f>VLOOKUP($A280,HistoricalHouse!D:E,2,FALSE)</f>
        <v>A</v>
      </c>
      <c r="E280" s="43" t="str">
        <f>VLOOKUP($A280,HistoricalHouse!G:H,2,FALSE)</f>
        <v>A+</v>
      </c>
      <c r="F280" s="43" t="e">
        <f>VLOOKUP($A280,HistoricalHouse!J:K,2,FALSE)</f>
        <v>#N/A</v>
      </c>
      <c r="G280" s="18">
        <f t="shared" si="24"/>
        <v>1</v>
      </c>
      <c r="H280" s="18">
        <f t="shared" si="25"/>
        <v>1</v>
      </c>
      <c r="I280" s="18">
        <f t="shared" si="26"/>
        <v>1</v>
      </c>
      <c r="J280" s="18">
        <f t="shared" si="27"/>
        <v>1</v>
      </c>
      <c r="K280" s="18" t="e">
        <f t="shared" si="28"/>
        <v>#N/A</v>
      </c>
      <c r="L280" s="18" t="e">
        <f t="shared" si="29"/>
        <v>#N/A</v>
      </c>
    </row>
    <row r="281" spans="1:12" x14ac:dyDescent="0.25">
      <c r="A281" s="43" t="s">
        <v>577</v>
      </c>
      <c r="B281" s="43" t="s">
        <v>389</v>
      </c>
      <c r="C281" s="43" t="str">
        <f>VLOOKUP($A281,HistoricalHouse!A:B,2,FALSE)</f>
        <v>C+</v>
      </c>
      <c r="D281" s="43" t="str">
        <f>VLOOKUP($A281,HistoricalHouse!D:E,2,FALSE)</f>
        <v>C</v>
      </c>
      <c r="E281" s="43" t="str">
        <f>VLOOKUP($A281,HistoricalHouse!G:H,2,FALSE)</f>
        <v>C-</v>
      </c>
      <c r="F281" s="43" t="str">
        <f>VLOOKUP($A281,HistoricalHouse!J:K,2,FALSE)</f>
        <v>C+</v>
      </c>
      <c r="G281" s="18" t="e">
        <f t="shared" si="24"/>
        <v>#N/A</v>
      </c>
      <c r="H281" s="18" t="e">
        <f t="shared" si="25"/>
        <v>#N/A</v>
      </c>
      <c r="I281" s="18" t="e">
        <f t="shared" si="26"/>
        <v>#N/A</v>
      </c>
      <c r="J281" s="18" t="e">
        <f t="shared" si="27"/>
        <v>#N/A</v>
      </c>
      <c r="K281" s="18" t="e">
        <f t="shared" si="28"/>
        <v>#N/A</v>
      </c>
      <c r="L281" s="18" t="e">
        <f t="shared" si="29"/>
        <v>#N/A</v>
      </c>
    </row>
    <row r="282" spans="1:12" x14ac:dyDescent="0.25">
      <c r="A282" s="29" t="s">
        <v>1293</v>
      </c>
      <c r="B282" s="43" t="s">
        <v>1136</v>
      </c>
      <c r="C282" s="43" t="str">
        <f>VLOOKUP($A282,HistoricalHouse!A:B,2,FALSE)</f>
        <v>F</v>
      </c>
      <c r="D282" s="43" t="e">
        <f>VLOOKUP($A282,HistoricalHouse!D:E,2,FALSE)</f>
        <v>#N/A</v>
      </c>
      <c r="E282" s="43" t="e">
        <f>VLOOKUP($A282,HistoricalHouse!G:H,2,FALSE)</f>
        <v>#N/A</v>
      </c>
      <c r="F282" s="43" t="str">
        <f>VLOOKUP($A282,HistoricalHouse!J:K,2,FALSE)</f>
        <v>F</v>
      </c>
      <c r="G282" s="18">
        <f t="shared" si="24"/>
        <v>-1</v>
      </c>
      <c r="H282" s="18">
        <f t="shared" si="25"/>
        <v>-1</v>
      </c>
      <c r="I282" s="18" t="e">
        <f t="shared" si="26"/>
        <v>#N/A</v>
      </c>
      <c r="J282" s="18" t="e">
        <f t="shared" si="27"/>
        <v>#N/A</v>
      </c>
      <c r="K282" s="18">
        <f t="shared" si="28"/>
        <v>-1</v>
      </c>
      <c r="L282" s="18" t="e">
        <f t="shared" si="29"/>
        <v>#N/A</v>
      </c>
    </row>
    <row r="283" spans="1:12" x14ac:dyDescent="0.25">
      <c r="A283" s="29" t="s">
        <v>640</v>
      </c>
      <c r="B283" s="43" t="s">
        <v>469</v>
      </c>
      <c r="C283" s="43" t="str">
        <f>VLOOKUP($A283,HistoricalHouse!A:B,2,FALSE)</f>
        <v>C</v>
      </c>
      <c r="D283" s="43" t="str">
        <f>VLOOKUP($A283,HistoricalHouse!D:E,2,FALSE)</f>
        <v>D-</v>
      </c>
      <c r="E283" s="43" t="str">
        <f>VLOOKUP($A283,HistoricalHouse!G:H,2,FALSE)</f>
        <v>D+</v>
      </c>
      <c r="F283" s="43" t="str">
        <f>VLOOKUP($A283,HistoricalHouse!J:K,2,FALSE)</f>
        <v>D</v>
      </c>
      <c r="G283" s="18" t="e">
        <f t="shared" si="24"/>
        <v>#N/A</v>
      </c>
      <c r="H283" s="18" t="e">
        <f t="shared" si="25"/>
        <v>#N/A</v>
      </c>
      <c r="I283" s="18">
        <f t="shared" si="26"/>
        <v>-1</v>
      </c>
      <c r="J283" s="18" t="e">
        <f t="shared" si="27"/>
        <v>#N/A</v>
      </c>
      <c r="K283" s="18">
        <f t="shared" si="28"/>
        <v>-1</v>
      </c>
      <c r="L283" s="18" t="e">
        <f t="shared" si="29"/>
        <v>#N/A</v>
      </c>
    </row>
    <row r="284" spans="1:12" x14ac:dyDescent="0.25">
      <c r="A284" s="43" t="s">
        <v>322</v>
      </c>
      <c r="B284" s="43" t="s">
        <v>190</v>
      </c>
      <c r="C284" s="43" t="str">
        <f>VLOOKUP($A284,HistoricalHouse!A:B,2,FALSE)</f>
        <v>B-</v>
      </c>
      <c r="D284" s="43" t="str">
        <f>VLOOKUP($A284,HistoricalHouse!D:E,2,FALSE)</f>
        <v>B</v>
      </c>
      <c r="E284" s="43" t="str">
        <f>VLOOKUP($A284,HistoricalHouse!G:H,2,FALSE)</f>
        <v>A-</v>
      </c>
      <c r="F284" s="43" t="e">
        <f>VLOOKUP($A284,HistoricalHouse!J:K,2,FALSE)</f>
        <v>#N/A</v>
      </c>
      <c r="G284" s="18">
        <f t="shared" si="24"/>
        <v>1</v>
      </c>
      <c r="H284" s="18" t="e">
        <f t="shared" si="25"/>
        <v>#N/A</v>
      </c>
      <c r="I284" s="18">
        <f t="shared" si="26"/>
        <v>1</v>
      </c>
      <c r="J284" s="18">
        <f t="shared" si="27"/>
        <v>1</v>
      </c>
      <c r="K284" s="18" t="e">
        <f t="shared" si="28"/>
        <v>#N/A</v>
      </c>
      <c r="L284" s="18" t="e">
        <f t="shared" si="29"/>
        <v>#N/A</v>
      </c>
    </row>
    <row r="285" spans="1:12" x14ac:dyDescent="0.25">
      <c r="A285" s="20" t="s">
        <v>602</v>
      </c>
      <c r="B285" s="43" t="s">
        <v>469</v>
      </c>
      <c r="C285" s="43" t="e">
        <f>VLOOKUP($A285,HistoricalHouse!A:B,2,FALSE)</f>
        <v>#N/A</v>
      </c>
      <c r="D285" s="43" t="str">
        <f>VLOOKUP($A285,HistoricalHouse!D:E,2,FALSE)</f>
        <v>C</v>
      </c>
      <c r="E285" s="43" t="str">
        <f>VLOOKUP($A285,HistoricalHouse!G:H,2,FALSE)</f>
        <v>C</v>
      </c>
      <c r="F285" s="43" t="str">
        <f>VLOOKUP($A285,HistoricalHouse!J:K,2,FALSE)</f>
        <v>B-</v>
      </c>
      <c r="G285" s="18" t="e">
        <f t="shared" si="24"/>
        <v>#N/A</v>
      </c>
      <c r="H285" s="18" t="e">
        <f t="shared" si="25"/>
        <v>#N/A</v>
      </c>
      <c r="I285" s="18" t="e">
        <f t="shared" si="26"/>
        <v>#N/A</v>
      </c>
      <c r="J285" s="18" t="e">
        <f t="shared" si="27"/>
        <v>#N/A</v>
      </c>
      <c r="K285" s="18" t="e">
        <f t="shared" si="28"/>
        <v>#N/A</v>
      </c>
      <c r="L285" s="18" t="e">
        <f t="shared" si="29"/>
        <v>#N/A</v>
      </c>
    </row>
    <row r="286" spans="1:12" x14ac:dyDescent="0.25">
      <c r="A286" s="29" t="s">
        <v>900</v>
      </c>
      <c r="B286" s="43" t="s">
        <v>434</v>
      </c>
      <c r="C286" s="43" t="str">
        <f>VLOOKUP($A286,HistoricalHouse!A:B,2,FALSE)</f>
        <v>C</v>
      </c>
      <c r="D286" s="43" t="str">
        <f>VLOOKUP($A286,HistoricalHouse!D:E,2,FALSE)</f>
        <v>C+</v>
      </c>
      <c r="E286" s="43" t="e">
        <f>VLOOKUP($A286,HistoricalHouse!G:H,2,FALSE)</f>
        <v>#N/A</v>
      </c>
      <c r="F286" s="43" t="e">
        <f>VLOOKUP($A286,HistoricalHouse!J:K,2,FALSE)</f>
        <v>#N/A</v>
      </c>
      <c r="G286" s="18" t="e">
        <f t="shared" si="24"/>
        <v>#N/A</v>
      </c>
      <c r="H286" s="18" t="e">
        <f t="shared" si="25"/>
        <v>#N/A</v>
      </c>
      <c r="I286" s="18" t="e">
        <f t="shared" si="26"/>
        <v>#N/A</v>
      </c>
      <c r="J286" s="18" t="e">
        <f t="shared" si="27"/>
        <v>#N/A</v>
      </c>
      <c r="K286" s="18" t="e">
        <f t="shared" si="28"/>
        <v>#N/A</v>
      </c>
      <c r="L286" s="18" t="e">
        <f t="shared" si="29"/>
        <v>#N/A</v>
      </c>
    </row>
    <row r="287" spans="1:12" x14ac:dyDescent="0.25">
      <c r="A287" s="43" t="s">
        <v>149</v>
      </c>
      <c r="B287" s="43" t="s">
        <v>128</v>
      </c>
      <c r="C287" s="43" t="str">
        <f>VLOOKUP($A287,HistoricalHouse!A:B,2,FALSE)</f>
        <v>B+</v>
      </c>
      <c r="D287" s="43" t="e">
        <f>VLOOKUP($A287,HistoricalHouse!D:E,2,FALSE)</f>
        <v>#N/A</v>
      </c>
      <c r="E287" s="43" t="e">
        <f>VLOOKUP($A287,HistoricalHouse!G:H,2,FALSE)</f>
        <v>#N/A</v>
      </c>
      <c r="F287" s="43" t="e">
        <f>VLOOKUP($A287,HistoricalHouse!J:K,2,FALSE)</f>
        <v>#N/A</v>
      </c>
      <c r="G287" s="18">
        <f t="shared" si="24"/>
        <v>1</v>
      </c>
      <c r="H287" s="18">
        <f t="shared" si="25"/>
        <v>1</v>
      </c>
      <c r="I287" s="18" t="e">
        <f t="shared" si="26"/>
        <v>#N/A</v>
      </c>
      <c r="J287" s="18" t="e">
        <f t="shared" si="27"/>
        <v>#N/A</v>
      </c>
      <c r="K287" s="18" t="e">
        <f t="shared" si="28"/>
        <v>#N/A</v>
      </c>
      <c r="L287" s="18" t="e">
        <f t="shared" si="29"/>
        <v>#N/A</v>
      </c>
    </row>
    <row r="288" spans="1:12" x14ac:dyDescent="0.25">
      <c r="A288" s="43" t="s">
        <v>1180</v>
      </c>
      <c r="B288" s="43" t="s">
        <v>1136</v>
      </c>
      <c r="C288" s="43" t="str">
        <f>VLOOKUP($A288,HistoricalHouse!A:B,2,FALSE)</f>
        <v>F</v>
      </c>
      <c r="D288" s="43" t="str">
        <f>VLOOKUP($A288,HistoricalHouse!D:E,2,FALSE)</f>
        <v>D-</v>
      </c>
      <c r="E288" s="43" t="str">
        <f>VLOOKUP($A288,HistoricalHouse!G:H,2,FALSE)</f>
        <v>D-</v>
      </c>
      <c r="F288" s="43" t="e">
        <f>VLOOKUP($A288,HistoricalHouse!J:K,2,FALSE)</f>
        <v>#N/A</v>
      </c>
      <c r="G288" s="18">
        <f t="shared" si="24"/>
        <v>-1</v>
      </c>
      <c r="H288" s="18">
        <f t="shared" si="25"/>
        <v>-1</v>
      </c>
      <c r="I288" s="18">
        <f t="shared" si="26"/>
        <v>-1</v>
      </c>
      <c r="J288" s="18">
        <f t="shared" si="27"/>
        <v>-1</v>
      </c>
      <c r="K288" s="18" t="e">
        <f t="shared" si="28"/>
        <v>#N/A</v>
      </c>
      <c r="L288" s="18" t="e">
        <f t="shared" si="29"/>
        <v>#N/A</v>
      </c>
    </row>
    <row r="289" spans="1:12" x14ac:dyDescent="0.25">
      <c r="A289" s="20" t="s">
        <v>715</v>
      </c>
      <c r="B289" s="43" t="s">
        <v>469</v>
      </c>
      <c r="C289" s="43" t="str">
        <f>VLOOKUP($A289,HistoricalHouse!A:B,2,FALSE)</f>
        <v>C+</v>
      </c>
      <c r="D289" s="43" t="e">
        <f>VLOOKUP($A289,HistoricalHouse!D:E,2,FALSE)</f>
        <v>#N/A</v>
      </c>
      <c r="E289" s="43" t="e">
        <f>VLOOKUP($A289,HistoricalHouse!G:H,2,FALSE)</f>
        <v>#N/A</v>
      </c>
      <c r="F289" s="43" t="e">
        <f>VLOOKUP($A289,HistoricalHouse!J:K,2,FALSE)</f>
        <v>#N/A</v>
      </c>
      <c r="G289" s="18" t="e">
        <f t="shared" si="24"/>
        <v>#N/A</v>
      </c>
      <c r="H289" s="18" t="e">
        <f t="shared" si="25"/>
        <v>#N/A</v>
      </c>
      <c r="I289" s="18" t="e">
        <f t="shared" si="26"/>
        <v>#N/A</v>
      </c>
      <c r="J289" s="18" t="e">
        <f t="shared" si="27"/>
        <v>#N/A</v>
      </c>
      <c r="K289" s="18" t="e">
        <f t="shared" si="28"/>
        <v>#N/A</v>
      </c>
      <c r="L289" s="18" t="e">
        <f t="shared" si="29"/>
        <v>#N/A</v>
      </c>
    </row>
    <row r="290" spans="1:12" x14ac:dyDescent="0.25">
      <c r="A290" s="43" t="s">
        <v>86</v>
      </c>
      <c r="B290" s="43" t="s">
        <v>58</v>
      </c>
      <c r="C290" s="43" t="str">
        <f>VLOOKUP($A290,HistoricalHouse!A:B,2,FALSE)</f>
        <v>A+</v>
      </c>
      <c r="D290" s="43" t="str">
        <f>VLOOKUP($A290,HistoricalHouse!D:E,2,FALSE)</f>
        <v>A</v>
      </c>
      <c r="E290" s="43" t="str">
        <f>VLOOKUP($A290,HistoricalHouse!G:H,2,FALSE)</f>
        <v>A</v>
      </c>
      <c r="F290" s="43" t="e">
        <f>VLOOKUP($A290,HistoricalHouse!J:K,2,FALSE)</f>
        <v>#N/A</v>
      </c>
      <c r="G290" s="18">
        <f t="shared" si="24"/>
        <v>1</v>
      </c>
      <c r="H290" s="18">
        <f t="shared" si="25"/>
        <v>1</v>
      </c>
      <c r="I290" s="18">
        <f t="shared" si="26"/>
        <v>1</v>
      </c>
      <c r="J290" s="18">
        <f t="shared" si="27"/>
        <v>1</v>
      </c>
      <c r="K290" s="18" t="e">
        <f t="shared" si="28"/>
        <v>#N/A</v>
      </c>
      <c r="L290" s="18" t="e">
        <f t="shared" si="29"/>
        <v>#N/A</v>
      </c>
    </row>
    <row r="291" spans="1:12" x14ac:dyDescent="0.25">
      <c r="A291" s="43" t="s">
        <v>1252</v>
      </c>
      <c r="B291" s="43" t="s">
        <v>1136</v>
      </c>
      <c r="C291" s="43" t="str">
        <f>VLOOKUP($A291,HistoricalHouse!A:B,2,FALSE)</f>
        <v>D+</v>
      </c>
      <c r="D291" s="43" t="e">
        <f>VLOOKUP($A291,HistoricalHouse!D:E,2,FALSE)</f>
        <v>#N/A</v>
      </c>
      <c r="E291" s="43" t="e">
        <f>VLOOKUP($A291,HistoricalHouse!G:H,2,FALSE)</f>
        <v>#N/A</v>
      </c>
      <c r="F291" s="43" t="e">
        <f>VLOOKUP($A291,HistoricalHouse!J:K,2,FALSE)</f>
        <v>#N/A</v>
      </c>
      <c r="G291" s="18">
        <f t="shared" si="24"/>
        <v>-1</v>
      </c>
      <c r="H291" s="18" t="e">
        <f t="shared" si="25"/>
        <v>#N/A</v>
      </c>
      <c r="I291" s="18" t="e">
        <f t="shared" si="26"/>
        <v>#N/A</v>
      </c>
      <c r="J291" s="18" t="e">
        <f t="shared" si="27"/>
        <v>#N/A</v>
      </c>
      <c r="K291" s="18" t="e">
        <f t="shared" si="28"/>
        <v>#N/A</v>
      </c>
      <c r="L291" s="18" t="e">
        <f t="shared" si="29"/>
        <v>#N/A</v>
      </c>
    </row>
    <row r="292" spans="1:12" x14ac:dyDescent="0.25">
      <c r="A292" s="29" t="s">
        <v>1023</v>
      </c>
      <c r="B292" s="43" t="s">
        <v>645</v>
      </c>
      <c r="C292" s="43" t="str">
        <f>VLOOKUP($A292,HistoricalHouse!A:B,2,FALSE)</f>
        <v>D+</v>
      </c>
      <c r="D292" s="43" t="str">
        <f>VLOOKUP($A292,HistoricalHouse!D:E,2,FALSE)</f>
        <v>D</v>
      </c>
      <c r="E292" s="43" t="str">
        <f>VLOOKUP($A292,HistoricalHouse!G:H,2,FALSE)</f>
        <v>D</v>
      </c>
      <c r="F292" s="43" t="str">
        <f>VLOOKUP($A292,HistoricalHouse!J:K,2,FALSE)</f>
        <v>D-</v>
      </c>
      <c r="G292" s="18">
        <f t="shared" si="24"/>
        <v>-1</v>
      </c>
      <c r="H292" s="18" t="e">
        <f t="shared" si="25"/>
        <v>#N/A</v>
      </c>
      <c r="I292" s="18">
        <f t="shared" si="26"/>
        <v>-1</v>
      </c>
      <c r="J292" s="18">
        <f t="shared" si="27"/>
        <v>-1</v>
      </c>
      <c r="K292" s="18">
        <f t="shared" si="28"/>
        <v>-1</v>
      </c>
      <c r="L292" s="18" t="e">
        <f t="shared" si="29"/>
        <v>#N/A</v>
      </c>
    </row>
    <row r="293" spans="1:12" x14ac:dyDescent="0.25">
      <c r="A293" s="43" t="s">
        <v>310</v>
      </c>
      <c r="B293" s="43" t="s">
        <v>190</v>
      </c>
      <c r="C293" s="43" t="str">
        <f>VLOOKUP($A293,HistoricalHouse!A:B,2,FALSE)</f>
        <v>A+</v>
      </c>
      <c r="D293" s="43" t="str">
        <f>VLOOKUP($A293,HistoricalHouse!D:E,2,FALSE)</f>
        <v>A-</v>
      </c>
      <c r="E293" s="43" t="str">
        <f>VLOOKUP($A293,HistoricalHouse!G:H,2,FALSE)</f>
        <v>A</v>
      </c>
      <c r="F293" s="43" t="e">
        <f>VLOOKUP($A293,HistoricalHouse!J:K,2,FALSE)</f>
        <v>#N/A</v>
      </c>
      <c r="G293" s="18">
        <f t="shared" si="24"/>
        <v>1</v>
      </c>
      <c r="H293" s="18">
        <f t="shared" si="25"/>
        <v>1</v>
      </c>
      <c r="I293" s="18">
        <f t="shared" si="26"/>
        <v>1</v>
      </c>
      <c r="J293" s="18">
        <f t="shared" si="27"/>
        <v>1</v>
      </c>
      <c r="K293" s="18" t="e">
        <f t="shared" si="28"/>
        <v>#N/A</v>
      </c>
      <c r="L293" s="18" t="e">
        <f t="shared" si="29"/>
        <v>#N/A</v>
      </c>
    </row>
    <row r="294" spans="1:12" x14ac:dyDescent="0.25">
      <c r="A294" s="43" t="s">
        <v>505</v>
      </c>
      <c r="B294" s="43" t="s">
        <v>389</v>
      </c>
      <c r="C294" s="43" t="str">
        <f>VLOOKUP($A294,HistoricalHouse!A:B,2,FALSE)</f>
        <v>B</v>
      </c>
      <c r="D294" s="43" t="str">
        <f>VLOOKUP($A294,HistoricalHouse!D:E,2,FALSE)</f>
        <v>B</v>
      </c>
      <c r="E294" s="43" t="str">
        <f>VLOOKUP($A294,HistoricalHouse!G:H,2,FALSE)</f>
        <v>B+</v>
      </c>
      <c r="F294" s="43" t="e">
        <f>VLOOKUP($A294,HistoricalHouse!J:K,2,FALSE)</f>
        <v>#N/A</v>
      </c>
      <c r="G294" s="18" t="e">
        <f t="shared" si="24"/>
        <v>#N/A</v>
      </c>
      <c r="H294" s="18">
        <f t="shared" si="25"/>
        <v>1</v>
      </c>
      <c r="I294" s="18">
        <f t="shared" si="26"/>
        <v>1</v>
      </c>
      <c r="J294" s="18">
        <f t="shared" si="27"/>
        <v>1</v>
      </c>
      <c r="K294" s="18" t="e">
        <f t="shared" si="28"/>
        <v>#N/A</v>
      </c>
      <c r="L294" s="18" t="e">
        <f t="shared" si="29"/>
        <v>#N/A</v>
      </c>
    </row>
    <row r="295" spans="1:12" x14ac:dyDescent="0.25">
      <c r="A295" s="29" t="s">
        <v>745</v>
      </c>
      <c r="B295" s="43" t="s">
        <v>721</v>
      </c>
      <c r="C295" s="43" t="str">
        <f>VLOOKUP($A295,HistoricalHouse!A:B,2,FALSE)</f>
        <v>B-</v>
      </c>
      <c r="D295" s="43" t="str">
        <f>VLOOKUP($A295,HistoricalHouse!D:E,2,FALSE)</f>
        <v>C-</v>
      </c>
      <c r="E295" s="43" t="str">
        <f>VLOOKUP($A295,HistoricalHouse!G:H,2,FALSE)</f>
        <v>C-</v>
      </c>
      <c r="F295" s="43" t="str">
        <f>VLOOKUP($A295,HistoricalHouse!J:K,2,FALSE)</f>
        <v>C+</v>
      </c>
      <c r="G295" s="18" t="e">
        <f t="shared" si="24"/>
        <v>#N/A</v>
      </c>
      <c r="H295" s="18" t="e">
        <f t="shared" si="25"/>
        <v>#N/A</v>
      </c>
      <c r="I295" s="18" t="e">
        <f t="shared" si="26"/>
        <v>#N/A</v>
      </c>
      <c r="J295" s="18" t="e">
        <f t="shared" si="27"/>
        <v>#N/A</v>
      </c>
      <c r="K295" s="18" t="e">
        <f t="shared" si="28"/>
        <v>#N/A</v>
      </c>
      <c r="L295" s="18" t="e">
        <f t="shared" si="29"/>
        <v>#N/A</v>
      </c>
    </row>
    <row r="296" spans="1:12" x14ac:dyDescent="0.25">
      <c r="A296" s="29" t="s">
        <v>688</v>
      </c>
      <c r="B296" s="43" t="s">
        <v>434</v>
      </c>
      <c r="C296" s="43" t="str">
        <f>VLOOKUP($A296,HistoricalHouse!A:B,2,FALSE)</f>
        <v>A-</v>
      </c>
      <c r="D296" s="43" t="e">
        <f>VLOOKUP($A296,HistoricalHouse!D:E,2,FALSE)</f>
        <v>#N/A</v>
      </c>
      <c r="E296" s="43" t="e">
        <f>VLOOKUP($A296,HistoricalHouse!G:H,2,FALSE)</f>
        <v>#N/A</v>
      </c>
      <c r="F296" s="43" t="e">
        <f>VLOOKUP($A296,HistoricalHouse!J:K,2,FALSE)</f>
        <v>#N/A</v>
      </c>
      <c r="G296" s="18" t="e">
        <f t="shared" si="24"/>
        <v>#N/A</v>
      </c>
      <c r="H296" s="18">
        <f t="shared" si="25"/>
        <v>1</v>
      </c>
      <c r="I296" s="18" t="e">
        <f t="shared" si="26"/>
        <v>#N/A</v>
      </c>
      <c r="J296" s="18" t="e">
        <f t="shared" si="27"/>
        <v>#N/A</v>
      </c>
      <c r="K296" s="18" t="e">
        <f t="shared" si="28"/>
        <v>#N/A</v>
      </c>
      <c r="L296" s="18" t="e">
        <f t="shared" si="29"/>
        <v>#N/A</v>
      </c>
    </row>
    <row r="297" spans="1:12" x14ac:dyDescent="0.25">
      <c r="A297" s="29" t="s">
        <v>1533</v>
      </c>
      <c r="B297" s="43" t="s">
        <v>1536</v>
      </c>
      <c r="C297" s="43" t="str">
        <f>VLOOKUP($A297,HistoricalHouse!A:B,2,FALSE)</f>
        <v>CT</v>
      </c>
      <c r="D297" s="43" t="e">
        <f>VLOOKUP($A297,HistoricalHouse!D:E,2,FALSE)</f>
        <v>#N/A</v>
      </c>
      <c r="E297" s="43" t="e">
        <f>VLOOKUP($A297,HistoricalHouse!G:H,2,FALSE)</f>
        <v>#N/A</v>
      </c>
      <c r="F297" s="43" t="e">
        <f>VLOOKUP($A297,HistoricalHouse!J:K,2,FALSE)</f>
        <v>#N/A</v>
      </c>
      <c r="G297" s="18">
        <f t="shared" si="24"/>
        <v>-1</v>
      </c>
      <c r="H297" s="18">
        <f t="shared" si="25"/>
        <v>-1</v>
      </c>
      <c r="I297" s="18" t="e">
        <f t="shared" si="26"/>
        <v>#N/A</v>
      </c>
      <c r="J297" s="18" t="e">
        <f t="shared" si="27"/>
        <v>#N/A</v>
      </c>
      <c r="K297" s="18" t="e">
        <f t="shared" si="28"/>
        <v>#N/A</v>
      </c>
      <c r="L297" s="18" t="e">
        <f t="shared" si="29"/>
        <v>#N/A</v>
      </c>
    </row>
    <row r="298" spans="1:12" x14ac:dyDescent="0.25">
      <c r="A298" s="29" t="s">
        <v>1214</v>
      </c>
      <c r="B298" s="43" t="s">
        <v>1136</v>
      </c>
      <c r="C298" s="43" t="str">
        <f>VLOOKUP($A298,HistoricalHouse!A:B,2,FALSE)</f>
        <v>D</v>
      </c>
      <c r="D298" s="43" t="str">
        <f>VLOOKUP($A298,HistoricalHouse!D:E,2,FALSE)</f>
        <v>D-</v>
      </c>
      <c r="E298" s="43" t="str">
        <f>VLOOKUP($A298,HistoricalHouse!G:H,2,FALSE)</f>
        <v>D-</v>
      </c>
      <c r="F298" s="43" t="e">
        <f>VLOOKUP($A298,HistoricalHouse!J:K,2,FALSE)</f>
        <v>#N/A</v>
      </c>
      <c r="G298" s="18">
        <f t="shared" si="24"/>
        <v>-1</v>
      </c>
      <c r="H298" s="18">
        <f t="shared" si="25"/>
        <v>-1</v>
      </c>
      <c r="I298" s="18">
        <f t="shared" si="26"/>
        <v>-1</v>
      </c>
      <c r="J298" s="18">
        <f t="shared" si="27"/>
        <v>-1</v>
      </c>
      <c r="K298" s="18" t="e">
        <f t="shared" si="28"/>
        <v>#N/A</v>
      </c>
      <c r="L298" s="18" t="e">
        <f t="shared" si="29"/>
        <v>#N/A</v>
      </c>
    </row>
    <row r="299" spans="1:12" x14ac:dyDescent="0.25">
      <c r="A299" s="29" t="s">
        <v>450</v>
      </c>
      <c r="B299" s="43" t="s">
        <v>389</v>
      </c>
      <c r="C299" s="43" t="str">
        <f>VLOOKUP($A299,HistoricalHouse!A:B,2,FALSE)</f>
        <v>B-</v>
      </c>
      <c r="D299" s="43" t="str">
        <f>VLOOKUP($A299,HistoricalHouse!D:E,2,FALSE)</f>
        <v>B-</v>
      </c>
      <c r="E299" s="43" t="str">
        <f>VLOOKUP($A299,HistoricalHouse!G:H,2,FALSE)</f>
        <v>B-</v>
      </c>
      <c r="F299" s="43" t="e">
        <f>VLOOKUP($A299,HistoricalHouse!J:K,2,FALSE)</f>
        <v>#N/A</v>
      </c>
      <c r="G299" s="18" t="e">
        <f t="shared" si="24"/>
        <v>#N/A</v>
      </c>
      <c r="H299" s="18" t="e">
        <f t="shared" si="25"/>
        <v>#N/A</v>
      </c>
      <c r="I299" s="18" t="e">
        <f t="shared" si="26"/>
        <v>#N/A</v>
      </c>
      <c r="J299" s="18" t="e">
        <f t="shared" si="27"/>
        <v>#N/A</v>
      </c>
      <c r="K299" s="18" t="e">
        <f t="shared" si="28"/>
        <v>#N/A</v>
      </c>
      <c r="L299" s="18" t="e">
        <f t="shared" si="29"/>
        <v>#N/A</v>
      </c>
    </row>
    <row r="300" spans="1:12" x14ac:dyDescent="0.25">
      <c r="A300" s="29" t="s">
        <v>370</v>
      </c>
      <c r="B300" s="43" t="s">
        <v>345</v>
      </c>
      <c r="C300" s="43" t="str">
        <f>VLOOKUP($A300,HistoricalHouse!A:B,2,FALSE)</f>
        <v>B+</v>
      </c>
      <c r="D300" s="43" t="e">
        <f>VLOOKUP($A300,HistoricalHouse!D:E,2,FALSE)</f>
        <v>#N/A</v>
      </c>
      <c r="E300" s="43" t="e">
        <f>VLOOKUP($A300,HistoricalHouse!G:H,2,FALSE)</f>
        <v>#N/A</v>
      </c>
      <c r="F300" s="43" t="e">
        <f>VLOOKUP($A300,HistoricalHouse!J:K,2,FALSE)</f>
        <v>#N/A</v>
      </c>
      <c r="G300" s="18">
        <f t="shared" si="24"/>
        <v>1</v>
      </c>
      <c r="H300" s="18">
        <f t="shared" si="25"/>
        <v>1</v>
      </c>
      <c r="I300" s="18" t="e">
        <f t="shared" si="26"/>
        <v>#N/A</v>
      </c>
      <c r="J300" s="18" t="e">
        <f t="shared" si="27"/>
        <v>#N/A</v>
      </c>
      <c r="K300" s="18" t="e">
        <f t="shared" si="28"/>
        <v>#N/A</v>
      </c>
      <c r="L300" s="18" t="e">
        <f t="shared" si="29"/>
        <v>#N/A</v>
      </c>
    </row>
    <row r="301" spans="1:12" x14ac:dyDescent="0.25">
      <c r="A301" s="20" t="s">
        <v>977</v>
      </c>
      <c r="B301" s="43" t="s">
        <v>434</v>
      </c>
      <c r="C301" s="43" t="str">
        <f>VLOOKUP($A301,HistoricalHouse!A:B,2,FALSE)</f>
        <v>D-</v>
      </c>
      <c r="D301" s="43" t="e">
        <f>VLOOKUP($A301,HistoricalHouse!D:E,2,FALSE)</f>
        <v>#N/A</v>
      </c>
      <c r="E301" s="43" t="e">
        <f>VLOOKUP($A301,HistoricalHouse!G:H,2,FALSE)</f>
        <v>#N/A</v>
      </c>
      <c r="F301" s="43" t="e">
        <f>VLOOKUP($A301,HistoricalHouse!J:K,2,FALSE)</f>
        <v>#N/A</v>
      </c>
      <c r="G301" s="18" t="e">
        <f t="shared" si="24"/>
        <v>#N/A</v>
      </c>
      <c r="H301" s="18">
        <f t="shared" si="25"/>
        <v>-1</v>
      </c>
      <c r="I301" s="18" t="e">
        <f t="shared" si="26"/>
        <v>#N/A</v>
      </c>
      <c r="J301" s="18" t="e">
        <f t="shared" si="27"/>
        <v>#N/A</v>
      </c>
      <c r="K301" s="18" t="e">
        <f t="shared" si="28"/>
        <v>#N/A</v>
      </c>
      <c r="L301" s="18" t="e">
        <f t="shared" si="29"/>
        <v>#N/A</v>
      </c>
    </row>
    <row r="302" spans="1:12" x14ac:dyDescent="0.25">
      <c r="A302" s="20" t="s">
        <v>244</v>
      </c>
      <c r="B302" s="43" t="s">
        <v>190</v>
      </c>
      <c r="C302" s="43" t="str">
        <f>VLOOKUP($A302,HistoricalHouse!A:B,2,FALSE)</f>
        <v>A-</v>
      </c>
      <c r="D302" s="43" t="str">
        <f>VLOOKUP($A302,HistoricalHouse!D:E,2,FALSE)</f>
        <v>A-</v>
      </c>
      <c r="E302" s="43" t="str">
        <f>VLOOKUP($A302,HistoricalHouse!G:H,2,FALSE)</f>
        <v>A-</v>
      </c>
      <c r="F302" s="43" t="e">
        <f>VLOOKUP($A302,HistoricalHouse!J:K,2,FALSE)</f>
        <v>#N/A</v>
      </c>
      <c r="G302" s="18">
        <f t="shared" si="24"/>
        <v>1</v>
      </c>
      <c r="H302" s="18">
        <f t="shared" si="25"/>
        <v>1</v>
      </c>
      <c r="I302" s="18">
        <f t="shared" si="26"/>
        <v>1</v>
      </c>
      <c r="J302" s="18">
        <f t="shared" si="27"/>
        <v>1</v>
      </c>
      <c r="K302" s="18" t="e">
        <f t="shared" si="28"/>
        <v>#N/A</v>
      </c>
      <c r="L302" s="18" t="e">
        <f t="shared" si="29"/>
        <v>#N/A</v>
      </c>
    </row>
    <row r="303" spans="1:12" x14ac:dyDescent="0.25">
      <c r="A303" s="43" t="s">
        <v>1471</v>
      </c>
      <c r="B303" s="43" t="s">
        <v>1370</v>
      </c>
      <c r="C303" s="43" t="str">
        <f>VLOOKUP($A303,HistoricalHouse!A:B,2,FALSE)</f>
        <v>F</v>
      </c>
      <c r="D303" s="43" t="str">
        <f>VLOOKUP($A303,HistoricalHouse!D:E,2,FALSE)</f>
        <v>CT</v>
      </c>
      <c r="E303" s="43" t="str">
        <f>VLOOKUP($A303,HistoricalHouse!G:H,2,FALSE)</f>
        <v>CT</v>
      </c>
      <c r="F303" s="43" t="e">
        <f>VLOOKUP($A303,HistoricalHouse!J:K,2,FALSE)</f>
        <v>#N/A</v>
      </c>
      <c r="G303" s="18">
        <f t="shared" si="24"/>
        <v>-1</v>
      </c>
      <c r="H303" s="18">
        <f t="shared" si="25"/>
        <v>-1</v>
      </c>
      <c r="I303" s="18">
        <f t="shared" si="26"/>
        <v>-1</v>
      </c>
      <c r="J303" s="18">
        <f t="shared" si="27"/>
        <v>-1</v>
      </c>
      <c r="K303" s="18" t="e">
        <f t="shared" si="28"/>
        <v>#N/A</v>
      </c>
      <c r="L303" s="18" t="e">
        <f t="shared" si="29"/>
        <v>#N/A</v>
      </c>
    </row>
    <row r="304" spans="1:12" x14ac:dyDescent="0.25">
      <c r="A304" s="43" t="s">
        <v>140</v>
      </c>
      <c r="B304" s="43" t="s">
        <v>58</v>
      </c>
      <c r="C304" s="43" t="str">
        <f>VLOOKUP($A304,HistoricalHouse!A:B,2,FALSE)</f>
        <v>B+</v>
      </c>
      <c r="D304" s="43" t="e">
        <f>VLOOKUP($A304,HistoricalHouse!D:E,2,FALSE)</f>
        <v>#N/A</v>
      </c>
      <c r="E304" s="43" t="e">
        <f>VLOOKUP($A304,HistoricalHouse!G:H,2,FALSE)</f>
        <v>#N/A</v>
      </c>
      <c r="F304" s="43" t="e">
        <f>VLOOKUP($A304,HistoricalHouse!J:K,2,FALSE)</f>
        <v>#N/A</v>
      </c>
      <c r="G304" s="18">
        <f t="shared" si="24"/>
        <v>1</v>
      </c>
      <c r="H304" s="18">
        <f t="shared" si="25"/>
        <v>1</v>
      </c>
      <c r="I304" s="18" t="e">
        <f t="shared" si="26"/>
        <v>#N/A</v>
      </c>
      <c r="J304" s="18" t="e">
        <f t="shared" si="27"/>
        <v>#N/A</v>
      </c>
      <c r="K304" s="18" t="e">
        <f t="shared" si="28"/>
        <v>#N/A</v>
      </c>
      <c r="L304" s="18" t="e">
        <f t="shared" si="29"/>
        <v>#N/A</v>
      </c>
    </row>
    <row r="305" spans="1:12" x14ac:dyDescent="0.25">
      <c r="A305" s="43" t="s">
        <v>865</v>
      </c>
      <c r="B305" s="43" t="s">
        <v>434</v>
      </c>
      <c r="C305" s="43" t="str">
        <f>VLOOKUP($A305,HistoricalHouse!A:B,2,FALSE)</f>
        <v>D-</v>
      </c>
      <c r="D305" s="43" t="str">
        <f>VLOOKUP($A305,HistoricalHouse!D:E,2,FALSE)</f>
        <v>D-</v>
      </c>
      <c r="E305" s="43" t="str">
        <f>VLOOKUP($A305,HistoricalHouse!G:H,2,FALSE)</f>
        <v>F</v>
      </c>
      <c r="F305" s="43" t="str">
        <f>VLOOKUP($A305,HistoricalHouse!J:K,2,FALSE)</f>
        <v>F</v>
      </c>
      <c r="G305" s="18" t="e">
        <f t="shared" si="24"/>
        <v>#N/A</v>
      </c>
      <c r="H305" s="18">
        <f t="shared" si="25"/>
        <v>-1</v>
      </c>
      <c r="I305" s="18">
        <f t="shared" si="26"/>
        <v>-1</v>
      </c>
      <c r="J305" s="18">
        <f t="shared" si="27"/>
        <v>-1</v>
      </c>
      <c r="K305" s="18">
        <f t="shared" si="28"/>
        <v>-1</v>
      </c>
      <c r="L305" s="18" t="e">
        <f t="shared" si="29"/>
        <v>#N/A</v>
      </c>
    </row>
    <row r="306" spans="1:12" x14ac:dyDescent="0.25">
      <c r="A306" s="29" t="s">
        <v>558</v>
      </c>
      <c r="B306" s="43" t="s">
        <v>389</v>
      </c>
      <c r="C306" s="43" t="str">
        <f>VLOOKUP($A306,HistoricalHouse!A:B,2,FALSE)</f>
        <v>C+</v>
      </c>
      <c r="D306" s="43" t="str">
        <f>VLOOKUP($A306,HistoricalHouse!D:E,2,FALSE)</f>
        <v>C+</v>
      </c>
      <c r="E306" s="43" t="str">
        <f>VLOOKUP($A306,HistoricalHouse!G:H,2,FALSE)</f>
        <v>C+</v>
      </c>
      <c r="F306" s="43" t="str">
        <f>VLOOKUP($A306,HistoricalHouse!J:K,2,FALSE)</f>
        <v>B-</v>
      </c>
      <c r="G306" s="18" t="e">
        <f t="shared" si="24"/>
        <v>#N/A</v>
      </c>
      <c r="H306" s="18" t="e">
        <f t="shared" si="25"/>
        <v>#N/A</v>
      </c>
      <c r="I306" s="18" t="e">
        <f t="shared" si="26"/>
        <v>#N/A</v>
      </c>
      <c r="J306" s="18" t="e">
        <f t="shared" si="27"/>
        <v>#N/A</v>
      </c>
      <c r="K306" s="18" t="e">
        <f t="shared" si="28"/>
        <v>#N/A</v>
      </c>
      <c r="L306" s="18" t="e">
        <f t="shared" si="29"/>
        <v>#N/A</v>
      </c>
    </row>
    <row r="307" spans="1:12" x14ac:dyDescent="0.25">
      <c r="A307" s="29" t="s">
        <v>1460</v>
      </c>
      <c r="B307" s="43" t="s">
        <v>1370</v>
      </c>
      <c r="C307" s="43" t="str">
        <f>VLOOKUP($A307,HistoricalHouse!A:B,2,FALSE)</f>
        <v>F</v>
      </c>
      <c r="D307" s="43" t="e">
        <f>VLOOKUP($A307,HistoricalHouse!D:E,2,FALSE)</f>
        <v>#N/A</v>
      </c>
      <c r="E307" s="43" t="e">
        <f>VLOOKUP($A307,HistoricalHouse!G:H,2,FALSE)</f>
        <v>#N/A</v>
      </c>
      <c r="F307" s="43" t="str">
        <f>VLOOKUP($A307,HistoricalHouse!J:K,2,FALSE)</f>
        <v>F</v>
      </c>
      <c r="G307" s="18">
        <f t="shared" si="24"/>
        <v>-1</v>
      </c>
      <c r="H307" s="18">
        <f t="shared" si="25"/>
        <v>-1</v>
      </c>
      <c r="I307" s="18" t="e">
        <f t="shared" si="26"/>
        <v>#N/A</v>
      </c>
      <c r="J307" s="18" t="e">
        <f t="shared" si="27"/>
        <v>#N/A</v>
      </c>
      <c r="K307" s="18">
        <f t="shared" si="28"/>
        <v>-1</v>
      </c>
      <c r="L307" s="18" t="e">
        <f t="shared" si="29"/>
        <v>#N/A</v>
      </c>
    </row>
    <row r="308" spans="1:12" x14ac:dyDescent="0.25">
      <c r="A308" s="20" t="s">
        <v>526</v>
      </c>
      <c r="B308" s="43" t="s">
        <v>389</v>
      </c>
      <c r="C308" s="43" t="str">
        <f>VLOOKUP($A308,HistoricalHouse!A:B,2,FALSE)</f>
        <v>C+</v>
      </c>
      <c r="D308" s="43" t="str">
        <f>VLOOKUP($A308,HistoricalHouse!D:E,2,FALSE)</f>
        <v>B-</v>
      </c>
      <c r="E308" s="43" t="str">
        <f>VLOOKUP($A308,HistoricalHouse!G:H,2,FALSE)</f>
        <v>C+</v>
      </c>
      <c r="F308" s="43" t="str">
        <f>VLOOKUP($A308,HistoricalHouse!J:K,2,FALSE)</f>
        <v>B</v>
      </c>
      <c r="G308" s="18" t="e">
        <f t="shared" si="24"/>
        <v>#N/A</v>
      </c>
      <c r="H308" s="18" t="e">
        <f t="shared" si="25"/>
        <v>#N/A</v>
      </c>
      <c r="I308" s="18" t="e">
        <f t="shared" si="26"/>
        <v>#N/A</v>
      </c>
      <c r="J308" s="18" t="e">
        <f t="shared" si="27"/>
        <v>#N/A</v>
      </c>
      <c r="K308" s="18">
        <f t="shared" si="28"/>
        <v>1</v>
      </c>
      <c r="L308" s="18" t="e">
        <f t="shared" si="29"/>
        <v>#N/A</v>
      </c>
    </row>
    <row r="309" spans="1:12" x14ac:dyDescent="0.25">
      <c r="A309" s="29" t="s">
        <v>692</v>
      </c>
      <c r="B309" s="43" t="s">
        <v>469</v>
      </c>
      <c r="C309" s="43" t="str">
        <f>VLOOKUP($A309,HistoricalHouse!A:B,2,FALSE)</f>
        <v>B</v>
      </c>
      <c r="D309" s="43" t="str">
        <f>VLOOKUP($A309,HistoricalHouse!D:E,2,FALSE)</f>
        <v>C+</v>
      </c>
      <c r="E309" s="43" t="str">
        <f>VLOOKUP($A309,HistoricalHouse!G:H,2,FALSE)</f>
        <v>C+</v>
      </c>
      <c r="F309" s="43" t="e">
        <f>VLOOKUP($A309,HistoricalHouse!J:K,2,FALSE)</f>
        <v>#N/A</v>
      </c>
      <c r="G309" s="18" t="e">
        <f t="shared" si="24"/>
        <v>#N/A</v>
      </c>
      <c r="H309" s="18">
        <f t="shared" si="25"/>
        <v>1</v>
      </c>
      <c r="I309" s="18" t="e">
        <f t="shared" si="26"/>
        <v>#N/A</v>
      </c>
      <c r="J309" s="18" t="e">
        <f t="shared" si="27"/>
        <v>#N/A</v>
      </c>
      <c r="K309" s="18" t="e">
        <f t="shared" si="28"/>
        <v>#N/A</v>
      </c>
      <c r="L309" s="18" t="e">
        <f t="shared" si="29"/>
        <v>#N/A</v>
      </c>
    </row>
    <row r="310" spans="1:12" x14ac:dyDescent="0.25">
      <c r="A310" s="43" t="s">
        <v>337</v>
      </c>
      <c r="B310" s="43" t="s">
        <v>190</v>
      </c>
      <c r="C310" s="43" t="str">
        <f>VLOOKUP($A310,HistoricalHouse!A:B,2,FALSE)</f>
        <v>B+</v>
      </c>
      <c r="D310" s="43" t="e">
        <f>VLOOKUP($A310,HistoricalHouse!D:E,2,FALSE)</f>
        <v>#N/A</v>
      </c>
      <c r="E310" s="43" t="e">
        <f>VLOOKUP($A310,HistoricalHouse!G:H,2,FALSE)</f>
        <v>#N/A</v>
      </c>
      <c r="F310" s="43" t="e">
        <f>VLOOKUP($A310,HistoricalHouse!J:K,2,FALSE)</f>
        <v>#N/A</v>
      </c>
      <c r="G310" s="18">
        <f t="shared" si="24"/>
        <v>1</v>
      </c>
      <c r="H310" s="18">
        <f t="shared" si="25"/>
        <v>1</v>
      </c>
      <c r="I310" s="18" t="e">
        <f t="shared" si="26"/>
        <v>#N/A</v>
      </c>
      <c r="J310" s="18" t="e">
        <f t="shared" si="27"/>
        <v>#N/A</v>
      </c>
      <c r="K310" s="18" t="e">
        <f t="shared" si="28"/>
        <v>#N/A</v>
      </c>
      <c r="L310" s="18" t="e">
        <f t="shared" si="29"/>
        <v>#N/A</v>
      </c>
    </row>
    <row r="311" spans="1:12" x14ac:dyDescent="0.25">
      <c r="A311" s="43" t="s">
        <v>513</v>
      </c>
      <c r="B311" s="43" t="s">
        <v>389</v>
      </c>
      <c r="C311" s="43" t="str">
        <f>VLOOKUP($A311,HistoricalHouse!A:B,2,FALSE)</f>
        <v>B</v>
      </c>
      <c r="D311" s="43" t="str">
        <f>VLOOKUP($A311,HistoricalHouse!D:E,2,FALSE)</f>
        <v>B</v>
      </c>
      <c r="E311" s="43" t="str">
        <f>VLOOKUP($A311,HistoricalHouse!G:H,2,FALSE)</f>
        <v>B</v>
      </c>
      <c r="F311" s="43" t="str">
        <f>VLOOKUP($A311,HistoricalHouse!J:K,2,FALSE)</f>
        <v>B+</v>
      </c>
      <c r="G311" s="18" t="e">
        <f t="shared" si="24"/>
        <v>#N/A</v>
      </c>
      <c r="H311" s="18">
        <f t="shared" si="25"/>
        <v>1</v>
      </c>
      <c r="I311" s="18">
        <f t="shared" si="26"/>
        <v>1</v>
      </c>
      <c r="J311" s="18">
        <f t="shared" si="27"/>
        <v>1</v>
      </c>
      <c r="K311" s="18">
        <f t="shared" si="28"/>
        <v>1</v>
      </c>
      <c r="L311" s="18" t="e">
        <f t="shared" si="29"/>
        <v>#N/A</v>
      </c>
    </row>
    <row r="312" spans="1:12" x14ac:dyDescent="0.25">
      <c r="A312" s="29" t="s">
        <v>940</v>
      </c>
      <c r="B312" s="43" t="s">
        <v>871</v>
      </c>
      <c r="C312" s="43" t="str">
        <f>VLOOKUP($A312,HistoricalHouse!A:B,2,FALSE)</f>
        <v>C-</v>
      </c>
      <c r="D312" s="43" t="e">
        <f>VLOOKUP($A312,HistoricalHouse!D:E,2,FALSE)</f>
        <v>#N/A</v>
      </c>
      <c r="E312" s="43" t="e">
        <f>VLOOKUP($A312,HistoricalHouse!G:H,2,FALSE)</f>
        <v>#N/A</v>
      </c>
      <c r="F312" s="43" t="e">
        <f>VLOOKUP($A312,HistoricalHouse!J:K,2,FALSE)</f>
        <v>#N/A</v>
      </c>
      <c r="G312" s="18" t="e">
        <f t="shared" si="24"/>
        <v>#N/A</v>
      </c>
      <c r="H312" s="18" t="e">
        <f t="shared" si="25"/>
        <v>#N/A</v>
      </c>
      <c r="I312" s="18" t="e">
        <f t="shared" si="26"/>
        <v>#N/A</v>
      </c>
      <c r="J312" s="18" t="e">
        <f t="shared" si="27"/>
        <v>#N/A</v>
      </c>
      <c r="K312" s="18" t="e">
        <f t="shared" si="28"/>
        <v>#N/A</v>
      </c>
      <c r="L312" s="18" t="e">
        <f t="shared" si="29"/>
        <v>#N/A</v>
      </c>
    </row>
    <row r="313" spans="1:12" x14ac:dyDescent="0.25">
      <c r="A313" s="29" t="s">
        <v>791</v>
      </c>
      <c r="B313" s="43" t="s">
        <v>434</v>
      </c>
      <c r="C313" s="43" t="str">
        <f>VLOOKUP($A313,HistoricalHouse!A:B,2,FALSE)</f>
        <v>C+</v>
      </c>
      <c r="D313" s="43" t="str">
        <f>VLOOKUP($A313,HistoricalHouse!D:E,2,FALSE)</f>
        <v>C</v>
      </c>
      <c r="E313" s="43" t="str">
        <f>VLOOKUP($A313,HistoricalHouse!G:H,2,FALSE)</f>
        <v>C+</v>
      </c>
      <c r="F313" s="43" t="e">
        <f>VLOOKUP($A313,HistoricalHouse!J:K,2,FALSE)</f>
        <v>#N/A</v>
      </c>
      <c r="G313" s="18" t="e">
        <f t="shared" si="24"/>
        <v>#N/A</v>
      </c>
      <c r="H313" s="18" t="e">
        <f t="shared" si="25"/>
        <v>#N/A</v>
      </c>
      <c r="I313" s="18" t="e">
        <f t="shared" si="26"/>
        <v>#N/A</v>
      </c>
      <c r="J313" s="18" t="e">
        <f t="shared" si="27"/>
        <v>#N/A</v>
      </c>
      <c r="K313" s="18" t="e">
        <f t="shared" si="28"/>
        <v>#N/A</v>
      </c>
      <c r="L313" s="18" t="e">
        <f t="shared" si="29"/>
        <v>#N/A</v>
      </c>
    </row>
    <row r="314" spans="1:12" x14ac:dyDescent="0.25">
      <c r="A314" s="29" t="s">
        <v>904</v>
      </c>
      <c r="B314" s="43" t="s">
        <v>871</v>
      </c>
      <c r="C314" s="43" t="str">
        <f>VLOOKUP($A314,HistoricalHouse!A:B,2,FALSE)</f>
        <v>C+</v>
      </c>
      <c r="D314" s="43" t="e">
        <f>VLOOKUP($A314,HistoricalHouse!D:E,2,FALSE)</f>
        <v>#N/A</v>
      </c>
      <c r="E314" s="43" t="e">
        <f>VLOOKUP($A314,HistoricalHouse!G:H,2,FALSE)</f>
        <v>#N/A</v>
      </c>
      <c r="F314" s="43" t="e">
        <f>VLOOKUP($A314,HistoricalHouse!J:K,2,FALSE)</f>
        <v>#N/A</v>
      </c>
      <c r="G314" s="18" t="e">
        <f t="shared" si="24"/>
        <v>#N/A</v>
      </c>
      <c r="H314" s="18" t="e">
        <f t="shared" si="25"/>
        <v>#N/A</v>
      </c>
      <c r="I314" s="18" t="e">
        <f t="shared" si="26"/>
        <v>#N/A</v>
      </c>
      <c r="J314" s="18" t="e">
        <f t="shared" si="27"/>
        <v>#N/A</v>
      </c>
      <c r="K314" s="18" t="e">
        <f t="shared" si="28"/>
        <v>#N/A</v>
      </c>
      <c r="L314" s="18" t="e">
        <f t="shared" si="29"/>
        <v>#N/A</v>
      </c>
    </row>
    <row r="315" spans="1:12" x14ac:dyDescent="0.25">
      <c r="A315" s="29" t="s">
        <v>718</v>
      </c>
      <c r="B315" s="43" t="s">
        <v>721</v>
      </c>
      <c r="C315" s="43" t="str">
        <f>VLOOKUP($A315,HistoricalHouse!A:B,2,FALSE)</f>
        <v>C+</v>
      </c>
      <c r="D315" s="43" t="str">
        <f>VLOOKUP($A315,HistoricalHouse!D:E,2,FALSE)</f>
        <v>C+</v>
      </c>
      <c r="E315" s="43" t="str">
        <f>VLOOKUP($A315,HistoricalHouse!G:H,2,FALSE)</f>
        <v>C+</v>
      </c>
      <c r="F315" s="43" t="e">
        <f>VLOOKUP($A315,HistoricalHouse!J:K,2,FALSE)</f>
        <v>#N/A</v>
      </c>
      <c r="G315" s="18" t="e">
        <f t="shared" si="24"/>
        <v>#N/A</v>
      </c>
      <c r="H315" s="18" t="e">
        <f t="shared" si="25"/>
        <v>#N/A</v>
      </c>
      <c r="I315" s="18" t="e">
        <f t="shared" si="26"/>
        <v>#N/A</v>
      </c>
      <c r="J315" s="18" t="e">
        <f t="shared" si="27"/>
        <v>#N/A</v>
      </c>
      <c r="K315" s="18" t="e">
        <f t="shared" si="28"/>
        <v>#N/A</v>
      </c>
      <c r="L315" s="18" t="e">
        <f t="shared" si="29"/>
        <v>#N/A</v>
      </c>
    </row>
    <row r="316" spans="1:12" x14ac:dyDescent="0.25">
      <c r="A316" s="29" t="s">
        <v>1126</v>
      </c>
      <c r="B316" s="43" t="s">
        <v>645</v>
      </c>
      <c r="C316" s="43" t="str">
        <f>VLOOKUP($A316,HistoricalHouse!A:B,2,FALSE)</f>
        <v>D</v>
      </c>
      <c r="D316" s="43" t="e">
        <f>VLOOKUP($A316,HistoricalHouse!D:E,2,FALSE)</f>
        <v>#N/A</v>
      </c>
      <c r="E316" s="43" t="e">
        <f>VLOOKUP($A316,HistoricalHouse!G:H,2,FALSE)</f>
        <v>#N/A</v>
      </c>
      <c r="F316" s="43" t="e">
        <f>VLOOKUP($A316,HistoricalHouse!J:K,2,FALSE)</f>
        <v>#N/A</v>
      </c>
      <c r="G316" s="18">
        <f t="shared" si="24"/>
        <v>-1</v>
      </c>
      <c r="H316" s="18">
        <f t="shared" si="25"/>
        <v>-1</v>
      </c>
      <c r="I316" s="18" t="e">
        <f t="shared" si="26"/>
        <v>#N/A</v>
      </c>
      <c r="J316" s="18" t="e">
        <f t="shared" si="27"/>
        <v>#N/A</v>
      </c>
      <c r="K316" s="18" t="e">
        <f t="shared" si="28"/>
        <v>#N/A</v>
      </c>
      <c r="L316" s="18" t="e">
        <f t="shared" si="29"/>
        <v>#N/A</v>
      </c>
    </row>
    <row r="317" spans="1:12" x14ac:dyDescent="0.25">
      <c r="A317" s="43" t="s">
        <v>214</v>
      </c>
      <c r="B317" s="43" t="s">
        <v>128</v>
      </c>
      <c r="C317" s="43" t="str">
        <f>VLOOKUP($A317,HistoricalHouse!A:B,2,FALSE)</f>
        <v>A+</v>
      </c>
      <c r="D317" s="43" t="str">
        <f>VLOOKUP($A317,HistoricalHouse!D:E,2,FALSE)</f>
        <v>A-</v>
      </c>
      <c r="E317" s="43" t="str">
        <f>VLOOKUP($A317,HistoricalHouse!G:H,2,FALSE)</f>
        <v>B+</v>
      </c>
      <c r="F317" s="43" t="e">
        <f>VLOOKUP($A317,HistoricalHouse!J:K,2,FALSE)</f>
        <v>#N/A</v>
      </c>
      <c r="G317" s="18">
        <f t="shared" si="24"/>
        <v>1</v>
      </c>
      <c r="H317" s="18">
        <f t="shared" si="25"/>
        <v>1</v>
      </c>
      <c r="I317" s="18">
        <f t="shared" si="26"/>
        <v>1</v>
      </c>
      <c r="J317" s="18">
        <f t="shared" si="27"/>
        <v>1</v>
      </c>
      <c r="K317" s="18" t="e">
        <f t="shared" si="28"/>
        <v>#N/A</v>
      </c>
      <c r="L317" s="18" t="e">
        <f t="shared" si="29"/>
        <v>#N/A</v>
      </c>
    </row>
    <row r="318" spans="1:12" x14ac:dyDescent="0.25">
      <c r="A318" s="43" t="s">
        <v>826</v>
      </c>
      <c r="B318" s="43" t="s">
        <v>434</v>
      </c>
      <c r="C318" s="43" t="str">
        <f>VLOOKUP($A318,HistoricalHouse!A:B,2,FALSE)</f>
        <v>B+</v>
      </c>
      <c r="D318" s="43" t="str">
        <f>VLOOKUP($A318,HistoricalHouse!D:E,2,FALSE)</f>
        <v>B</v>
      </c>
      <c r="E318" s="43" t="str">
        <f>VLOOKUP($A318,HistoricalHouse!G:H,2,FALSE)</f>
        <v>A</v>
      </c>
      <c r="F318" s="43" t="e">
        <f>VLOOKUP($A318,HistoricalHouse!J:K,2,FALSE)</f>
        <v>#N/A</v>
      </c>
      <c r="G318" s="18" t="e">
        <f t="shared" si="24"/>
        <v>#N/A</v>
      </c>
      <c r="H318" s="18">
        <f t="shared" si="25"/>
        <v>1</v>
      </c>
      <c r="I318" s="18">
        <f t="shared" si="26"/>
        <v>1</v>
      </c>
      <c r="J318" s="18">
        <f t="shared" si="27"/>
        <v>1</v>
      </c>
      <c r="K318" s="18" t="e">
        <f t="shared" si="28"/>
        <v>#N/A</v>
      </c>
      <c r="L318" s="18" t="e">
        <f t="shared" si="29"/>
        <v>#N/A</v>
      </c>
    </row>
    <row r="319" spans="1:12" x14ac:dyDescent="0.25">
      <c r="A319" s="43" t="s">
        <v>295</v>
      </c>
      <c r="B319" s="43" t="s">
        <v>190</v>
      </c>
      <c r="C319" s="43" t="str">
        <f>VLOOKUP($A319,HistoricalHouse!A:B,2,FALSE)</f>
        <v>A-</v>
      </c>
      <c r="D319" s="43" t="str">
        <f>VLOOKUP($A319,HistoricalHouse!D:E,2,FALSE)</f>
        <v>A-</v>
      </c>
      <c r="E319" s="43" t="str">
        <f>VLOOKUP($A319,HistoricalHouse!G:H,2,FALSE)</f>
        <v>A+</v>
      </c>
      <c r="F319" s="43" t="str">
        <f>VLOOKUP($A319,HistoricalHouse!J:K,2,FALSE)</f>
        <v>A-</v>
      </c>
      <c r="G319" s="18">
        <f t="shared" si="24"/>
        <v>1</v>
      </c>
      <c r="H319" s="18">
        <f t="shared" si="25"/>
        <v>1</v>
      </c>
      <c r="I319" s="18">
        <f t="shared" si="26"/>
        <v>1</v>
      </c>
      <c r="J319" s="18">
        <f t="shared" si="27"/>
        <v>1</v>
      </c>
      <c r="K319" s="18">
        <f t="shared" si="28"/>
        <v>1</v>
      </c>
      <c r="L319" s="18">
        <f t="shared" si="29"/>
        <v>5</v>
      </c>
    </row>
    <row r="320" spans="1:12" x14ac:dyDescent="0.25">
      <c r="A320" s="43" t="s">
        <v>347</v>
      </c>
      <c r="B320" s="43" t="s">
        <v>345</v>
      </c>
      <c r="C320" s="43" t="str">
        <f>VLOOKUP($A320,HistoricalHouse!A:B,2,FALSE)</f>
        <v>A-</v>
      </c>
      <c r="D320" s="43" t="str">
        <f>VLOOKUP($A320,HistoricalHouse!D:E,2,FALSE)</f>
        <v>B+</v>
      </c>
      <c r="E320" s="43" t="str">
        <f>VLOOKUP($A320,HistoricalHouse!G:H,2,FALSE)</f>
        <v>A</v>
      </c>
      <c r="F320" s="43" t="str">
        <f>VLOOKUP($A320,HistoricalHouse!J:K,2,FALSE)</f>
        <v>B+</v>
      </c>
      <c r="G320" s="18">
        <f t="shared" si="24"/>
        <v>1</v>
      </c>
      <c r="H320" s="18">
        <f t="shared" si="25"/>
        <v>1</v>
      </c>
      <c r="I320" s="18">
        <f t="shared" si="26"/>
        <v>1</v>
      </c>
      <c r="J320" s="18">
        <f t="shared" si="27"/>
        <v>1</v>
      </c>
      <c r="K320" s="18">
        <f t="shared" si="28"/>
        <v>1</v>
      </c>
      <c r="L320" s="18">
        <f t="shared" si="29"/>
        <v>5</v>
      </c>
    </row>
    <row r="321" spans="1:12" x14ac:dyDescent="0.25">
      <c r="A321" s="43" t="s">
        <v>43</v>
      </c>
      <c r="B321" s="43" t="s">
        <v>30</v>
      </c>
      <c r="C321" s="43" t="str">
        <f>VLOOKUP($A321,HistoricalHouse!A:B,2,FALSE)</f>
        <v>A+</v>
      </c>
      <c r="D321" s="43" t="str">
        <f>VLOOKUP($A321,HistoricalHouse!D:E,2,FALSE)</f>
        <v>A+</v>
      </c>
      <c r="E321" s="43" t="str">
        <f>VLOOKUP($A321,HistoricalHouse!G:H,2,FALSE)</f>
        <v>A+</v>
      </c>
      <c r="F321" s="43" t="str">
        <f>VLOOKUP($A321,HistoricalHouse!J:K,2,FALSE)</f>
        <v>A</v>
      </c>
      <c r="G321" s="18">
        <f t="shared" si="24"/>
        <v>1</v>
      </c>
      <c r="H321" s="18">
        <f t="shared" si="25"/>
        <v>1</v>
      </c>
      <c r="I321" s="18">
        <f t="shared" si="26"/>
        <v>1</v>
      </c>
      <c r="J321" s="18">
        <f t="shared" si="27"/>
        <v>1</v>
      </c>
      <c r="K321" s="18">
        <f t="shared" si="28"/>
        <v>1</v>
      </c>
      <c r="L321" s="18">
        <f t="shared" si="29"/>
        <v>5</v>
      </c>
    </row>
    <row r="322" spans="1:12" x14ac:dyDescent="0.25">
      <c r="A322" s="43" t="s">
        <v>263</v>
      </c>
      <c r="B322" s="43" t="s">
        <v>190</v>
      </c>
      <c r="C322" s="43" t="str">
        <f>VLOOKUP($A322,HistoricalHouse!A:B,2,FALSE)</f>
        <v>A-</v>
      </c>
      <c r="D322" s="43" t="str">
        <f>VLOOKUP($A322,HistoricalHouse!D:E,2,FALSE)</f>
        <v>B</v>
      </c>
      <c r="E322" s="43" t="str">
        <f>VLOOKUP($A322,HistoricalHouse!G:H,2,FALSE)</f>
        <v>A</v>
      </c>
      <c r="F322" s="43" t="str">
        <f>VLOOKUP($A322,HistoricalHouse!J:K,2,FALSE)</f>
        <v>B+</v>
      </c>
      <c r="G322" s="18">
        <f t="shared" ref="G322:G385" si="30">VLOOKUP(B322,$R:$S,2,FALSE)</f>
        <v>1</v>
      </c>
      <c r="H322" s="18">
        <f t="shared" ref="H322:H385" si="31">VLOOKUP(C322,$R:$S,2,FALSE)</f>
        <v>1</v>
      </c>
      <c r="I322" s="18">
        <f t="shared" ref="I322:I385" si="32">VLOOKUP(D322,$R:$S,2,FALSE)</f>
        <v>1</v>
      </c>
      <c r="J322" s="18">
        <f t="shared" ref="J322:J385" si="33">VLOOKUP(E322,$R:$S,2,FALSE)</f>
        <v>1</v>
      </c>
      <c r="K322" s="18">
        <f t="shared" ref="K322:K385" si="34">VLOOKUP(F322,$R:$S,2,FALSE)</f>
        <v>1</v>
      </c>
      <c r="L322" s="18">
        <f t="shared" ref="L322:L385" si="35">SUM(G322:K322)</f>
        <v>5</v>
      </c>
    </row>
    <row r="323" spans="1:12" x14ac:dyDescent="0.25">
      <c r="A323" s="43" t="s">
        <v>409</v>
      </c>
      <c r="B323" s="43" t="s">
        <v>345</v>
      </c>
      <c r="C323" s="43" t="str">
        <f>VLOOKUP($A323,HistoricalHouse!A:B,2,FALSE)</f>
        <v>B</v>
      </c>
      <c r="D323" s="43" t="str">
        <f>VLOOKUP($A323,HistoricalHouse!D:E,2,FALSE)</f>
        <v>B+</v>
      </c>
      <c r="E323" s="43" t="str">
        <f>VLOOKUP($A323,HistoricalHouse!G:H,2,FALSE)</f>
        <v>A-</v>
      </c>
      <c r="F323" s="43" t="str">
        <f>VLOOKUP($A323,HistoricalHouse!J:K,2,FALSE)</f>
        <v>A-</v>
      </c>
      <c r="G323" s="18">
        <f t="shared" si="30"/>
        <v>1</v>
      </c>
      <c r="H323" s="18">
        <f t="shared" si="31"/>
        <v>1</v>
      </c>
      <c r="I323" s="18">
        <f t="shared" si="32"/>
        <v>1</v>
      </c>
      <c r="J323" s="18">
        <f t="shared" si="33"/>
        <v>1</v>
      </c>
      <c r="K323" s="18">
        <f t="shared" si="34"/>
        <v>1</v>
      </c>
      <c r="L323" s="18">
        <f t="shared" si="35"/>
        <v>5</v>
      </c>
    </row>
    <row r="324" spans="1:12" x14ac:dyDescent="0.25">
      <c r="A324" s="20" t="s">
        <v>318</v>
      </c>
      <c r="B324" s="43" t="s">
        <v>190</v>
      </c>
      <c r="C324" s="43" t="str">
        <f>VLOOKUP($A324,HistoricalHouse!A:B,2,FALSE)</f>
        <v>A-</v>
      </c>
      <c r="D324" s="43" t="str">
        <f>VLOOKUP($A324,HistoricalHouse!D:E,2,FALSE)</f>
        <v>B</v>
      </c>
      <c r="E324" s="43" t="str">
        <f>VLOOKUP($A324,HistoricalHouse!G:H,2,FALSE)</f>
        <v>B+</v>
      </c>
      <c r="F324" s="43" t="str">
        <f>VLOOKUP($A324,HistoricalHouse!J:K,2,FALSE)</f>
        <v>A-</v>
      </c>
      <c r="G324" s="18">
        <f t="shared" si="30"/>
        <v>1</v>
      </c>
      <c r="H324" s="18">
        <f t="shared" si="31"/>
        <v>1</v>
      </c>
      <c r="I324" s="18">
        <f t="shared" si="32"/>
        <v>1</v>
      </c>
      <c r="J324" s="18">
        <f t="shared" si="33"/>
        <v>1</v>
      </c>
      <c r="K324" s="18">
        <f t="shared" si="34"/>
        <v>1</v>
      </c>
      <c r="L324" s="18">
        <f t="shared" si="35"/>
        <v>5</v>
      </c>
    </row>
    <row r="325" spans="1:12" x14ac:dyDescent="0.25">
      <c r="A325" s="43" t="s">
        <v>124</v>
      </c>
      <c r="B325" s="43" t="s">
        <v>58</v>
      </c>
      <c r="C325" s="43" t="str">
        <f>VLOOKUP($A325,HistoricalHouse!A:B,2,FALSE)</f>
        <v>A+</v>
      </c>
      <c r="D325" s="43" t="str">
        <f>VLOOKUP($A325,HistoricalHouse!D:E,2,FALSE)</f>
        <v>A+</v>
      </c>
      <c r="E325" s="43" t="str">
        <f>VLOOKUP($A325,HistoricalHouse!G:H,2,FALSE)</f>
        <v>A</v>
      </c>
      <c r="F325" s="43" t="str">
        <f>VLOOKUP($A325,HistoricalHouse!J:K,2,FALSE)</f>
        <v>A</v>
      </c>
      <c r="G325" s="18">
        <f t="shared" si="30"/>
        <v>1</v>
      </c>
      <c r="H325" s="18">
        <f t="shared" si="31"/>
        <v>1</v>
      </c>
      <c r="I325" s="18">
        <f t="shared" si="32"/>
        <v>1</v>
      </c>
      <c r="J325" s="18">
        <f t="shared" si="33"/>
        <v>1</v>
      </c>
      <c r="K325" s="18">
        <f t="shared" si="34"/>
        <v>1</v>
      </c>
      <c r="L325" s="18">
        <f t="shared" si="35"/>
        <v>5</v>
      </c>
    </row>
    <row r="326" spans="1:12" x14ac:dyDescent="0.25">
      <c r="A326" s="43" t="s">
        <v>53</v>
      </c>
      <c r="B326" s="43" t="s">
        <v>30</v>
      </c>
      <c r="C326" s="43" t="str">
        <f>VLOOKUP($A326,HistoricalHouse!A:B,2,FALSE)</f>
        <v>A+</v>
      </c>
      <c r="D326" s="43" t="str">
        <f>VLOOKUP($A326,HistoricalHouse!D:E,2,FALSE)</f>
        <v>A+</v>
      </c>
      <c r="E326" s="43" t="str">
        <f>VLOOKUP($A326,HistoricalHouse!G:H,2,FALSE)</f>
        <v>A+</v>
      </c>
      <c r="F326" s="43" t="str">
        <f>VLOOKUP($A326,HistoricalHouse!J:K,2,FALSE)</f>
        <v>A</v>
      </c>
      <c r="G326" s="18">
        <f t="shared" si="30"/>
        <v>1</v>
      </c>
      <c r="H326" s="18">
        <f t="shared" si="31"/>
        <v>1</v>
      </c>
      <c r="I326" s="18">
        <f t="shared" si="32"/>
        <v>1</v>
      </c>
      <c r="J326" s="18">
        <f t="shared" si="33"/>
        <v>1</v>
      </c>
      <c r="K326" s="18">
        <f t="shared" si="34"/>
        <v>1</v>
      </c>
      <c r="L326" s="18">
        <f t="shared" si="35"/>
        <v>5</v>
      </c>
    </row>
    <row r="327" spans="1:12" x14ac:dyDescent="0.25">
      <c r="A327" s="43" t="s">
        <v>90</v>
      </c>
      <c r="B327" s="43" t="s">
        <v>58</v>
      </c>
      <c r="C327" s="43" t="str">
        <f>VLOOKUP($A327,HistoricalHouse!A:B,2,FALSE)</f>
        <v>A+</v>
      </c>
      <c r="D327" s="43" t="str">
        <f>VLOOKUP($A327,HistoricalHouse!D:E,2,FALSE)</f>
        <v>A-</v>
      </c>
      <c r="E327" s="43" t="str">
        <f>VLOOKUP($A327,HistoricalHouse!G:H,2,FALSE)</f>
        <v>A+</v>
      </c>
      <c r="F327" s="43" t="str">
        <f>VLOOKUP($A327,HistoricalHouse!J:K,2,FALSE)</f>
        <v>A+</v>
      </c>
      <c r="G327" s="18">
        <f t="shared" si="30"/>
        <v>1</v>
      </c>
      <c r="H327" s="18">
        <f t="shared" si="31"/>
        <v>1</v>
      </c>
      <c r="I327" s="18">
        <f t="shared" si="32"/>
        <v>1</v>
      </c>
      <c r="J327" s="18">
        <f t="shared" si="33"/>
        <v>1</v>
      </c>
      <c r="K327" s="18">
        <f t="shared" si="34"/>
        <v>1</v>
      </c>
      <c r="L327" s="18">
        <f t="shared" si="35"/>
        <v>5</v>
      </c>
    </row>
    <row r="328" spans="1:12" x14ac:dyDescent="0.25">
      <c r="A328" s="43" t="s">
        <v>218</v>
      </c>
      <c r="B328" s="43" t="s">
        <v>128</v>
      </c>
      <c r="C328" s="43" t="str">
        <f>VLOOKUP($A328,HistoricalHouse!A:B,2,FALSE)</f>
        <v>A+</v>
      </c>
      <c r="D328" s="43" t="str">
        <f>VLOOKUP($A328,HistoricalHouse!D:E,2,FALSE)</f>
        <v>A+</v>
      </c>
      <c r="E328" s="43" t="str">
        <f>VLOOKUP($A328,HistoricalHouse!G:H,2,FALSE)</f>
        <v>A+</v>
      </c>
      <c r="F328" s="43" t="str">
        <f>VLOOKUP($A328,HistoricalHouse!J:K,2,FALSE)</f>
        <v>B+</v>
      </c>
      <c r="G328" s="18">
        <f t="shared" si="30"/>
        <v>1</v>
      </c>
      <c r="H328" s="18">
        <f t="shared" si="31"/>
        <v>1</v>
      </c>
      <c r="I328" s="18">
        <f t="shared" si="32"/>
        <v>1</v>
      </c>
      <c r="J328" s="18">
        <f t="shared" si="33"/>
        <v>1</v>
      </c>
      <c r="K328" s="18">
        <f t="shared" si="34"/>
        <v>1</v>
      </c>
      <c r="L328" s="18">
        <f t="shared" si="35"/>
        <v>5</v>
      </c>
    </row>
    <row r="329" spans="1:12" x14ac:dyDescent="0.25">
      <c r="A329" s="43" t="s">
        <v>163</v>
      </c>
      <c r="B329" s="43" t="s">
        <v>128</v>
      </c>
      <c r="C329" s="43" t="str">
        <f>VLOOKUP($A329,HistoricalHouse!A:B,2,FALSE)</f>
        <v>A</v>
      </c>
      <c r="D329" s="43" t="str">
        <f>VLOOKUP($A329,HistoricalHouse!D:E,2,FALSE)</f>
        <v>A</v>
      </c>
      <c r="E329" s="43" t="str">
        <f>VLOOKUP($A329,HistoricalHouse!G:H,2,FALSE)</f>
        <v>A</v>
      </c>
      <c r="F329" s="43" t="str">
        <f>VLOOKUP($A329,HistoricalHouse!J:K,2,FALSE)</f>
        <v>A-</v>
      </c>
      <c r="G329" s="18">
        <f t="shared" si="30"/>
        <v>1</v>
      </c>
      <c r="H329" s="18">
        <f t="shared" si="31"/>
        <v>1</v>
      </c>
      <c r="I329" s="18">
        <f t="shared" si="32"/>
        <v>1</v>
      </c>
      <c r="J329" s="18">
        <f t="shared" si="33"/>
        <v>1</v>
      </c>
      <c r="K329" s="18">
        <f t="shared" si="34"/>
        <v>1</v>
      </c>
      <c r="L329" s="18">
        <f t="shared" si="35"/>
        <v>5</v>
      </c>
    </row>
    <row r="330" spans="1:12" x14ac:dyDescent="0.25">
      <c r="A330" s="43" t="s">
        <v>196</v>
      </c>
      <c r="B330" s="43" t="s">
        <v>128</v>
      </c>
      <c r="C330" s="43" t="str">
        <f>VLOOKUP($A330,HistoricalHouse!A:B,2,FALSE)</f>
        <v>A-</v>
      </c>
      <c r="D330" s="43" t="str">
        <f>VLOOKUP($A330,HistoricalHouse!D:E,2,FALSE)</f>
        <v>B+</v>
      </c>
      <c r="E330" s="43" t="str">
        <f>VLOOKUP($A330,HistoricalHouse!G:H,2,FALSE)</f>
        <v>A-</v>
      </c>
      <c r="F330" s="43" t="str">
        <f>VLOOKUP($A330,HistoricalHouse!J:K,2,FALSE)</f>
        <v>B+</v>
      </c>
      <c r="G330" s="18">
        <f t="shared" si="30"/>
        <v>1</v>
      </c>
      <c r="H330" s="18">
        <f t="shared" si="31"/>
        <v>1</v>
      </c>
      <c r="I330" s="18">
        <f t="shared" si="32"/>
        <v>1</v>
      </c>
      <c r="J330" s="18">
        <f t="shared" si="33"/>
        <v>1</v>
      </c>
      <c r="K330" s="18">
        <f t="shared" si="34"/>
        <v>1</v>
      </c>
      <c r="L330" s="18">
        <f t="shared" si="35"/>
        <v>5</v>
      </c>
    </row>
    <row r="331" spans="1:12" x14ac:dyDescent="0.25">
      <c r="A331" s="43" t="s">
        <v>258</v>
      </c>
      <c r="B331" s="43" t="s">
        <v>190</v>
      </c>
      <c r="C331" s="43" t="str">
        <f>VLOOKUP($A331,HistoricalHouse!A:B,2,FALSE)</f>
        <v>A-</v>
      </c>
      <c r="D331" s="43" t="str">
        <f>VLOOKUP($A331,HistoricalHouse!D:E,2,FALSE)</f>
        <v>A-</v>
      </c>
      <c r="E331" s="43" t="str">
        <f>VLOOKUP($A331,HistoricalHouse!G:H,2,FALSE)</f>
        <v>B+</v>
      </c>
      <c r="F331" s="43" t="str">
        <f>VLOOKUP($A331,HistoricalHouse!J:K,2,FALSE)</f>
        <v>A-</v>
      </c>
      <c r="G331" s="18">
        <f t="shared" si="30"/>
        <v>1</v>
      </c>
      <c r="H331" s="18">
        <f t="shared" si="31"/>
        <v>1</v>
      </c>
      <c r="I331" s="18">
        <f t="shared" si="32"/>
        <v>1</v>
      </c>
      <c r="J331" s="18">
        <f t="shared" si="33"/>
        <v>1</v>
      </c>
      <c r="K331" s="18">
        <f t="shared" si="34"/>
        <v>1</v>
      </c>
      <c r="L331" s="18">
        <f t="shared" si="35"/>
        <v>5</v>
      </c>
    </row>
    <row r="332" spans="1:12" x14ac:dyDescent="0.25">
      <c r="A332" s="43" t="s">
        <v>204</v>
      </c>
      <c r="B332" s="43" t="s">
        <v>128</v>
      </c>
      <c r="C332" s="43" t="str">
        <f>VLOOKUP($A332,HistoricalHouse!A:B,2,FALSE)</f>
        <v>A</v>
      </c>
      <c r="D332" s="43" t="str">
        <f>VLOOKUP($A332,HistoricalHouse!D:E,2,FALSE)</f>
        <v>A-</v>
      </c>
      <c r="E332" s="43" t="str">
        <f>VLOOKUP($A332,HistoricalHouse!G:H,2,FALSE)</f>
        <v>B+</v>
      </c>
      <c r="F332" s="43" t="str">
        <f>VLOOKUP($A332,HistoricalHouse!J:K,2,FALSE)</f>
        <v>A-</v>
      </c>
      <c r="G332" s="18">
        <f t="shared" si="30"/>
        <v>1</v>
      </c>
      <c r="H332" s="18">
        <f t="shared" si="31"/>
        <v>1</v>
      </c>
      <c r="I332" s="18">
        <f t="shared" si="32"/>
        <v>1</v>
      </c>
      <c r="J332" s="18">
        <f t="shared" si="33"/>
        <v>1</v>
      </c>
      <c r="K332" s="18">
        <f t="shared" si="34"/>
        <v>1</v>
      </c>
      <c r="L332" s="18">
        <f t="shared" si="35"/>
        <v>5</v>
      </c>
    </row>
    <row r="333" spans="1:12" x14ac:dyDescent="0.25">
      <c r="A333" s="43" t="s">
        <v>24</v>
      </c>
      <c r="B333" s="43" t="s">
        <v>30</v>
      </c>
      <c r="C333" s="43" t="str">
        <f>VLOOKUP($A333,HistoricalHouse!A:B,2,FALSE)</f>
        <v>A+</v>
      </c>
      <c r="D333" s="43" t="str">
        <f>VLOOKUP($A333,HistoricalHouse!D:E,2,FALSE)</f>
        <v>A+</v>
      </c>
      <c r="E333" s="43" t="str">
        <f>VLOOKUP($A333,HistoricalHouse!G:H,2,FALSE)</f>
        <v>A+</v>
      </c>
      <c r="F333" s="43" t="str">
        <f>VLOOKUP($A333,HistoricalHouse!J:K,2,FALSE)</f>
        <v>A-</v>
      </c>
      <c r="G333" s="18">
        <f t="shared" si="30"/>
        <v>1</v>
      </c>
      <c r="H333" s="18">
        <f t="shared" si="31"/>
        <v>1</v>
      </c>
      <c r="I333" s="18">
        <f t="shared" si="32"/>
        <v>1</v>
      </c>
      <c r="J333" s="18">
        <f t="shared" si="33"/>
        <v>1</v>
      </c>
      <c r="K333" s="18">
        <f t="shared" si="34"/>
        <v>1</v>
      </c>
      <c r="L333" s="18">
        <f t="shared" si="35"/>
        <v>5</v>
      </c>
    </row>
    <row r="334" spans="1:12" x14ac:dyDescent="0.25">
      <c r="A334" s="43" t="s">
        <v>192</v>
      </c>
      <c r="B334" s="43" t="s">
        <v>128</v>
      </c>
      <c r="C334" s="43" t="str">
        <f>VLOOKUP($A334,HistoricalHouse!A:B,2,FALSE)</f>
        <v>A</v>
      </c>
      <c r="D334" s="43" t="str">
        <f>VLOOKUP($A334,HistoricalHouse!D:E,2,FALSE)</f>
        <v>A-</v>
      </c>
      <c r="E334" s="43" t="str">
        <f>VLOOKUP($A334,HistoricalHouse!G:H,2,FALSE)</f>
        <v>B</v>
      </c>
      <c r="F334" s="43" t="str">
        <f>VLOOKUP($A334,HistoricalHouse!J:K,2,FALSE)</f>
        <v>A-</v>
      </c>
      <c r="G334" s="18">
        <f t="shared" si="30"/>
        <v>1</v>
      </c>
      <c r="H334" s="18">
        <f t="shared" si="31"/>
        <v>1</v>
      </c>
      <c r="I334" s="18">
        <f t="shared" si="32"/>
        <v>1</v>
      </c>
      <c r="J334" s="18">
        <f t="shared" si="33"/>
        <v>1</v>
      </c>
      <c r="K334" s="18">
        <f t="shared" si="34"/>
        <v>1</v>
      </c>
      <c r="L334" s="18">
        <f t="shared" si="35"/>
        <v>5</v>
      </c>
    </row>
    <row r="335" spans="1:12" x14ac:dyDescent="0.25">
      <c r="A335" s="43" t="s">
        <v>227</v>
      </c>
      <c r="B335" s="43" t="s">
        <v>128</v>
      </c>
      <c r="C335" s="43" t="str">
        <f>VLOOKUP($A335,HistoricalHouse!A:B,2,FALSE)</f>
        <v>A+</v>
      </c>
      <c r="D335" s="43" t="str">
        <f>VLOOKUP($A335,HistoricalHouse!D:E,2,FALSE)</f>
        <v>B+</v>
      </c>
      <c r="E335" s="43" t="str">
        <f>VLOOKUP($A335,HistoricalHouse!G:H,2,FALSE)</f>
        <v>A</v>
      </c>
      <c r="F335" s="43" t="str">
        <f>VLOOKUP($A335,HistoricalHouse!J:K,2,FALSE)</f>
        <v>A-</v>
      </c>
      <c r="G335" s="18">
        <f t="shared" si="30"/>
        <v>1</v>
      </c>
      <c r="H335" s="18">
        <f t="shared" si="31"/>
        <v>1</v>
      </c>
      <c r="I335" s="18">
        <f t="shared" si="32"/>
        <v>1</v>
      </c>
      <c r="J335" s="18">
        <f t="shared" si="33"/>
        <v>1</v>
      </c>
      <c r="K335" s="18">
        <f t="shared" si="34"/>
        <v>1</v>
      </c>
      <c r="L335" s="18">
        <f t="shared" si="35"/>
        <v>5</v>
      </c>
    </row>
    <row r="336" spans="1:12" x14ac:dyDescent="0.25">
      <c r="A336" s="20" t="s">
        <v>1372</v>
      </c>
      <c r="B336" s="43" t="s">
        <v>1136</v>
      </c>
      <c r="C336" s="43" t="str">
        <f>VLOOKUP($A336,HistoricalHouse!A:B,2,FALSE)</f>
        <v>F</v>
      </c>
      <c r="D336" s="43" t="str">
        <f>VLOOKUP($A336,HistoricalHouse!D:E,2,FALSE)</f>
        <v>F</v>
      </c>
      <c r="E336" s="43" t="str">
        <f>VLOOKUP($A336,HistoricalHouse!G:H,2,FALSE)</f>
        <v>CT</v>
      </c>
      <c r="F336" s="43" t="str">
        <f>VLOOKUP($A336,HistoricalHouse!J:K,2,FALSE)</f>
        <v>D-</v>
      </c>
      <c r="G336" s="18">
        <f t="shared" si="30"/>
        <v>-1</v>
      </c>
      <c r="H336" s="18">
        <f t="shared" si="31"/>
        <v>-1</v>
      </c>
      <c r="I336" s="18">
        <f t="shared" si="32"/>
        <v>-1</v>
      </c>
      <c r="J336" s="18">
        <f t="shared" si="33"/>
        <v>-1</v>
      </c>
      <c r="K336" s="18">
        <f t="shared" si="34"/>
        <v>-1</v>
      </c>
      <c r="L336" s="18">
        <f t="shared" si="35"/>
        <v>-5</v>
      </c>
    </row>
    <row r="337" spans="1:12" x14ac:dyDescent="0.25">
      <c r="A337" s="29" t="s">
        <v>1512</v>
      </c>
      <c r="B337" s="43" t="s">
        <v>1370</v>
      </c>
      <c r="C337" s="43" t="str">
        <f>VLOOKUP($A337,HistoricalHouse!A:B,2,FALSE)</f>
        <v>CT</v>
      </c>
      <c r="D337" s="43" t="str">
        <f>VLOOKUP($A337,HistoricalHouse!D:E,2,FALSE)</f>
        <v>D-</v>
      </c>
      <c r="E337" s="43" t="str">
        <f>VLOOKUP($A337,HistoricalHouse!G:H,2,FALSE)</f>
        <v>CT</v>
      </c>
      <c r="F337" s="43" t="str">
        <f>VLOOKUP($A337,HistoricalHouse!J:K,2,FALSE)</f>
        <v>CT</v>
      </c>
      <c r="G337" s="18">
        <f t="shared" si="30"/>
        <v>-1</v>
      </c>
      <c r="H337" s="18">
        <f t="shared" si="31"/>
        <v>-1</v>
      </c>
      <c r="I337" s="18">
        <f t="shared" si="32"/>
        <v>-1</v>
      </c>
      <c r="J337" s="18">
        <f t="shared" si="33"/>
        <v>-1</v>
      </c>
      <c r="K337" s="18">
        <f t="shared" si="34"/>
        <v>-1</v>
      </c>
      <c r="L337" s="18">
        <f t="shared" si="35"/>
        <v>-5</v>
      </c>
    </row>
    <row r="338" spans="1:12" x14ac:dyDescent="0.25">
      <c r="A338" s="29" t="s">
        <v>1421</v>
      </c>
      <c r="B338" s="43" t="s">
        <v>1370</v>
      </c>
      <c r="C338" s="43" t="str">
        <f>VLOOKUP($A338,HistoricalHouse!A:B,2,FALSE)</f>
        <v>CT</v>
      </c>
      <c r="D338" s="43" t="str">
        <f>VLOOKUP($A338,HistoricalHouse!D:E,2,FALSE)</f>
        <v>D-</v>
      </c>
      <c r="E338" s="43" t="str">
        <f>VLOOKUP($A338,HistoricalHouse!G:H,2,FALSE)</f>
        <v>CT</v>
      </c>
      <c r="F338" s="43" t="str">
        <f>VLOOKUP($A338,HistoricalHouse!J:K,2,FALSE)</f>
        <v>D-</v>
      </c>
      <c r="G338" s="18">
        <f t="shared" si="30"/>
        <v>-1</v>
      </c>
      <c r="H338" s="18">
        <f t="shared" si="31"/>
        <v>-1</v>
      </c>
      <c r="I338" s="18">
        <f t="shared" si="32"/>
        <v>-1</v>
      </c>
      <c r="J338" s="18">
        <f t="shared" si="33"/>
        <v>-1</v>
      </c>
      <c r="K338" s="18">
        <f t="shared" si="34"/>
        <v>-1</v>
      </c>
      <c r="L338" s="18">
        <f t="shared" si="35"/>
        <v>-5</v>
      </c>
    </row>
    <row r="339" spans="1:12" x14ac:dyDescent="0.25">
      <c r="A339" s="29" t="s">
        <v>1394</v>
      </c>
      <c r="B339" s="43" t="s">
        <v>1370</v>
      </c>
      <c r="C339" s="43" t="str">
        <f>VLOOKUP($A339,HistoricalHouse!A:B,2,FALSE)</f>
        <v>CT</v>
      </c>
      <c r="D339" s="43" t="str">
        <f>VLOOKUP($A339,HistoricalHouse!D:E,2,FALSE)</f>
        <v>F</v>
      </c>
      <c r="E339" s="43" t="str">
        <f>VLOOKUP($A339,HistoricalHouse!G:H,2,FALSE)</f>
        <v>CT</v>
      </c>
      <c r="F339" s="43" t="str">
        <f>VLOOKUP($A339,HistoricalHouse!J:K,2,FALSE)</f>
        <v>D-</v>
      </c>
      <c r="G339" s="18">
        <f t="shared" si="30"/>
        <v>-1</v>
      </c>
      <c r="H339" s="18">
        <f t="shared" si="31"/>
        <v>-1</v>
      </c>
      <c r="I339" s="18">
        <f t="shared" si="32"/>
        <v>-1</v>
      </c>
      <c r="J339" s="18">
        <f t="shared" si="33"/>
        <v>-1</v>
      </c>
      <c r="K339" s="18">
        <f t="shared" si="34"/>
        <v>-1</v>
      </c>
      <c r="L339" s="18">
        <f t="shared" si="35"/>
        <v>-5</v>
      </c>
    </row>
    <row r="340" spans="1:12" x14ac:dyDescent="0.25">
      <c r="A340" s="20" t="s">
        <v>1328</v>
      </c>
      <c r="B340" s="43" t="s">
        <v>1136</v>
      </c>
      <c r="C340" s="43" t="str">
        <f>VLOOKUP($A340,HistoricalHouse!A:B,2,FALSE)</f>
        <v>CT</v>
      </c>
      <c r="D340" s="43" t="str">
        <f>VLOOKUP($A340,HistoricalHouse!D:E,2,FALSE)</f>
        <v>CT</v>
      </c>
      <c r="E340" s="43" t="str">
        <f>VLOOKUP($A340,HistoricalHouse!G:H,2,FALSE)</f>
        <v>CT</v>
      </c>
      <c r="F340" s="43" t="str">
        <f>VLOOKUP($A340,HistoricalHouse!J:K,2,FALSE)</f>
        <v>F</v>
      </c>
      <c r="G340" s="18">
        <f t="shared" si="30"/>
        <v>-1</v>
      </c>
      <c r="H340" s="18">
        <f t="shared" si="31"/>
        <v>-1</v>
      </c>
      <c r="I340" s="18">
        <f t="shared" si="32"/>
        <v>-1</v>
      </c>
      <c r="J340" s="18">
        <f t="shared" si="33"/>
        <v>-1</v>
      </c>
      <c r="K340" s="18">
        <f t="shared" si="34"/>
        <v>-1</v>
      </c>
      <c r="L340" s="18">
        <f t="shared" si="35"/>
        <v>-5</v>
      </c>
    </row>
    <row r="341" spans="1:12" x14ac:dyDescent="0.25">
      <c r="A341" s="29" t="s">
        <v>1168</v>
      </c>
      <c r="B341" s="43" t="s">
        <v>1136</v>
      </c>
      <c r="C341" s="43" t="str">
        <f>VLOOKUP($A341,HistoricalHouse!A:B,2,FALSE)</f>
        <v>F</v>
      </c>
      <c r="D341" s="43" t="str">
        <f>VLOOKUP($A341,HistoricalHouse!D:E,2,FALSE)</f>
        <v>D-</v>
      </c>
      <c r="E341" s="43" t="str">
        <f>VLOOKUP($A341,HistoricalHouse!G:H,2,FALSE)</f>
        <v>F</v>
      </c>
      <c r="F341" s="43" t="str">
        <f>VLOOKUP($A341,HistoricalHouse!J:K,2,FALSE)</f>
        <v>D-</v>
      </c>
      <c r="G341" s="18">
        <f t="shared" si="30"/>
        <v>-1</v>
      </c>
      <c r="H341" s="18">
        <f t="shared" si="31"/>
        <v>-1</v>
      </c>
      <c r="I341" s="18">
        <f t="shared" si="32"/>
        <v>-1</v>
      </c>
      <c r="J341" s="18">
        <f t="shared" si="33"/>
        <v>-1</v>
      </c>
      <c r="K341" s="18">
        <f t="shared" si="34"/>
        <v>-1</v>
      </c>
      <c r="L341" s="18">
        <f t="shared" si="35"/>
        <v>-5</v>
      </c>
    </row>
    <row r="342" spans="1:12" x14ac:dyDescent="0.25">
      <c r="A342" s="29" t="s">
        <v>1228</v>
      </c>
      <c r="B342" s="43" t="s">
        <v>1136</v>
      </c>
      <c r="C342" s="43" t="str">
        <f>VLOOKUP($A342,HistoricalHouse!A:B,2,FALSE)</f>
        <v>D</v>
      </c>
      <c r="D342" s="43" t="str">
        <f>VLOOKUP($A342,HistoricalHouse!D:E,2,FALSE)</f>
        <v>D</v>
      </c>
      <c r="E342" s="43" t="str">
        <f>VLOOKUP($A342,HistoricalHouse!G:H,2,FALSE)</f>
        <v>D-</v>
      </c>
      <c r="F342" s="43" t="str">
        <f>VLOOKUP($A342,HistoricalHouse!J:K,2,FALSE)</f>
        <v>D</v>
      </c>
      <c r="G342" s="18">
        <f t="shared" si="30"/>
        <v>-1</v>
      </c>
      <c r="H342" s="18">
        <f t="shared" si="31"/>
        <v>-1</v>
      </c>
      <c r="I342" s="18">
        <f t="shared" si="32"/>
        <v>-1</v>
      </c>
      <c r="J342" s="18">
        <f t="shared" si="33"/>
        <v>-1</v>
      </c>
      <c r="K342" s="18">
        <f t="shared" si="34"/>
        <v>-1</v>
      </c>
      <c r="L342" s="18">
        <f t="shared" si="35"/>
        <v>-5</v>
      </c>
    </row>
    <row r="343" spans="1:12" x14ac:dyDescent="0.25">
      <c r="A343" s="29" t="s">
        <v>1103</v>
      </c>
      <c r="B343" s="43" t="s">
        <v>645</v>
      </c>
      <c r="C343" s="43" t="str">
        <f>VLOOKUP($A343,HistoricalHouse!A:B,2,FALSE)</f>
        <v>F</v>
      </c>
      <c r="D343" s="43" t="str">
        <f>VLOOKUP($A343,HistoricalHouse!D:E,2,FALSE)</f>
        <v>CT</v>
      </c>
      <c r="E343" s="43" t="str">
        <f>VLOOKUP($A343,HistoricalHouse!G:H,2,FALSE)</f>
        <v>F</v>
      </c>
      <c r="F343" s="43" t="str">
        <f>VLOOKUP($A343,HistoricalHouse!J:K,2,FALSE)</f>
        <v>D-</v>
      </c>
      <c r="G343" s="18">
        <f t="shared" si="30"/>
        <v>-1</v>
      </c>
      <c r="H343" s="18">
        <f t="shared" si="31"/>
        <v>-1</v>
      </c>
      <c r="I343" s="18">
        <f t="shared" si="32"/>
        <v>-1</v>
      </c>
      <c r="J343" s="18">
        <f t="shared" si="33"/>
        <v>-1</v>
      </c>
      <c r="K343" s="18">
        <f t="shared" si="34"/>
        <v>-1</v>
      </c>
      <c r="L343" s="18">
        <f t="shared" si="35"/>
        <v>-5</v>
      </c>
    </row>
    <row r="344" spans="1:12" x14ac:dyDescent="0.25">
      <c r="A344" s="29" t="s">
        <v>1502</v>
      </c>
      <c r="B344" s="43" t="s">
        <v>1370</v>
      </c>
      <c r="C344" s="43" t="str">
        <f>VLOOKUP($A344,HistoricalHouse!A:B,2,FALSE)</f>
        <v>CT</v>
      </c>
      <c r="D344" s="43" t="str">
        <f>VLOOKUP($A344,HistoricalHouse!D:E,2,FALSE)</f>
        <v>CT</v>
      </c>
      <c r="E344" s="43" t="str">
        <f>VLOOKUP($A344,HistoricalHouse!G:H,2,FALSE)</f>
        <v>CT</v>
      </c>
      <c r="F344" s="43" t="str">
        <f>VLOOKUP($A344,HistoricalHouse!J:K,2,FALSE)</f>
        <v>CT</v>
      </c>
      <c r="G344" s="18">
        <f t="shared" si="30"/>
        <v>-1</v>
      </c>
      <c r="H344" s="18">
        <f t="shared" si="31"/>
        <v>-1</v>
      </c>
      <c r="I344" s="18">
        <f t="shared" si="32"/>
        <v>-1</v>
      </c>
      <c r="J344" s="18">
        <f t="shared" si="33"/>
        <v>-1</v>
      </c>
      <c r="K344" s="18">
        <f t="shared" si="34"/>
        <v>-1</v>
      </c>
      <c r="L344" s="18">
        <f t="shared" si="35"/>
        <v>-5</v>
      </c>
    </row>
    <row r="345" spans="1:12" x14ac:dyDescent="0.25">
      <c r="A345" s="20" t="s">
        <v>1331</v>
      </c>
      <c r="B345" s="43" t="s">
        <v>1136</v>
      </c>
      <c r="C345" s="43" t="str">
        <f>VLOOKUP($A345,HistoricalHouse!A:B,2,FALSE)</f>
        <v>F</v>
      </c>
      <c r="D345" s="43" t="str">
        <f>VLOOKUP($A345,HistoricalHouse!D:E,2,FALSE)</f>
        <v>D-</v>
      </c>
      <c r="E345" s="43" t="str">
        <f>VLOOKUP($A345,HistoricalHouse!G:H,2,FALSE)</f>
        <v>F</v>
      </c>
      <c r="F345" s="43" t="str">
        <f>VLOOKUP($A345,HistoricalHouse!J:K,2,FALSE)</f>
        <v>D-</v>
      </c>
      <c r="G345" s="18">
        <f t="shared" si="30"/>
        <v>-1</v>
      </c>
      <c r="H345" s="18">
        <f t="shared" si="31"/>
        <v>-1</v>
      </c>
      <c r="I345" s="18">
        <f t="shared" si="32"/>
        <v>-1</v>
      </c>
      <c r="J345" s="18">
        <f t="shared" si="33"/>
        <v>-1</v>
      </c>
      <c r="K345" s="18">
        <f t="shared" si="34"/>
        <v>-1</v>
      </c>
      <c r="L345" s="18">
        <f t="shared" si="35"/>
        <v>-5</v>
      </c>
    </row>
    <row r="346" spans="1:12" x14ac:dyDescent="0.25">
      <c r="A346" s="29" t="s">
        <v>1285</v>
      </c>
      <c r="B346" s="43" t="s">
        <v>1136</v>
      </c>
      <c r="C346" s="43" t="str">
        <f>VLOOKUP($A346,HistoricalHouse!A:B,2,FALSE)</f>
        <v>F</v>
      </c>
      <c r="D346" s="43" t="str">
        <f>VLOOKUP($A346,HistoricalHouse!D:E,2,FALSE)</f>
        <v>D-</v>
      </c>
      <c r="E346" s="43" t="str">
        <f>VLOOKUP($A346,HistoricalHouse!G:H,2,FALSE)</f>
        <v>D-</v>
      </c>
      <c r="F346" s="43" t="str">
        <f>VLOOKUP($A346,HistoricalHouse!J:K,2,FALSE)</f>
        <v>D-</v>
      </c>
      <c r="G346" s="18">
        <f t="shared" si="30"/>
        <v>-1</v>
      </c>
      <c r="H346" s="18">
        <f t="shared" si="31"/>
        <v>-1</v>
      </c>
      <c r="I346" s="18">
        <f t="shared" si="32"/>
        <v>-1</v>
      </c>
      <c r="J346" s="18">
        <f t="shared" si="33"/>
        <v>-1</v>
      </c>
      <c r="K346" s="18">
        <f t="shared" si="34"/>
        <v>-1</v>
      </c>
      <c r="L346" s="18">
        <f t="shared" si="35"/>
        <v>-5</v>
      </c>
    </row>
    <row r="347" spans="1:12" x14ac:dyDescent="0.25">
      <c r="A347" s="29" t="s">
        <v>1550</v>
      </c>
      <c r="B347" s="43" t="s">
        <v>1536</v>
      </c>
      <c r="C347" s="43" t="str">
        <f>VLOOKUP($A347,HistoricalHouse!A:B,2,FALSE)</f>
        <v>F</v>
      </c>
      <c r="D347" s="43" t="str">
        <f>VLOOKUP($A347,HistoricalHouse!D:E,2,FALSE)</f>
        <v>F</v>
      </c>
      <c r="E347" s="43" t="str">
        <f>VLOOKUP($A347,HistoricalHouse!G:H,2,FALSE)</f>
        <v>F</v>
      </c>
      <c r="F347" s="43" t="str">
        <f>VLOOKUP($A347,HistoricalHouse!J:K,2,FALSE)</f>
        <v>F</v>
      </c>
      <c r="G347" s="18">
        <f t="shared" si="30"/>
        <v>-1</v>
      </c>
      <c r="H347" s="18">
        <f t="shared" si="31"/>
        <v>-1</v>
      </c>
      <c r="I347" s="18">
        <f t="shared" si="32"/>
        <v>-1</v>
      </c>
      <c r="J347" s="18">
        <f t="shared" si="33"/>
        <v>-1</v>
      </c>
      <c r="K347" s="18">
        <f t="shared" si="34"/>
        <v>-1</v>
      </c>
      <c r="L347" s="18">
        <f t="shared" si="35"/>
        <v>-5</v>
      </c>
    </row>
    <row r="348" spans="1:12" x14ac:dyDescent="0.25">
      <c r="A348" s="29" t="s">
        <v>1165</v>
      </c>
      <c r="B348" s="43" t="s">
        <v>1136</v>
      </c>
      <c r="C348" s="43" t="str">
        <f>VLOOKUP($A348,HistoricalHouse!A:B,2,FALSE)</f>
        <v>D-</v>
      </c>
      <c r="D348" s="43" t="str">
        <f>VLOOKUP($A348,HistoricalHouse!D:E,2,FALSE)</f>
        <v>D</v>
      </c>
      <c r="E348" s="43" t="str">
        <f>VLOOKUP($A348,HistoricalHouse!G:H,2,FALSE)</f>
        <v>F</v>
      </c>
      <c r="F348" s="43" t="str">
        <f>VLOOKUP($A348,HistoricalHouse!J:K,2,FALSE)</f>
        <v>F</v>
      </c>
      <c r="G348" s="18">
        <f t="shared" si="30"/>
        <v>-1</v>
      </c>
      <c r="H348" s="18">
        <f t="shared" si="31"/>
        <v>-1</v>
      </c>
      <c r="I348" s="18">
        <f t="shared" si="32"/>
        <v>-1</v>
      </c>
      <c r="J348" s="18">
        <f t="shared" si="33"/>
        <v>-1</v>
      </c>
      <c r="K348" s="18">
        <f t="shared" si="34"/>
        <v>-1</v>
      </c>
      <c r="L348" s="18">
        <f t="shared" si="35"/>
        <v>-5</v>
      </c>
    </row>
    <row r="349" spans="1:12" x14ac:dyDescent="0.25">
      <c r="A349" s="29" t="s">
        <v>1027</v>
      </c>
      <c r="B349" s="43" t="s">
        <v>645</v>
      </c>
      <c r="C349" s="43" t="str">
        <f>VLOOKUP($A349,HistoricalHouse!A:B,2,FALSE)</f>
        <v>D-</v>
      </c>
      <c r="D349" s="43" t="str">
        <f>VLOOKUP($A349,HistoricalHouse!D:E,2,FALSE)</f>
        <v>D-</v>
      </c>
      <c r="E349" s="43" t="str">
        <f>VLOOKUP($A349,HistoricalHouse!G:H,2,FALSE)</f>
        <v>D-</v>
      </c>
      <c r="F349" s="43" t="str">
        <f>VLOOKUP($A349,HistoricalHouse!J:K,2,FALSE)</f>
        <v>D-</v>
      </c>
      <c r="G349" s="18">
        <f t="shared" si="30"/>
        <v>-1</v>
      </c>
      <c r="H349" s="18">
        <f t="shared" si="31"/>
        <v>-1</v>
      </c>
      <c r="I349" s="18">
        <f t="shared" si="32"/>
        <v>-1</v>
      </c>
      <c r="J349" s="18">
        <f t="shared" si="33"/>
        <v>-1</v>
      </c>
      <c r="K349" s="18">
        <f t="shared" si="34"/>
        <v>-1</v>
      </c>
      <c r="L349" s="18">
        <f t="shared" si="35"/>
        <v>-5</v>
      </c>
    </row>
    <row r="350" spans="1:12" x14ac:dyDescent="0.25">
      <c r="A350" s="29" t="s">
        <v>1184</v>
      </c>
      <c r="B350" s="43" t="s">
        <v>1136</v>
      </c>
      <c r="C350" s="43" t="str">
        <f>VLOOKUP($A350,HistoricalHouse!A:B,2,FALSE)</f>
        <v>D-</v>
      </c>
      <c r="D350" s="43" t="str">
        <f>VLOOKUP($A350,HistoricalHouse!D:E,2,FALSE)</f>
        <v>D-</v>
      </c>
      <c r="E350" s="43" t="str">
        <f>VLOOKUP($A350,HistoricalHouse!G:H,2,FALSE)</f>
        <v>F</v>
      </c>
      <c r="F350" s="43" t="str">
        <f>VLOOKUP($A350,HistoricalHouse!J:K,2,FALSE)</f>
        <v>D</v>
      </c>
      <c r="G350" s="18">
        <f t="shared" si="30"/>
        <v>-1</v>
      </c>
      <c r="H350" s="18">
        <f t="shared" si="31"/>
        <v>-1</v>
      </c>
      <c r="I350" s="18">
        <f t="shared" si="32"/>
        <v>-1</v>
      </c>
      <c r="J350" s="18">
        <f t="shared" si="33"/>
        <v>-1</v>
      </c>
      <c r="K350" s="18">
        <f t="shared" si="34"/>
        <v>-1</v>
      </c>
      <c r="L350" s="18">
        <f t="shared" si="35"/>
        <v>-5</v>
      </c>
    </row>
    <row r="351" spans="1:12" x14ac:dyDescent="0.25">
      <c r="A351" s="29" t="s">
        <v>1224</v>
      </c>
      <c r="B351" s="43" t="s">
        <v>1136</v>
      </c>
      <c r="C351" s="43" t="str">
        <f>VLOOKUP($A351,HistoricalHouse!A:B,2,FALSE)</f>
        <v>D-</v>
      </c>
      <c r="D351" s="43" t="str">
        <f>VLOOKUP($A351,HistoricalHouse!D:E,2,FALSE)</f>
        <v>F</v>
      </c>
      <c r="E351" s="43" t="str">
        <f>VLOOKUP($A351,HistoricalHouse!G:H,2,FALSE)</f>
        <v>CT</v>
      </c>
      <c r="F351" s="43" t="str">
        <f>VLOOKUP($A351,HistoricalHouse!J:K,2,FALSE)</f>
        <v>D-</v>
      </c>
      <c r="G351" s="18">
        <f t="shared" si="30"/>
        <v>-1</v>
      </c>
      <c r="H351" s="18">
        <f t="shared" si="31"/>
        <v>-1</v>
      </c>
      <c r="I351" s="18">
        <f t="shared" si="32"/>
        <v>-1</v>
      </c>
      <c r="J351" s="18">
        <f t="shared" si="33"/>
        <v>-1</v>
      </c>
      <c r="K351" s="18">
        <f t="shared" si="34"/>
        <v>-1</v>
      </c>
      <c r="L351" s="18">
        <f t="shared" si="35"/>
        <v>-5</v>
      </c>
    </row>
    <row r="352" spans="1:12" x14ac:dyDescent="0.25">
      <c r="A352" s="29" t="s">
        <v>1592</v>
      </c>
      <c r="B352" s="43" t="s">
        <v>1536</v>
      </c>
      <c r="C352" s="43" t="str">
        <f>VLOOKUP($A352,HistoricalHouse!A:B,2,FALSE)</f>
        <v>D-</v>
      </c>
      <c r="D352" s="43" t="str">
        <f>VLOOKUP($A352,HistoricalHouse!D:E,2,FALSE)</f>
        <v>D-</v>
      </c>
      <c r="E352" s="43" t="str">
        <f>VLOOKUP($A352,HistoricalHouse!G:H,2,FALSE)</f>
        <v>CT</v>
      </c>
      <c r="F352" s="43" t="str">
        <f>VLOOKUP($A352,HistoricalHouse!J:K,2,FALSE)</f>
        <v>F</v>
      </c>
      <c r="G352" s="18">
        <f t="shared" si="30"/>
        <v>-1</v>
      </c>
      <c r="H352" s="18">
        <f t="shared" si="31"/>
        <v>-1</v>
      </c>
      <c r="I352" s="18">
        <f t="shared" si="32"/>
        <v>-1</v>
      </c>
      <c r="J352" s="18">
        <f t="shared" si="33"/>
        <v>-1</v>
      </c>
      <c r="K352" s="18">
        <f t="shared" si="34"/>
        <v>-1</v>
      </c>
      <c r="L352" s="18">
        <f t="shared" si="35"/>
        <v>-5</v>
      </c>
    </row>
    <row r="353" spans="1:12" x14ac:dyDescent="0.25">
      <c r="A353" s="29" t="s">
        <v>1561</v>
      </c>
      <c r="B353" s="43" t="s">
        <v>1536</v>
      </c>
      <c r="C353" s="43" t="str">
        <f>VLOOKUP($A353,HistoricalHouse!A:B,2,FALSE)</f>
        <v>F</v>
      </c>
      <c r="D353" s="43" t="str">
        <f>VLOOKUP($A353,HistoricalHouse!D:E,2,FALSE)</f>
        <v>F</v>
      </c>
      <c r="E353" s="43" t="str">
        <f>VLOOKUP($A353,HistoricalHouse!G:H,2,FALSE)</f>
        <v>D-</v>
      </c>
      <c r="F353" s="43" t="str">
        <f>VLOOKUP($A353,HistoricalHouse!J:K,2,FALSE)</f>
        <v>D-</v>
      </c>
      <c r="G353" s="18">
        <f t="shared" si="30"/>
        <v>-1</v>
      </c>
      <c r="H353" s="18">
        <f t="shared" si="31"/>
        <v>-1</v>
      </c>
      <c r="I353" s="18">
        <f t="shared" si="32"/>
        <v>-1</v>
      </c>
      <c r="J353" s="18">
        <f t="shared" si="33"/>
        <v>-1</v>
      </c>
      <c r="K353" s="18">
        <f t="shared" si="34"/>
        <v>-1</v>
      </c>
      <c r="L353" s="18">
        <f t="shared" si="35"/>
        <v>-5</v>
      </c>
    </row>
    <row r="354" spans="1:12" x14ac:dyDescent="0.25">
      <c r="A354" s="20" t="s">
        <v>1382</v>
      </c>
      <c r="B354" s="43" t="s">
        <v>1136</v>
      </c>
      <c r="C354" s="43" t="str">
        <f>VLOOKUP($A354,HistoricalHouse!A:B,2,FALSE)</f>
        <v>D-</v>
      </c>
      <c r="D354" s="43" t="str">
        <f>VLOOKUP($A354,HistoricalHouse!D:E,2,FALSE)</f>
        <v>D-</v>
      </c>
      <c r="E354" s="43" t="str">
        <f>VLOOKUP($A354,HistoricalHouse!G:H,2,FALSE)</f>
        <v>CT</v>
      </c>
      <c r="F354" s="43" t="str">
        <f>VLOOKUP($A354,HistoricalHouse!J:K,2,FALSE)</f>
        <v>D-</v>
      </c>
      <c r="G354" s="18">
        <f t="shared" si="30"/>
        <v>-1</v>
      </c>
      <c r="H354" s="18">
        <f t="shared" si="31"/>
        <v>-1</v>
      </c>
      <c r="I354" s="18">
        <f t="shared" si="32"/>
        <v>-1</v>
      </c>
      <c r="J354" s="18">
        <f t="shared" si="33"/>
        <v>-1</v>
      </c>
      <c r="K354" s="18">
        <f t="shared" si="34"/>
        <v>-1</v>
      </c>
      <c r="L354" s="18">
        <f t="shared" si="35"/>
        <v>-5</v>
      </c>
    </row>
    <row r="355" spans="1:12" x14ac:dyDescent="0.25">
      <c r="A355" s="29" t="s">
        <v>1019</v>
      </c>
      <c r="B355" s="43" t="s">
        <v>645</v>
      </c>
      <c r="C355" s="43" t="str">
        <f>VLOOKUP($A355,HistoricalHouse!A:B,2,FALSE)</f>
        <v>D</v>
      </c>
      <c r="D355" s="43" t="str">
        <f>VLOOKUP($A355,HistoricalHouse!D:E,2,FALSE)</f>
        <v>D-</v>
      </c>
      <c r="E355" s="43" t="str">
        <f>VLOOKUP($A355,HistoricalHouse!G:H,2,FALSE)</f>
        <v>D-</v>
      </c>
      <c r="F355" s="43" t="str">
        <f>VLOOKUP($A355,HistoricalHouse!J:K,2,FALSE)</f>
        <v>D-</v>
      </c>
      <c r="G355" s="18">
        <f t="shared" si="30"/>
        <v>-1</v>
      </c>
      <c r="H355" s="18">
        <f t="shared" si="31"/>
        <v>-1</v>
      </c>
      <c r="I355" s="18">
        <f t="shared" si="32"/>
        <v>-1</v>
      </c>
      <c r="J355" s="18">
        <f t="shared" si="33"/>
        <v>-1</v>
      </c>
      <c r="K355" s="18">
        <f t="shared" si="34"/>
        <v>-1</v>
      </c>
      <c r="L355" s="18">
        <f t="shared" si="35"/>
        <v>-5</v>
      </c>
    </row>
    <row r="356" spans="1:12" x14ac:dyDescent="0.25">
      <c r="A356" s="29" t="s">
        <v>1485</v>
      </c>
      <c r="B356" s="43" t="s">
        <v>1370</v>
      </c>
      <c r="C356" s="43" t="str">
        <f>VLOOKUP($A356,HistoricalHouse!A:B,2,FALSE)</f>
        <v>CT</v>
      </c>
      <c r="D356" s="43" t="str">
        <f>VLOOKUP($A356,HistoricalHouse!D:E,2,FALSE)</f>
        <v>F</v>
      </c>
      <c r="E356" s="43" t="str">
        <f>VLOOKUP($A356,HistoricalHouse!G:H,2,FALSE)</f>
        <v>F</v>
      </c>
      <c r="F356" s="43" t="str">
        <f>VLOOKUP($A356,HistoricalHouse!J:K,2,FALSE)</f>
        <v>F</v>
      </c>
      <c r="G356" s="18">
        <f t="shared" si="30"/>
        <v>-1</v>
      </c>
      <c r="H356" s="18">
        <f t="shared" si="31"/>
        <v>-1</v>
      </c>
      <c r="I356" s="18">
        <f t="shared" si="32"/>
        <v>-1</v>
      </c>
      <c r="J356" s="18">
        <f t="shared" si="33"/>
        <v>-1</v>
      </c>
      <c r="K356" s="18">
        <f t="shared" si="34"/>
        <v>-1</v>
      </c>
      <c r="L356" s="18">
        <f t="shared" si="35"/>
        <v>-5</v>
      </c>
    </row>
    <row r="357" spans="1:12" x14ac:dyDescent="0.25">
      <c r="A357" s="29" t="s">
        <v>1147</v>
      </c>
      <c r="B357" s="43" t="s">
        <v>1136</v>
      </c>
      <c r="C357" s="43" t="str">
        <f>VLOOKUP($A357,HistoricalHouse!A:B,2,FALSE)</f>
        <v>CT</v>
      </c>
      <c r="D357" s="43" t="str">
        <f>VLOOKUP($A357,HistoricalHouse!D:E,2,FALSE)</f>
        <v>F</v>
      </c>
      <c r="E357" s="43" t="str">
        <f>VLOOKUP($A357,HistoricalHouse!G:H,2,FALSE)</f>
        <v>CT</v>
      </c>
      <c r="F357" s="43" t="str">
        <f>VLOOKUP($A357,HistoricalHouse!J:K,2,FALSE)</f>
        <v>D-</v>
      </c>
      <c r="G357" s="18">
        <f t="shared" si="30"/>
        <v>-1</v>
      </c>
      <c r="H357" s="18">
        <f t="shared" si="31"/>
        <v>-1</v>
      </c>
      <c r="I357" s="18">
        <f t="shared" si="32"/>
        <v>-1</v>
      </c>
      <c r="J357" s="18">
        <f t="shared" si="33"/>
        <v>-1</v>
      </c>
      <c r="K357" s="18">
        <f t="shared" si="34"/>
        <v>-1</v>
      </c>
      <c r="L357" s="18">
        <f t="shared" si="35"/>
        <v>-5</v>
      </c>
    </row>
    <row r="358" spans="1:12" x14ac:dyDescent="0.25">
      <c r="A358" s="29" t="s">
        <v>1433</v>
      </c>
      <c r="B358" s="43" t="s">
        <v>1370</v>
      </c>
      <c r="C358" s="43" t="str">
        <f>VLOOKUP($A358,HistoricalHouse!A:B,2,FALSE)</f>
        <v>F</v>
      </c>
      <c r="D358" s="43" t="str">
        <f>VLOOKUP($A358,HistoricalHouse!D:E,2,FALSE)</f>
        <v>F</v>
      </c>
      <c r="E358" s="43" t="str">
        <f>VLOOKUP($A358,HistoricalHouse!G:H,2,FALSE)</f>
        <v>F</v>
      </c>
      <c r="F358" s="43" t="str">
        <f>VLOOKUP($A358,HistoricalHouse!J:K,2,FALSE)</f>
        <v>D-</v>
      </c>
      <c r="G358" s="18">
        <f t="shared" si="30"/>
        <v>-1</v>
      </c>
      <c r="H358" s="18">
        <f t="shared" si="31"/>
        <v>-1</v>
      </c>
      <c r="I358" s="18">
        <f t="shared" si="32"/>
        <v>-1</v>
      </c>
      <c r="J358" s="18">
        <f t="shared" si="33"/>
        <v>-1</v>
      </c>
      <c r="K358" s="18">
        <f t="shared" si="34"/>
        <v>-1</v>
      </c>
      <c r="L358" s="18">
        <f t="shared" si="35"/>
        <v>-5</v>
      </c>
    </row>
    <row r="359" spans="1:12" x14ac:dyDescent="0.25">
      <c r="A359" s="29" t="s">
        <v>1300</v>
      </c>
      <c r="B359" s="43" t="s">
        <v>1136</v>
      </c>
      <c r="C359" s="43" t="str">
        <f>VLOOKUP($A359,HistoricalHouse!A:B,2,FALSE)</f>
        <v>CT</v>
      </c>
      <c r="D359" s="43" t="str">
        <f>VLOOKUP($A359,HistoricalHouse!D:E,2,FALSE)</f>
        <v>CT</v>
      </c>
      <c r="E359" s="43" t="str">
        <f>VLOOKUP($A359,HistoricalHouse!G:H,2,FALSE)</f>
        <v>CT</v>
      </c>
      <c r="F359" s="43" t="str">
        <f>VLOOKUP($A359,HistoricalHouse!J:K,2,FALSE)</f>
        <v>D-</v>
      </c>
      <c r="G359" s="18">
        <f t="shared" si="30"/>
        <v>-1</v>
      </c>
      <c r="H359" s="18">
        <f t="shared" si="31"/>
        <v>-1</v>
      </c>
      <c r="I359" s="18">
        <f t="shared" si="32"/>
        <v>-1</v>
      </c>
      <c r="J359" s="18">
        <f t="shared" si="33"/>
        <v>-1</v>
      </c>
      <c r="K359" s="18">
        <f t="shared" si="34"/>
        <v>-1</v>
      </c>
      <c r="L359" s="18">
        <f t="shared" si="35"/>
        <v>-5</v>
      </c>
    </row>
    <row r="360" spans="1:12" x14ac:dyDescent="0.25">
      <c r="A360" s="29" t="s">
        <v>1108</v>
      </c>
      <c r="B360" s="43" t="s">
        <v>645</v>
      </c>
      <c r="C360" s="43" t="str">
        <f>VLOOKUP($A360,HistoricalHouse!A:B,2,FALSE)</f>
        <v>D-</v>
      </c>
      <c r="D360" s="43" t="str">
        <f>VLOOKUP($A360,HistoricalHouse!D:E,2,FALSE)</f>
        <v>D-</v>
      </c>
      <c r="E360" s="43" t="str">
        <f>VLOOKUP($A360,HistoricalHouse!G:H,2,FALSE)</f>
        <v>D-</v>
      </c>
      <c r="F360" s="43" t="str">
        <f>VLOOKUP($A360,HistoricalHouse!J:K,2,FALSE)</f>
        <v>D-</v>
      </c>
      <c r="G360" s="18">
        <f t="shared" si="30"/>
        <v>-1</v>
      </c>
      <c r="H360" s="18">
        <f t="shared" si="31"/>
        <v>-1</v>
      </c>
      <c r="I360" s="18">
        <f t="shared" si="32"/>
        <v>-1</v>
      </c>
      <c r="J360" s="18">
        <f t="shared" si="33"/>
        <v>-1</v>
      </c>
      <c r="K360" s="18">
        <f t="shared" si="34"/>
        <v>-1</v>
      </c>
      <c r="L360" s="18">
        <f t="shared" si="35"/>
        <v>-5</v>
      </c>
    </row>
    <row r="361" spans="1:12" x14ac:dyDescent="0.25">
      <c r="A361" s="20" t="s">
        <v>1344</v>
      </c>
      <c r="B361" s="43" t="s">
        <v>1136</v>
      </c>
      <c r="C361" s="43" t="str">
        <f>VLOOKUP($A361,HistoricalHouse!A:B,2,FALSE)</f>
        <v>D-</v>
      </c>
      <c r="D361" s="43" t="str">
        <f>VLOOKUP($A361,HistoricalHouse!D:E,2,FALSE)</f>
        <v>D</v>
      </c>
      <c r="E361" s="43" t="str">
        <f>VLOOKUP($A361,HistoricalHouse!G:H,2,FALSE)</f>
        <v>D-</v>
      </c>
      <c r="F361" s="43" t="str">
        <f>VLOOKUP($A361,HistoricalHouse!J:K,2,FALSE)</f>
        <v>D-</v>
      </c>
      <c r="G361" s="18">
        <f t="shared" si="30"/>
        <v>-1</v>
      </c>
      <c r="H361" s="18">
        <f t="shared" si="31"/>
        <v>-1</v>
      </c>
      <c r="I361" s="18">
        <f t="shared" si="32"/>
        <v>-1</v>
      </c>
      <c r="J361" s="18">
        <f t="shared" si="33"/>
        <v>-1</v>
      </c>
      <c r="K361" s="18">
        <f t="shared" si="34"/>
        <v>-1</v>
      </c>
      <c r="L361" s="18">
        <f t="shared" si="35"/>
        <v>-5</v>
      </c>
    </row>
    <row r="362" spans="1:12" x14ac:dyDescent="0.25">
      <c r="A362" s="29" t="s">
        <v>1399</v>
      </c>
      <c r="B362" s="43" t="s">
        <v>1370</v>
      </c>
      <c r="C362" s="43" t="str">
        <f>VLOOKUP($A362,HistoricalHouse!A:B,2,FALSE)</f>
        <v>F</v>
      </c>
      <c r="D362" s="43" t="str">
        <f>VLOOKUP($A362,HistoricalHouse!D:E,2,FALSE)</f>
        <v>F</v>
      </c>
      <c r="E362" s="43" t="str">
        <f>VLOOKUP($A362,HistoricalHouse!G:H,2,FALSE)</f>
        <v>F</v>
      </c>
      <c r="F362" s="43" t="str">
        <f>VLOOKUP($A362,HistoricalHouse!J:K,2,FALSE)</f>
        <v>F</v>
      </c>
      <c r="G362" s="18">
        <f t="shared" si="30"/>
        <v>-1</v>
      </c>
      <c r="H362" s="18">
        <f t="shared" si="31"/>
        <v>-1</v>
      </c>
      <c r="I362" s="18">
        <f t="shared" si="32"/>
        <v>-1</v>
      </c>
      <c r="J362" s="18">
        <f t="shared" si="33"/>
        <v>-1</v>
      </c>
      <c r="K362" s="18">
        <f t="shared" si="34"/>
        <v>-1</v>
      </c>
      <c r="L362" s="18">
        <f t="shared" si="35"/>
        <v>-5</v>
      </c>
    </row>
    <row r="363" spans="1:12" x14ac:dyDescent="0.25">
      <c r="A363" s="29" t="s">
        <v>1118</v>
      </c>
      <c r="B363" s="43" t="s">
        <v>645</v>
      </c>
      <c r="C363" s="43" t="str">
        <f>VLOOKUP($A363,HistoricalHouse!A:B,2,FALSE)</f>
        <v>D-</v>
      </c>
      <c r="D363" s="43" t="str">
        <f>VLOOKUP($A363,HistoricalHouse!D:E,2,FALSE)</f>
        <v>D</v>
      </c>
      <c r="E363" s="43" t="str">
        <f>VLOOKUP($A363,HistoricalHouse!G:H,2,FALSE)</f>
        <v>F</v>
      </c>
      <c r="F363" s="43" t="str">
        <f>VLOOKUP($A363,HistoricalHouse!J:K,2,FALSE)</f>
        <v>F</v>
      </c>
      <c r="G363" s="18">
        <f t="shared" si="30"/>
        <v>-1</v>
      </c>
      <c r="H363" s="18">
        <f t="shared" si="31"/>
        <v>-1</v>
      </c>
      <c r="I363" s="18">
        <f t="shared" si="32"/>
        <v>-1</v>
      </c>
      <c r="J363" s="18">
        <f t="shared" si="33"/>
        <v>-1</v>
      </c>
      <c r="K363" s="18">
        <f t="shared" si="34"/>
        <v>-1</v>
      </c>
      <c r="L363" s="18">
        <f t="shared" si="35"/>
        <v>-5</v>
      </c>
    </row>
    <row r="364" spans="1:12" x14ac:dyDescent="0.25">
      <c r="A364" s="29" t="s">
        <v>1218</v>
      </c>
      <c r="B364" s="43" t="s">
        <v>1136</v>
      </c>
      <c r="C364" s="43" t="str">
        <f>VLOOKUP($A364,HistoricalHouse!A:B,2,FALSE)</f>
        <v>F</v>
      </c>
      <c r="D364" s="43" t="str">
        <f>VLOOKUP($A364,HistoricalHouse!D:E,2,FALSE)</f>
        <v>D-</v>
      </c>
      <c r="E364" s="43" t="str">
        <f>VLOOKUP($A364,HistoricalHouse!G:H,2,FALSE)</f>
        <v>CT</v>
      </c>
      <c r="F364" s="43" t="str">
        <f>VLOOKUP($A364,HistoricalHouse!J:K,2,FALSE)</f>
        <v>F</v>
      </c>
      <c r="G364" s="18">
        <f t="shared" si="30"/>
        <v>-1</v>
      </c>
      <c r="H364" s="18">
        <f t="shared" si="31"/>
        <v>-1</v>
      </c>
      <c r="I364" s="18">
        <f t="shared" si="32"/>
        <v>-1</v>
      </c>
      <c r="J364" s="18">
        <f t="shared" si="33"/>
        <v>-1</v>
      </c>
      <c r="K364" s="18">
        <f t="shared" si="34"/>
        <v>-1</v>
      </c>
      <c r="L364" s="18">
        <f t="shared" si="35"/>
        <v>-5</v>
      </c>
    </row>
    <row r="365" spans="1:12" x14ac:dyDescent="0.25">
      <c r="A365" s="29" t="s">
        <v>1303</v>
      </c>
      <c r="B365" s="43" t="s">
        <v>1136</v>
      </c>
      <c r="C365" s="43" t="str">
        <f>VLOOKUP($A365,HistoricalHouse!A:B,2,FALSE)</f>
        <v>CT</v>
      </c>
      <c r="D365" s="43" t="str">
        <f>VLOOKUP($A365,HistoricalHouse!D:E,2,FALSE)</f>
        <v>F</v>
      </c>
      <c r="E365" s="43" t="str">
        <f>VLOOKUP($A365,HistoricalHouse!G:H,2,FALSE)</f>
        <v>CT</v>
      </c>
      <c r="F365" s="43" t="str">
        <f>VLOOKUP($A365,HistoricalHouse!J:K,2,FALSE)</f>
        <v>F</v>
      </c>
      <c r="G365" s="18">
        <f t="shared" si="30"/>
        <v>-1</v>
      </c>
      <c r="H365" s="18">
        <f t="shared" si="31"/>
        <v>-1</v>
      </c>
      <c r="I365" s="18">
        <f t="shared" si="32"/>
        <v>-1</v>
      </c>
      <c r="J365" s="18">
        <f t="shared" si="33"/>
        <v>-1</v>
      </c>
      <c r="K365" s="18">
        <f t="shared" si="34"/>
        <v>-1</v>
      </c>
      <c r="L365" s="18">
        <f t="shared" si="35"/>
        <v>-5</v>
      </c>
    </row>
    <row r="366" spans="1:12" x14ac:dyDescent="0.25">
      <c r="A366" s="20" t="s">
        <v>1375</v>
      </c>
      <c r="B366" s="43" t="s">
        <v>1136</v>
      </c>
      <c r="C366" s="43" t="str">
        <f>VLOOKUP($A366,HistoricalHouse!A:B,2,FALSE)</f>
        <v>D-</v>
      </c>
      <c r="D366" s="43" t="str">
        <f>VLOOKUP($A366,HistoricalHouse!D:E,2,FALSE)</f>
        <v>D-</v>
      </c>
      <c r="E366" s="43" t="str">
        <f>VLOOKUP($A366,HistoricalHouse!G:H,2,FALSE)</f>
        <v>D-</v>
      </c>
      <c r="F366" s="43" t="str">
        <f>VLOOKUP($A366,HistoricalHouse!J:K,2,FALSE)</f>
        <v>D-</v>
      </c>
      <c r="G366" s="18">
        <f t="shared" si="30"/>
        <v>-1</v>
      </c>
      <c r="H366" s="18">
        <f t="shared" si="31"/>
        <v>-1</v>
      </c>
      <c r="I366" s="18">
        <f t="shared" si="32"/>
        <v>-1</v>
      </c>
      <c r="J366" s="18">
        <f t="shared" si="33"/>
        <v>-1</v>
      </c>
      <c r="K366" s="18">
        <f t="shared" si="34"/>
        <v>-1</v>
      </c>
      <c r="L366" s="18">
        <f t="shared" si="35"/>
        <v>-5</v>
      </c>
    </row>
    <row r="367" spans="1:12" x14ac:dyDescent="0.25">
      <c r="A367" s="29" t="s">
        <v>1192</v>
      </c>
      <c r="B367" s="43" t="s">
        <v>1136</v>
      </c>
      <c r="C367" s="43" t="str">
        <f>VLOOKUP($A367,HistoricalHouse!A:B,2,FALSE)</f>
        <v>D</v>
      </c>
      <c r="D367" s="43" t="str">
        <f>VLOOKUP($A367,HistoricalHouse!D:E,2,FALSE)</f>
        <v>D-</v>
      </c>
      <c r="E367" s="43" t="str">
        <f>VLOOKUP($A367,HistoricalHouse!G:H,2,FALSE)</f>
        <v>D-</v>
      </c>
      <c r="F367" s="43" t="str">
        <f>VLOOKUP($A367,HistoricalHouse!J:K,2,FALSE)</f>
        <v>D-</v>
      </c>
      <c r="G367" s="18">
        <f t="shared" si="30"/>
        <v>-1</v>
      </c>
      <c r="H367" s="18">
        <f t="shared" si="31"/>
        <v>-1</v>
      </c>
      <c r="I367" s="18">
        <f t="shared" si="32"/>
        <v>-1</v>
      </c>
      <c r="J367" s="18">
        <f t="shared" si="33"/>
        <v>-1</v>
      </c>
      <c r="K367" s="18">
        <f t="shared" si="34"/>
        <v>-1</v>
      </c>
      <c r="L367" s="18">
        <f t="shared" si="35"/>
        <v>-5</v>
      </c>
    </row>
    <row r="368" spans="1:12" x14ac:dyDescent="0.25">
      <c r="A368" s="29" t="s">
        <v>1208</v>
      </c>
      <c r="B368" s="43" t="s">
        <v>1136</v>
      </c>
      <c r="C368" s="43" t="str">
        <f>VLOOKUP($A368,HistoricalHouse!A:B,2,FALSE)</f>
        <v>CT</v>
      </c>
      <c r="D368" s="43" t="str">
        <f>VLOOKUP($A368,HistoricalHouse!D:E,2,FALSE)</f>
        <v>D-</v>
      </c>
      <c r="E368" s="43" t="str">
        <f>VLOOKUP($A368,HistoricalHouse!G:H,2,FALSE)</f>
        <v>D-</v>
      </c>
      <c r="F368" s="43" t="str">
        <f>VLOOKUP($A368,HistoricalHouse!J:K,2,FALSE)</f>
        <v>D</v>
      </c>
      <c r="G368" s="18">
        <f t="shared" si="30"/>
        <v>-1</v>
      </c>
      <c r="H368" s="18">
        <f t="shared" si="31"/>
        <v>-1</v>
      </c>
      <c r="I368" s="18">
        <f t="shared" si="32"/>
        <v>-1</v>
      </c>
      <c r="J368" s="18">
        <f t="shared" si="33"/>
        <v>-1</v>
      </c>
      <c r="K368" s="18">
        <f t="shared" si="34"/>
        <v>-1</v>
      </c>
      <c r="L368" s="18">
        <f t="shared" si="35"/>
        <v>-5</v>
      </c>
    </row>
    <row r="369" spans="1:12" x14ac:dyDescent="0.25">
      <c r="A369" s="29" t="s">
        <v>1401</v>
      </c>
      <c r="B369" s="43" t="s">
        <v>1370</v>
      </c>
      <c r="C369" s="43" t="str">
        <f>VLOOKUP($A369,HistoricalHouse!A:B,2,FALSE)</f>
        <v>F</v>
      </c>
      <c r="D369" s="43" t="str">
        <f>VLOOKUP($A369,HistoricalHouse!D:E,2,FALSE)</f>
        <v>F</v>
      </c>
      <c r="E369" s="43" t="str">
        <f>VLOOKUP($A369,HistoricalHouse!G:H,2,FALSE)</f>
        <v>F</v>
      </c>
      <c r="F369" s="43" t="str">
        <f>VLOOKUP($A369,HistoricalHouse!J:K,2,FALSE)</f>
        <v>CT</v>
      </c>
      <c r="G369" s="18">
        <f t="shared" si="30"/>
        <v>-1</v>
      </c>
      <c r="H369" s="18">
        <f t="shared" si="31"/>
        <v>-1</v>
      </c>
      <c r="I369" s="18">
        <f t="shared" si="32"/>
        <v>-1</v>
      </c>
      <c r="J369" s="18">
        <f t="shared" si="33"/>
        <v>-1</v>
      </c>
      <c r="K369" s="18">
        <f t="shared" si="34"/>
        <v>-1</v>
      </c>
      <c r="L369" s="18">
        <f t="shared" si="35"/>
        <v>-5</v>
      </c>
    </row>
    <row r="370" spans="1:12" x14ac:dyDescent="0.25">
      <c r="A370" s="29" t="s">
        <v>1475</v>
      </c>
      <c r="B370" s="43" t="s">
        <v>1370</v>
      </c>
      <c r="C370" s="43" t="str">
        <f>VLOOKUP($A370,HistoricalHouse!A:B,2,FALSE)</f>
        <v>CT</v>
      </c>
      <c r="D370" s="43" t="str">
        <f>VLOOKUP($A370,HistoricalHouse!D:E,2,FALSE)</f>
        <v>CT</v>
      </c>
      <c r="E370" s="43" t="str">
        <f>VLOOKUP($A370,HistoricalHouse!G:H,2,FALSE)</f>
        <v>F</v>
      </c>
      <c r="F370" s="43" t="str">
        <f>VLOOKUP($A370,HistoricalHouse!J:K,2,FALSE)</f>
        <v>F</v>
      </c>
      <c r="G370" s="18">
        <f t="shared" si="30"/>
        <v>-1</v>
      </c>
      <c r="H370" s="18">
        <f t="shared" si="31"/>
        <v>-1</v>
      </c>
      <c r="I370" s="18">
        <f t="shared" si="32"/>
        <v>-1</v>
      </c>
      <c r="J370" s="18">
        <f t="shared" si="33"/>
        <v>-1</v>
      </c>
      <c r="K370" s="18">
        <f t="shared" si="34"/>
        <v>-1</v>
      </c>
      <c r="L370" s="18">
        <f t="shared" si="35"/>
        <v>-5</v>
      </c>
    </row>
    <row r="371" spans="1:12" x14ac:dyDescent="0.25">
      <c r="A371" s="29" t="s">
        <v>1231</v>
      </c>
      <c r="B371" s="43" t="s">
        <v>1136</v>
      </c>
      <c r="C371" s="43" t="str">
        <f>VLOOKUP($A371,HistoricalHouse!A:B,2,FALSE)</f>
        <v>F</v>
      </c>
      <c r="D371" s="43" t="str">
        <f>VLOOKUP($A371,HistoricalHouse!D:E,2,FALSE)</f>
        <v>D-</v>
      </c>
      <c r="E371" s="43" t="str">
        <f>VLOOKUP($A371,HistoricalHouse!G:H,2,FALSE)</f>
        <v>CT</v>
      </c>
      <c r="F371" s="43" t="str">
        <f>VLOOKUP($A371,HistoricalHouse!J:K,2,FALSE)</f>
        <v>D</v>
      </c>
      <c r="G371" s="18">
        <f t="shared" si="30"/>
        <v>-1</v>
      </c>
      <c r="H371" s="18">
        <f t="shared" si="31"/>
        <v>-1</v>
      </c>
      <c r="I371" s="18">
        <f t="shared" si="32"/>
        <v>-1</v>
      </c>
      <c r="J371" s="18">
        <f t="shared" si="33"/>
        <v>-1</v>
      </c>
      <c r="K371" s="18">
        <f t="shared" si="34"/>
        <v>-1</v>
      </c>
      <c r="L371" s="18">
        <f t="shared" si="35"/>
        <v>-5</v>
      </c>
    </row>
    <row r="372" spans="1:12" x14ac:dyDescent="0.25">
      <c r="A372" s="29" t="s">
        <v>1412</v>
      </c>
      <c r="B372" s="43" t="s">
        <v>1370</v>
      </c>
      <c r="C372" s="43" t="str">
        <f>VLOOKUP($A372,HistoricalHouse!A:B,2,FALSE)</f>
        <v>F</v>
      </c>
      <c r="D372" s="43" t="str">
        <f>VLOOKUP($A372,HistoricalHouse!D:E,2,FALSE)</f>
        <v>F</v>
      </c>
      <c r="E372" s="43" t="str">
        <f>VLOOKUP($A372,HistoricalHouse!G:H,2,FALSE)</f>
        <v>F</v>
      </c>
      <c r="F372" s="43" t="str">
        <f>VLOOKUP($A372,HistoricalHouse!J:K,2,FALSE)</f>
        <v>D-</v>
      </c>
      <c r="G372" s="18">
        <f t="shared" si="30"/>
        <v>-1</v>
      </c>
      <c r="H372" s="18">
        <f t="shared" si="31"/>
        <v>-1</v>
      </c>
      <c r="I372" s="18">
        <f t="shared" si="32"/>
        <v>-1</v>
      </c>
      <c r="J372" s="18">
        <f t="shared" si="33"/>
        <v>-1</v>
      </c>
      <c r="K372" s="18">
        <f t="shared" si="34"/>
        <v>-1</v>
      </c>
      <c r="L372" s="18">
        <f t="shared" si="35"/>
        <v>-5</v>
      </c>
    </row>
    <row r="373" spans="1:12" x14ac:dyDescent="0.25">
      <c r="A373" s="29" t="s">
        <v>1546</v>
      </c>
      <c r="B373" s="43" t="s">
        <v>1536</v>
      </c>
      <c r="C373" s="43" t="str">
        <f>VLOOKUP($A373,HistoricalHouse!A:B,2,FALSE)</f>
        <v>CT</v>
      </c>
      <c r="D373" s="43" t="str">
        <f>VLOOKUP($A373,HistoricalHouse!D:E,2,FALSE)</f>
        <v>D</v>
      </c>
      <c r="E373" s="43" t="str">
        <f>VLOOKUP($A373,HistoricalHouse!G:H,2,FALSE)</f>
        <v>F</v>
      </c>
      <c r="F373" s="43" t="str">
        <f>VLOOKUP($A373,HistoricalHouse!J:K,2,FALSE)</f>
        <v>D-</v>
      </c>
      <c r="G373" s="18">
        <f t="shared" si="30"/>
        <v>-1</v>
      </c>
      <c r="H373" s="18">
        <f t="shared" si="31"/>
        <v>-1</v>
      </c>
      <c r="I373" s="18">
        <f t="shared" si="32"/>
        <v>-1</v>
      </c>
      <c r="J373" s="18">
        <f t="shared" si="33"/>
        <v>-1</v>
      </c>
      <c r="K373" s="18">
        <f t="shared" si="34"/>
        <v>-1</v>
      </c>
      <c r="L373" s="18">
        <f t="shared" si="35"/>
        <v>-5</v>
      </c>
    </row>
    <row r="374" spans="1:12" x14ac:dyDescent="0.25">
      <c r="A374" s="29" t="s">
        <v>1072</v>
      </c>
      <c r="B374" s="43" t="s">
        <v>645</v>
      </c>
      <c r="C374" s="43" t="str">
        <f>VLOOKUP($A374,HistoricalHouse!A:B,2,FALSE)</f>
        <v>F</v>
      </c>
      <c r="D374" s="43" t="str">
        <f>VLOOKUP($A374,HistoricalHouse!D:E,2,FALSE)</f>
        <v>D</v>
      </c>
      <c r="E374" s="43" t="str">
        <f>VLOOKUP($A374,HistoricalHouse!G:H,2,FALSE)</f>
        <v>D-</v>
      </c>
      <c r="F374" s="43" t="str">
        <f>VLOOKUP($A374,HistoricalHouse!J:K,2,FALSE)</f>
        <v>F</v>
      </c>
      <c r="G374" s="18">
        <f t="shared" si="30"/>
        <v>-1</v>
      </c>
      <c r="H374" s="18">
        <f t="shared" si="31"/>
        <v>-1</v>
      </c>
      <c r="I374" s="18">
        <f t="shared" si="32"/>
        <v>-1</v>
      </c>
      <c r="J374" s="18">
        <f t="shared" si="33"/>
        <v>-1</v>
      </c>
      <c r="K374" s="18">
        <f t="shared" si="34"/>
        <v>-1</v>
      </c>
      <c r="L374" s="18">
        <f t="shared" si="35"/>
        <v>-5</v>
      </c>
    </row>
    <row r="375" spans="1:12" x14ac:dyDescent="0.25">
      <c r="A375" s="29" t="s">
        <v>1488</v>
      </c>
      <c r="B375" s="43" t="s">
        <v>1370</v>
      </c>
      <c r="C375" s="43" t="str">
        <f>VLOOKUP($A375,HistoricalHouse!A:B,2,FALSE)</f>
        <v>CT</v>
      </c>
      <c r="D375" s="43" t="str">
        <f>VLOOKUP($A375,HistoricalHouse!D:E,2,FALSE)</f>
        <v>F</v>
      </c>
      <c r="E375" s="43" t="str">
        <f>VLOOKUP($A375,HistoricalHouse!G:H,2,FALSE)</f>
        <v>D-</v>
      </c>
      <c r="F375" s="43" t="str">
        <f>VLOOKUP($A375,HistoricalHouse!J:K,2,FALSE)</f>
        <v>F</v>
      </c>
      <c r="G375" s="18">
        <f t="shared" si="30"/>
        <v>-1</v>
      </c>
      <c r="H375" s="18">
        <f t="shared" si="31"/>
        <v>-1</v>
      </c>
      <c r="I375" s="18">
        <f t="shared" si="32"/>
        <v>-1</v>
      </c>
      <c r="J375" s="18">
        <f t="shared" si="33"/>
        <v>-1</v>
      </c>
      <c r="K375" s="18">
        <f t="shared" si="34"/>
        <v>-1</v>
      </c>
      <c r="L375" s="18">
        <f t="shared" si="35"/>
        <v>-5</v>
      </c>
    </row>
    <row r="376" spans="1:12" x14ac:dyDescent="0.25">
      <c r="A376" s="29" t="s">
        <v>1518</v>
      </c>
      <c r="B376" s="43" t="s">
        <v>1370</v>
      </c>
      <c r="C376" s="43" t="str">
        <f>VLOOKUP($A376,HistoricalHouse!A:B,2,FALSE)</f>
        <v>CT</v>
      </c>
      <c r="D376" s="43" t="str">
        <f>VLOOKUP($A376,HistoricalHouse!D:E,2,FALSE)</f>
        <v>CT</v>
      </c>
      <c r="E376" s="43" t="str">
        <f>VLOOKUP($A376,HistoricalHouse!G:H,2,FALSE)</f>
        <v>CT</v>
      </c>
      <c r="F376" s="43" t="str">
        <f>VLOOKUP($A376,HistoricalHouse!J:K,2,FALSE)</f>
        <v>F</v>
      </c>
      <c r="G376" s="18">
        <f t="shared" si="30"/>
        <v>-1</v>
      </c>
      <c r="H376" s="18">
        <f t="shared" si="31"/>
        <v>-1</v>
      </c>
      <c r="I376" s="18">
        <f t="shared" si="32"/>
        <v>-1</v>
      </c>
      <c r="J376" s="18">
        <f t="shared" si="33"/>
        <v>-1</v>
      </c>
      <c r="K376" s="18">
        <f t="shared" si="34"/>
        <v>-1</v>
      </c>
      <c r="L376" s="18">
        <f t="shared" si="35"/>
        <v>-5</v>
      </c>
    </row>
    <row r="377" spans="1:12" x14ac:dyDescent="0.25">
      <c r="A377" s="29" t="s">
        <v>1584</v>
      </c>
      <c r="B377" s="43" t="s">
        <v>1536</v>
      </c>
      <c r="C377" s="43" t="str">
        <f>VLOOKUP($A377,HistoricalHouse!A:B,2,FALSE)</f>
        <v>CT</v>
      </c>
      <c r="D377" s="43" t="str">
        <f>VLOOKUP($A377,HistoricalHouse!D:E,2,FALSE)</f>
        <v>CT</v>
      </c>
      <c r="E377" s="43" t="str">
        <f>VLOOKUP($A377,HistoricalHouse!G:H,2,FALSE)</f>
        <v>F</v>
      </c>
      <c r="F377" s="43" t="str">
        <f>VLOOKUP($A377,HistoricalHouse!J:K,2,FALSE)</f>
        <v>F</v>
      </c>
      <c r="G377" s="18">
        <f t="shared" si="30"/>
        <v>-1</v>
      </c>
      <c r="H377" s="18">
        <f t="shared" si="31"/>
        <v>-1</v>
      </c>
      <c r="I377" s="18">
        <f t="shared" si="32"/>
        <v>-1</v>
      </c>
      <c r="J377" s="18">
        <f t="shared" si="33"/>
        <v>-1</v>
      </c>
      <c r="K377" s="18">
        <f t="shared" si="34"/>
        <v>-1</v>
      </c>
      <c r="L377" s="18">
        <f t="shared" si="35"/>
        <v>-5</v>
      </c>
    </row>
    <row r="378" spans="1:12" x14ac:dyDescent="0.25">
      <c r="A378" s="29" t="s">
        <v>1581</v>
      </c>
      <c r="B378" s="43" t="s">
        <v>1536</v>
      </c>
      <c r="C378" s="43" t="str">
        <f>VLOOKUP($A378,HistoricalHouse!A:B,2,FALSE)</f>
        <v>F</v>
      </c>
      <c r="D378" s="43" t="str">
        <f>VLOOKUP($A378,HistoricalHouse!D:E,2,FALSE)</f>
        <v>CT</v>
      </c>
      <c r="E378" s="43" t="str">
        <f>VLOOKUP($A378,HistoricalHouse!G:H,2,FALSE)</f>
        <v>F</v>
      </c>
      <c r="F378" s="43" t="str">
        <f>VLOOKUP($A378,HistoricalHouse!J:K,2,FALSE)</f>
        <v>CT</v>
      </c>
      <c r="G378" s="18">
        <f t="shared" si="30"/>
        <v>-1</v>
      </c>
      <c r="H378" s="18">
        <f t="shared" si="31"/>
        <v>-1</v>
      </c>
      <c r="I378" s="18">
        <f t="shared" si="32"/>
        <v>-1</v>
      </c>
      <c r="J378" s="18">
        <f t="shared" si="33"/>
        <v>-1</v>
      </c>
      <c r="K378" s="18">
        <f t="shared" si="34"/>
        <v>-1</v>
      </c>
      <c r="L378" s="18">
        <f t="shared" si="35"/>
        <v>-5</v>
      </c>
    </row>
    <row r="379" spans="1:12" x14ac:dyDescent="0.25">
      <c r="A379" s="29" t="s">
        <v>1574</v>
      </c>
      <c r="B379" s="43" t="s">
        <v>1536</v>
      </c>
      <c r="C379" s="43" t="str">
        <f>VLOOKUP($A379,HistoricalHouse!A:B,2,FALSE)</f>
        <v>CT</v>
      </c>
      <c r="D379" s="43" t="str">
        <f>VLOOKUP($A379,HistoricalHouse!D:E,2,FALSE)</f>
        <v>F</v>
      </c>
      <c r="E379" s="43" t="str">
        <f>VLOOKUP($A379,HistoricalHouse!G:H,2,FALSE)</f>
        <v>CT</v>
      </c>
      <c r="F379" s="43" t="str">
        <f>VLOOKUP($A379,HistoricalHouse!J:K,2,FALSE)</f>
        <v>CT</v>
      </c>
      <c r="G379" s="18">
        <f t="shared" si="30"/>
        <v>-1</v>
      </c>
      <c r="H379" s="18">
        <f t="shared" si="31"/>
        <v>-1</v>
      </c>
      <c r="I379" s="18">
        <f t="shared" si="32"/>
        <v>-1</v>
      </c>
      <c r="J379" s="18">
        <f t="shared" si="33"/>
        <v>-1</v>
      </c>
      <c r="K379" s="18">
        <f t="shared" si="34"/>
        <v>-1</v>
      </c>
      <c r="L379" s="18">
        <f t="shared" si="35"/>
        <v>-5</v>
      </c>
    </row>
    <row r="380" spans="1:12" x14ac:dyDescent="0.25">
      <c r="A380" s="29" t="s">
        <v>1195</v>
      </c>
      <c r="B380" s="43" t="s">
        <v>1136</v>
      </c>
      <c r="C380" s="43" t="str">
        <f>VLOOKUP($A380,HistoricalHouse!A:B,2,FALSE)</f>
        <v>F</v>
      </c>
      <c r="D380" s="43" t="str">
        <f>VLOOKUP($A380,HistoricalHouse!D:E,2,FALSE)</f>
        <v>CT</v>
      </c>
      <c r="E380" s="43" t="str">
        <f>VLOOKUP($A380,HistoricalHouse!G:H,2,FALSE)</f>
        <v>F</v>
      </c>
      <c r="F380" s="43" t="str">
        <f>VLOOKUP($A380,HistoricalHouse!J:K,2,FALSE)</f>
        <v>F</v>
      </c>
      <c r="G380" s="18">
        <f t="shared" si="30"/>
        <v>-1</v>
      </c>
      <c r="H380" s="18">
        <f t="shared" si="31"/>
        <v>-1</v>
      </c>
      <c r="I380" s="18">
        <f t="shared" si="32"/>
        <v>-1</v>
      </c>
      <c r="J380" s="18">
        <f t="shared" si="33"/>
        <v>-1</v>
      </c>
      <c r="K380" s="18">
        <f t="shared" si="34"/>
        <v>-1</v>
      </c>
      <c r="L380" s="18">
        <f t="shared" si="35"/>
        <v>-5</v>
      </c>
    </row>
    <row r="381" spans="1:12" x14ac:dyDescent="0.25">
      <c r="A381" s="29" t="s">
        <v>1588</v>
      </c>
      <c r="B381" s="43" t="s">
        <v>1536</v>
      </c>
      <c r="C381" s="43" t="str">
        <f>VLOOKUP($A381,HistoricalHouse!A:B,2,FALSE)</f>
        <v>CT</v>
      </c>
      <c r="D381" s="43" t="str">
        <f>VLOOKUP($A381,HistoricalHouse!D:E,2,FALSE)</f>
        <v>CT</v>
      </c>
      <c r="E381" s="43" t="str">
        <f>VLOOKUP($A381,HistoricalHouse!G:H,2,FALSE)</f>
        <v>CT</v>
      </c>
      <c r="F381" s="43" t="str">
        <f>VLOOKUP($A381,HistoricalHouse!J:K,2,FALSE)</f>
        <v>F</v>
      </c>
      <c r="G381" s="18">
        <f t="shared" si="30"/>
        <v>-1</v>
      </c>
      <c r="H381" s="18">
        <f t="shared" si="31"/>
        <v>-1</v>
      </c>
      <c r="I381" s="18">
        <f t="shared" si="32"/>
        <v>-1</v>
      </c>
      <c r="J381" s="18">
        <f t="shared" si="33"/>
        <v>-1</v>
      </c>
      <c r="K381" s="18">
        <f t="shared" si="34"/>
        <v>-1</v>
      </c>
      <c r="L381" s="18">
        <f t="shared" si="35"/>
        <v>-5</v>
      </c>
    </row>
    <row r="382" spans="1:12" x14ac:dyDescent="0.25">
      <c r="A382" s="29" t="s">
        <v>1115</v>
      </c>
      <c r="B382" s="43" t="s">
        <v>645</v>
      </c>
      <c r="C382" s="43" t="str">
        <f>VLOOKUP($A382,HistoricalHouse!A:B,2,FALSE)</f>
        <v>D-</v>
      </c>
      <c r="D382" s="43" t="str">
        <f>VLOOKUP($A382,HistoricalHouse!D:E,2,FALSE)</f>
        <v>D</v>
      </c>
      <c r="E382" s="43" t="str">
        <f>VLOOKUP($A382,HistoricalHouse!G:H,2,FALSE)</f>
        <v>D</v>
      </c>
      <c r="F382" s="43" t="str">
        <f>VLOOKUP($A382,HistoricalHouse!J:K,2,FALSE)</f>
        <v>D-</v>
      </c>
      <c r="G382" s="18">
        <f t="shared" si="30"/>
        <v>-1</v>
      </c>
      <c r="H382" s="18">
        <f t="shared" si="31"/>
        <v>-1</v>
      </c>
      <c r="I382" s="18">
        <f t="shared" si="32"/>
        <v>-1</v>
      </c>
      <c r="J382" s="18">
        <f t="shared" si="33"/>
        <v>-1</v>
      </c>
      <c r="K382" s="18">
        <f t="shared" si="34"/>
        <v>-1</v>
      </c>
      <c r="L382" s="18">
        <f t="shared" si="35"/>
        <v>-5</v>
      </c>
    </row>
    <row r="383" spans="1:12" x14ac:dyDescent="0.25">
      <c r="A383" s="29" t="s">
        <v>1458</v>
      </c>
      <c r="B383" s="43" t="s">
        <v>1370</v>
      </c>
      <c r="C383" s="43" t="str">
        <f>VLOOKUP($A383,HistoricalHouse!A:B,2,FALSE)</f>
        <v>CT</v>
      </c>
      <c r="D383" s="43" t="str">
        <f>VLOOKUP($A383,HistoricalHouse!D:E,2,FALSE)</f>
        <v>F</v>
      </c>
      <c r="E383" s="43" t="str">
        <f>VLOOKUP($A383,HistoricalHouse!G:H,2,FALSE)</f>
        <v>CT</v>
      </c>
      <c r="F383" s="43" t="str">
        <f>VLOOKUP($A383,HistoricalHouse!J:K,2,FALSE)</f>
        <v>CT</v>
      </c>
      <c r="G383" s="18">
        <f t="shared" si="30"/>
        <v>-1</v>
      </c>
      <c r="H383" s="18">
        <f t="shared" si="31"/>
        <v>-1</v>
      </c>
      <c r="I383" s="18">
        <f t="shared" si="32"/>
        <v>-1</v>
      </c>
      <c r="J383" s="18">
        <f t="shared" si="33"/>
        <v>-1</v>
      </c>
      <c r="K383" s="18">
        <f t="shared" si="34"/>
        <v>-1</v>
      </c>
      <c r="L383" s="18">
        <f t="shared" si="35"/>
        <v>-5</v>
      </c>
    </row>
    <row r="384" spans="1:12" x14ac:dyDescent="0.25">
      <c r="A384" s="29" t="s">
        <v>1297</v>
      </c>
      <c r="B384" s="43" t="s">
        <v>1136</v>
      </c>
      <c r="C384" s="43" t="str">
        <f>VLOOKUP($A384,HistoricalHouse!A:B,2,FALSE)</f>
        <v>D-</v>
      </c>
      <c r="D384" s="43" t="str">
        <f>VLOOKUP($A384,HistoricalHouse!D:E,2,FALSE)</f>
        <v>D-</v>
      </c>
      <c r="E384" s="43" t="str">
        <f>VLOOKUP($A384,HistoricalHouse!G:H,2,FALSE)</f>
        <v>F</v>
      </c>
      <c r="F384" s="43" t="str">
        <f>VLOOKUP($A384,HistoricalHouse!J:K,2,FALSE)</f>
        <v>D-</v>
      </c>
      <c r="G384" s="18">
        <f t="shared" si="30"/>
        <v>-1</v>
      </c>
      <c r="H384" s="18">
        <f t="shared" si="31"/>
        <v>-1</v>
      </c>
      <c r="I384" s="18">
        <f t="shared" si="32"/>
        <v>-1</v>
      </c>
      <c r="J384" s="18">
        <f t="shared" si="33"/>
        <v>-1</v>
      </c>
      <c r="K384" s="18">
        <f t="shared" si="34"/>
        <v>-1</v>
      </c>
      <c r="L384" s="18">
        <f t="shared" si="35"/>
        <v>-5</v>
      </c>
    </row>
    <row r="385" spans="1:12" x14ac:dyDescent="0.25">
      <c r="A385" s="29" t="s">
        <v>1445</v>
      </c>
      <c r="B385" s="43" t="s">
        <v>1370</v>
      </c>
      <c r="C385" s="43" t="str">
        <f>VLOOKUP($A385,HistoricalHouse!A:B,2,FALSE)</f>
        <v>D-</v>
      </c>
      <c r="D385" s="43" t="str">
        <f>VLOOKUP($A385,HistoricalHouse!D:E,2,FALSE)</f>
        <v>CT</v>
      </c>
      <c r="E385" s="43" t="str">
        <f>VLOOKUP($A385,HistoricalHouse!G:H,2,FALSE)</f>
        <v>D-</v>
      </c>
      <c r="F385" s="43" t="str">
        <f>VLOOKUP($A385,HistoricalHouse!J:K,2,FALSE)</f>
        <v>F</v>
      </c>
      <c r="G385" s="18">
        <f t="shared" si="30"/>
        <v>-1</v>
      </c>
      <c r="H385" s="18">
        <f t="shared" si="31"/>
        <v>-1</v>
      </c>
      <c r="I385" s="18">
        <f t="shared" si="32"/>
        <v>-1</v>
      </c>
      <c r="J385" s="18">
        <f t="shared" si="33"/>
        <v>-1</v>
      </c>
      <c r="K385" s="18">
        <f t="shared" si="34"/>
        <v>-1</v>
      </c>
      <c r="L385" s="18">
        <f t="shared" si="35"/>
        <v>-5</v>
      </c>
    </row>
    <row r="386" spans="1:12" x14ac:dyDescent="0.25">
      <c r="A386" s="29" t="s">
        <v>1156</v>
      </c>
      <c r="B386" s="43" t="s">
        <v>1136</v>
      </c>
      <c r="C386" s="43" t="str">
        <f>VLOOKUP($A386,HistoricalHouse!A:B,2,FALSE)</f>
        <v>D-</v>
      </c>
      <c r="D386" s="43" t="str">
        <f>VLOOKUP($A386,HistoricalHouse!D:E,2,FALSE)</f>
        <v>F</v>
      </c>
      <c r="E386" s="43" t="str">
        <f>VLOOKUP($A386,HistoricalHouse!G:H,2,FALSE)</f>
        <v>D-</v>
      </c>
      <c r="F386" s="43" t="str">
        <f>VLOOKUP($A386,HistoricalHouse!J:K,2,FALSE)</f>
        <v>D-</v>
      </c>
      <c r="G386" s="18">
        <f t="shared" ref="G386:G392" si="36">VLOOKUP(B386,$R:$S,2,FALSE)</f>
        <v>-1</v>
      </c>
      <c r="H386" s="18">
        <f t="shared" ref="H386:H392" si="37">VLOOKUP(C386,$R:$S,2,FALSE)</f>
        <v>-1</v>
      </c>
      <c r="I386" s="18">
        <f t="shared" ref="I386:I392" si="38">VLOOKUP(D386,$R:$S,2,FALSE)</f>
        <v>-1</v>
      </c>
      <c r="J386" s="18">
        <f t="shared" ref="J386:J392" si="39">VLOOKUP(E386,$R:$S,2,FALSE)</f>
        <v>-1</v>
      </c>
      <c r="K386" s="18">
        <f t="shared" ref="K386:K392" si="40">VLOOKUP(F386,$R:$S,2,FALSE)</f>
        <v>-1</v>
      </c>
      <c r="L386" s="18">
        <f t="shared" ref="L386:L392" si="41">SUM(G386:K386)</f>
        <v>-5</v>
      </c>
    </row>
    <row r="387" spans="1:12" x14ac:dyDescent="0.25">
      <c r="A387" s="29" t="s">
        <v>1456</v>
      </c>
      <c r="B387" s="43" t="s">
        <v>1370</v>
      </c>
      <c r="C387" s="43" t="str">
        <f>VLOOKUP($A387,HistoricalHouse!A:B,2,FALSE)</f>
        <v>F</v>
      </c>
      <c r="D387" s="43" t="str">
        <f>VLOOKUP($A387,HistoricalHouse!D:E,2,FALSE)</f>
        <v>D-</v>
      </c>
      <c r="E387" s="43" t="str">
        <f>VLOOKUP($A387,HistoricalHouse!G:H,2,FALSE)</f>
        <v>D-</v>
      </c>
      <c r="F387" s="43" t="str">
        <f>VLOOKUP($A387,HistoricalHouse!J:K,2,FALSE)</f>
        <v>D-</v>
      </c>
      <c r="G387" s="18">
        <f t="shared" si="36"/>
        <v>-1</v>
      </c>
      <c r="H387" s="18">
        <f t="shared" si="37"/>
        <v>-1</v>
      </c>
      <c r="I387" s="18">
        <f t="shared" si="38"/>
        <v>-1</v>
      </c>
      <c r="J387" s="18">
        <f t="shared" si="39"/>
        <v>-1</v>
      </c>
      <c r="K387" s="18">
        <f t="shared" si="40"/>
        <v>-1</v>
      </c>
      <c r="L387" s="18">
        <f t="shared" si="41"/>
        <v>-5</v>
      </c>
    </row>
    <row r="388" spans="1:12" x14ac:dyDescent="0.25">
      <c r="A388" s="29" t="s">
        <v>1509</v>
      </c>
      <c r="B388" s="43" t="s">
        <v>1370</v>
      </c>
      <c r="C388" s="43" t="str">
        <f>VLOOKUP($A388,HistoricalHouse!A:B,2,FALSE)</f>
        <v>F</v>
      </c>
      <c r="D388" s="43" t="str">
        <f>VLOOKUP($A388,HistoricalHouse!D:E,2,FALSE)</f>
        <v>CT</v>
      </c>
      <c r="E388" s="43" t="str">
        <f>VLOOKUP($A388,HistoricalHouse!G:H,2,FALSE)</f>
        <v>F</v>
      </c>
      <c r="F388" s="43" t="str">
        <f>VLOOKUP($A388,HistoricalHouse!J:K,2,FALSE)</f>
        <v>D-</v>
      </c>
      <c r="G388" s="18">
        <f t="shared" si="36"/>
        <v>-1</v>
      </c>
      <c r="H388" s="18">
        <f t="shared" si="37"/>
        <v>-1</v>
      </c>
      <c r="I388" s="18">
        <f t="shared" si="38"/>
        <v>-1</v>
      </c>
      <c r="J388" s="18">
        <f t="shared" si="39"/>
        <v>-1</v>
      </c>
      <c r="K388" s="18">
        <f t="shared" si="40"/>
        <v>-1</v>
      </c>
      <c r="L388" s="18">
        <f t="shared" si="41"/>
        <v>-5</v>
      </c>
    </row>
    <row r="389" spans="1:12" x14ac:dyDescent="0.25">
      <c r="A389" s="20" t="s">
        <v>1378</v>
      </c>
      <c r="B389" s="43" t="s">
        <v>1136</v>
      </c>
      <c r="C389" s="43" t="str">
        <f>VLOOKUP($A389,HistoricalHouse!A:B,2,FALSE)</f>
        <v>CT</v>
      </c>
      <c r="D389" s="43" t="str">
        <f>VLOOKUP($A389,HistoricalHouse!D:E,2,FALSE)</f>
        <v>F</v>
      </c>
      <c r="E389" s="43" t="str">
        <f>VLOOKUP($A389,HistoricalHouse!G:H,2,FALSE)</f>
        <v>D-</v>
      </c>
      <c r="F389" s="43" t="str">
        <f>VLOOKUP($A389,HistoricalHouse!J:K,2,FALSE)</f>
        <v>D-</v>
      </c>
      <c r="G389" s="18">
        <f t="shared" si="36"/>
        <v>-1</v>
      </c>
      <c r="H389" s="18">
        <f t="shared" si="37"/>
        <v>-1</v>
      </c>
      <c r="I389" s="18">
        <f t="shared" si="38"/>
        <v>-1</v>
      </c>
      <c r="J389" s="18">
        <f t="shared" si="39"/>
        <v>-1</v>
      </c>
      <c r="K389" s="18">
        <f t="shared" si="40"/>
        <v>-1</v>
      </c>
      <c r="L389" s="18">
        <f t="shared" si="41"/>
        <v>-5</v>
      </c>
    </row>
    <row r="390" spans="1:12" x14ac:dyDescent="0.25">
      <c r="A390" s="29" t="s">
        <v>1390</v>
      </c>
      <c r="B390" s="43" t="s">
        <v>1136</v>
      </c>
      <c r="C390" s="43" t="str">
        <f>VLOOKUP($A390,HistoricalHouse!A:B,2,FALSE)</f>
        <v>F</v>
      </c>
      <c r="D390" s="43" t="str">
        <f>VLOOKUP($A390,HistoricalHouse!D:E,2,FALSE)</f>
        <v>F</v>
      </c>
      <c r="E390" s="43" t="str">
        <f>VLOOKUP($A390,HistoricalHouse!G:H,2,FALSE)</f>
        <v>CT</v>
      </c>
      <c r="F390" s="43" t="str">
        <f>VLOOKUP($A390,HistoricalHouse!J:K,2,FALSE)</f>
        <v>CT</v>
      </c>
      <c r="G390" s="18">
        <f t="shared" si="36"/>
        <v>-1</v>
      </c>
      <c r="H390" s="18">
        <f t="shared" si="37"/>
        <v>-1</v>
      </c>
      <c r="I390" s="18">
        <f t="shared" si="38"/>
        <v>-1</v>
      </c>
      <c r="J390" s="18">
        <f t="shared" si="39"/>
        <v>-1</v>
      </c>
      <c r="K390" s="18">
        <f t="shared" si="40"/>
        <v>-1</v>
      </c>
      <c r="L390" s="18">
        <f t="shared" si="41"/>
        <v>-5</v>
      </c>
    </row>
    <row r="391" spans="1:12" x14ac:dyDescent="0.25">
      <c r="A391" s="29" t="s">
        <v>1161</v>
      </c>
      <c r="B391" s="43" t="s">
        <v>1136</v>
      </c>
      <c r="C391" s="43" t="str">
        <f>VLOOKUP($A391,HistoricalHouse!A:B,2,FALSE)</f>
        <v>D-</v>
      </c>
      <c r="D391" s="43" t="str">
        <f>VLOOKUP($A391,HistoricalHouse!D:E,2,FALSE)</f>
        <v>D</v>
      </c>
      <c r="E391" s="43" t="str">
        <f>VLOOKUP($A391,HistoricalHouse!G:H,2,FALSE)</f>
        <v>D-</v>
      </c>
      <c r="F391" s="43" t="str">
        <f>VLOOKUP($A391,HistoricalHouse!J:K,2,FALSE)</f>
        <v>D-</v>
      </c>
      <c r="G391" s="18">
        <f t="shared" si="36"/>
        <v>-1</v>
      </c>
      <c r="H391" s="18">
        <f t="shared" si="37"/>
        <v>-1</v>
      </c>
      <c r="I391" s="18">
        <f t="shared" si="38"/>
        <v>-1</v>
      </c>
      <c r="J391" s="18">
        <f t="shared" si="39"/>
        <v>-1</v>
      </c>
      <c r="K391" s="18">
        <f t="shared" si="40"/>
        <v>-1</v>
      </c>
      <c r="L391" s="18">
        <f t="shared" si="41"/>
        <v>-5</v>
      </c>
    </row>
    <row r="392" spans="1:12" x14ac:dyDescent="0.25">
      <c r="A392" s="29" t="s">
        <v>1276</v>
      </c>
      <c r="B392" s="43" t="s">
        <v>1136</v>
      </c>
      <c r="C392" s="43" t="str">
        <f>VLOOKUP($A392,HistoricalHouse!A:B,2,FALSE)</f>
        <v>F</v>
      </c>
      <c r="D392" s="43" t="str">
        <f>VLOOKUP($A392,HistoricalHouse!D:E,2,FALSE)</f>
        <v>F</v>
      </c>
      <c r="E392" s="43" t="str">
        <f>VLOOKUP($A392,HistoricalHouse!G:H,2,FALSE)</f>
        <v>CT</v>
      </c>
      <c r="F392" s="43" t="str">
        <f>VLOOKUP($A392,HistoricalHouse!J:K,2,FALSE)</f>
        <v>F</v>
      </c>
      <c r="G392" s="18">
        <f t="shared" si="36"/>
        <v>-1</v>
      </c>
      <c r="H392" s="18">
        <f t="shared" si="37"/>
        <v>-1</v>
      </c>
      <c r="I392" s="18">
        <f t="shared" si="38"/>
        <v>-1</v>
      </c>
      <c r="J392" s="18">
        <f t="shared" si="39"/>
        <v>-1</v>
      </c>
      <c r="K392" s="18">
        <f t="shared" si="40"/>
        <v>-1</v>
      </c>
      <c r="L392" s="18">
        <f t="shared" si="41"/>
        <v>-5</v>
      </c>
    </row>
    <row r="394" spans="1:12" x14ac:dyDescent="0.25">
      <c r="A394" s="33"/>
      <c r="B394" s="33"/>
      <c r="C394" s="33"/>
      <c r="D394" s="33"/>
      <c r="E394" s="33"/>
      <c r="F394" s="33"/>
    </row>
  </sheetData>
  <sortState ref="A2:L392">
    <sortCondition descending="1" ref="L2:L392"/>
    <sortCondition ref="A2:A39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House by Score</vt:lpstr>
      <vt:lpstr>House by Name</vt:lpstr>
      <vt:lpstr>House by District</vt:lpstr>
      <vt:lpstr>Senate by Score</vt:lpstr>
      <vt:lpstr>Senate by Name</vt:lpstr>
      <vt:lpstr>Statistics</vt:lpstr>
      <vt:lpstr>Roll Call Data</vt:lpstr>
      <vt:lpstr>Sponsorship Data</vt:lpstr>
      <vt:lpstr>House Honor Roll Scratch</vt:lpstr>
      <vt:lpstr>Senate Honor Roll Scatch</vt:lpstr>
      <vt:lpstr>HistoricalHouse</vt:lpstr>
      <vt:lpstr>HistoricalSenate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Creem</dc:creator>
  <cp:lastModifiedBy>Jeffrey Creem</cp:lastModifiedBy>
  <dcterms:created xsi:type="dcterms:W3CDTF">2018-07-05T23:19:03Z</dcterms:created>
  <dcterms:modified xsi:type="dcterms:W3CDTF">2018-07-10T11:14:29Z</dcterms:modified>
</cp:coreProperties>
</file>