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ec\Downloads\"/>
    </mc:Choice>
  </mc:AlternateContent>
  <xr:revisionPtr revIDLastSave="0" documentId="13_ncr:1_{FBA93303-DF0E-451C-B595-EB59938C378A}" xr6:coauthVersionLast="47" xr6:coauthVersionMax="47" xr10:uidLastSave="{00000000-0000-0000-0000-000000000000}"/>
  <bookViews>
    <workbookView xWindow="-108" yWindow="-108" windowWidth="23256" windowHeight="13896" xr2:uid="{4DE437C2-E894-4E62-8CB9-3ED00E505C4C}"/>
  </bookViews>
  <sheets>
    <sheet name="demograpic-Peel Canada Ontario" sheetId="1" r:id="rId1"/>
    <sheet name="chart" sheetId="4" r:id="rId2"/>
    <sheet name="indicators" sheetId="3" r:id="rId3"/>
    <sheet name="INCOME 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0" i="1" l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F29" i="2"/>
  <c r="E29" i="2"/>
  <c r="C29" i="2"/>
  <c r="B29" i="2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40" i="1"/>
  <c r="F140" i="1"/>
  <c r="E140" i="1"/>
  <c r="D140" i="1"/>
  <c r="C140" i="1"/>
  <c r="B140" i="1"/>
  <c r="G133" i="1"/>
  <c r="F133" i="1"/>
  <c r="E133" i="1"/>
  <c r="C133" i="1"/>
  <c r="G132" i="1"/>
  <c r="F132" i="1"/>
  <c r="E132" i="1"/>
  <c r="C132" i="1"/>
  <c r="G131" i="1"/>
  <c r="F131" i="1"/>
  <c r="E131" i="1"/>
  <c r="C131" i="1"/>
  <c r="G130" i="1"/>
  <c r="F130" i="1"/>
  <c r="E130" i="1"/>
  <c r="C130" i="1"/>
  <c r="G129" i="1"/>
  <c r="F129" i="1"/>
  <c r="E129" i="1"/>
  <c r="C129" i="1"/>
  <c r="G128" i="1"/>
  <c r="F128" i="1"/>
  <c r="E128" i="1"/>
  <c r="C128" i="1"/>
  <c r="G127" i="1"/>
  <c r="F127" i="1"/>
  <c r="E127" i="1"/>
  <c r="C127" i="1"/>
  <c r="G126" i="1"/>
  <c r="F126" i="1"/>
  <c r="E126" i="1"/>
  <c r="C126" i="1"/>
  <c r="G125" i="1"/>
  <c r="F125" i="1"/>
  <c r="E125" i="1"/>
  <c r="C125" i="1"/>
  <c r="G124" i="1"/>
  <c r="F124" i="1"/>
  <c r="E124" i="1"/>
  <c r="C124" i="1"/>
  <c r="G123" i="1"/>
  <c r="F123" i="1"/>
  <c r="E123" i="1"/>
  <c r="C123" i="1"/>
  <c r="G122" i="1"/>
  <c r="F122" i="1"/>
  <c r="E122" i="1"/>
  <c r="C122" i="1"/>
  <c r="G121" i="1"/>
  <c r="F121" i="1"/>
  <c r="E121" i="1"/>
  <c r="C121" i="1"/>
  <c r="G120" i="1"/>
  <c r="F120" i="1"/>
  <c r="E120" i="1"/>
  <c r="C120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75" i="1"/>
  <c r="F75" i="1"/>
  <c r="E75" i="1"/>
  <c r="D75" i="1"/>
  <c r="C75" i="1"/>
  <c r="B75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B68" i="1"/>
  <c r="B67" i="1"/>
  <c r="B66" i="1"/>
  <c r="B65" i="1"/>
  <c r="B64" i="1"/>
  <c r="B63" i="1"/>
  <c r="B42" i="1"/>
  <c r="B46" i="1" s="1"/>
  <c r="C42" i="1"/>
  <c r="C46" i="1" s="1"/>
  <c r="D42" i="1"/>
  <c r="D45" i="1" s="1"/>
  <c r="E42" i="1"/>
  <c r="E45" i="1" s="1"/>
  <c r="F42" i="1"/>
  <c r="F46" i="1" s="1"/>
  <c r="G42" i="1"/>
  <c r="G46" i="1" s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B33" i="1"/>
  <c r="B32" i="1"/>
  <c r="B31" i="1"/>
  <c r="G27" i="1"/>
  <c r="G37" i="1" s="1"/>
  <c r="F27" i="1"/>
  <c r="F37" i="1" s="1"/>
  <c r="E27" i="1"/>
  <c r="E37" i="1" s="1"/>
  <c r="D27" i="1"/>
  <c r="D37" i="1" s="1"/>
  <c r="C27" i="1"/>
  <c r="C37" i="1" s="1"/>
  <c r="G26" i="1"/>
  <c r="G36" i="1" s="1"/>
  <c r="F26" i="1"/>
  <c r="F36" i="1" s="1"/>
  <c r="E26" i="1"/>
  <c r="E36" i="1" s="1"/>
  <c r="D26" i="1"/>
  <c r="D36" i="1" s="1"/>
  <c r="C26" i="1"/>
  <c r="C36" i="1" s="1"/>
  <c r="G25" i="1"/>
  <c r="G35" i="1" s="1"/>
  <c r="F25" i="1"/>
  <c r="F35" i="1" s="1"/>
  <c r="E25" i="1"/>
  <c r="E35" i="1" s="1"/>
  <c r="D25" i="1"/>
  <c r="D35" i="1" s="1"/>
  <c r="C25" i="1"/>
  <c r="C35" i="1" s="1"/>
  <c r="G24" i="1"/>
  <c r="G34" i="1" s="1"/>
  <c r="F24" i="1"/>
  <c r="F34" i="1" s="1"/>
  <c r="E24" i="1"/>
  <c r="E34" i="1" s="1"/>
  <c r="D24" i="1"/>
  <c r="D34" i="1" s="1"/>
  <c r="C24" i="1"/>
  <c r="C34" i="1" s="1"/>
  <c r="B24" i="1"/>
  <c r="B34" i="1" s="1"/>
  <c r="B25" i="1"/>
  <c r="B35" i="1" s="1"/>
  <c r="B26" i="1"/>
  <c r="B36" i="1" s="1"/>
  <c r="B27" i="1"/>
  <c r="B37" i="1" s="1"/>
  <c r="B205" i="1" l="1"/>
  <c r="C205" i="1"/>
  <c r="F205" i="1"/>
  <c r="G205" i="1"/>
  <c r="D205" i="1"/>
  <c r="E205" i="1"/>
  <c r="B45" i="1"/>
  <c r="D46" i="1"/>
  <c r="F45" i="1"/>
  <c r="E46" i="1"/>
  <c r="C45" i="1"/>
  <c r="G45" i="1"/>
  <c r="C30" i="1"/>
  <c r="B30" i="1"/>
  <c r="G30" i="1"/>
  <c r="F30" i="1"/>
  <c r="E30" i="1"/>
  <c r="D30" i="1"/>
</calcChain>
</file>

<file path=xl/sharedStrings.xml><?xml version="1.0" encoding="utf-8"?>
<sst xmlns="http://schemas.openxmlformats.org/spreadsheetml/2006/main" count="389" uniqueCount="181">
  <si>
    <t>Peel</t>
  </si>
  <si>
    <t>Canada</t>
  </si>
  <si>
    <t>Ontario</t>
  </si>
  <si>
    <t>Total - Age groups of the population in private households - 25% sample data</t>
  </si>
  <si>
    <t xml:space="preserve">    0 to 4 years</t>
  </si>
  <si>
    <t xml:space="preserve">    5 to 9 years</t>
  </si>
  <si>
    <t xml:space="preserve">    10 to 14 years</t>
  </si>
  <si>
    <t xml:space="preserve">  65 years and over</t>
  </si>
  <si>
    <t>Total - Marital status for the population aged 15 years and over in private households - 25% sample data</t>
  </si>
  <si>
    <t>Total - Citizenship for the population in private households - 25% sample data</t>
  </si>
  <si>
    <t>Total - Immigrant status and period of immigration for the population in private households - 25% sample data</t>
  </si>
  <si>
    <t xml:space="preserve">    2011 to 2016</t>
  </si>
  <si>
    <t xml:space="preserve">    15 to 24 years</t>
  </si>
  <si>
    <t xml:space="preserve">    25 to 44 years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</si>
  <si>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</si>
  <si>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</si>
  <si>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</si>
  <si>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</si>
  <si>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</si>
  <si>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 xml:space="preserve">    Location of study inside Canada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</si>
  <si>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</si>
  <si>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</si>
  <si>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</si>
  <si>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</si>
  <si>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</si>
  <si>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 xml:space="preserve">    45 to 64 years</t>
  </si>
  <si>
    <t>AGE GROUP</t>
  </si>
  <si>
    <t>GENDER</t>
  </si>
  <si>
    <t>MEDIAN AGE</t>
  </si>
  <si>
    <t>MARITAL STATUS</t>
  </si>
  <si>
    <t>CANADIAN CITIZENS</t>
  </si>
  <si>
    <t>PERIOD OF IMMIGRATION</t>
  </si>
  <si>
    <t>EDUCATION</t>
  </si>
  <si>
    <t>LOCATION OF STUDY</t>
  </si>
  <si>
    <t>Unemployment Rate</t>
  </si>
  <si>
    <t>Occupation</t>
  </si>
  <si>
    <t>Ontario 20000 (  4.6%)</t>
  </si>
  <si>
    <t>Peel 00000 (  3.8%)</t>
  </si>
  <si>
    <t>Mississauga CY 00000 (  3.5%)</t>
  </si>
  <si>
    <t>Brampton CY 00000 (  4.1%)</t>
  </si>
  <si>
    <t>Caledon T 00000 (  4.3%)</t>
  </si>
  <si>
    <t xml:space="preserve">    Average employment income in 2015 among recipients ($)</t>
  </si>
  <si>
    <t xml:space="preserve">    Median employment income in 2015 among recipients ($)</t>
  </si>
  <si>
    <t>Total - Low-income status in 2015 for the population in private households to whom low-income concepts are applicable - 25% sample data</t>
  </si>
  <si>
    <t xml:space="preserve">  0 to 17 years</t>
  </si>
  <si>
    <t xml:space="preserve">    0 to 5 years</t>
  </si>
  <si>
    <t xml:space="preserve">  18 to 64 years</t>
  </si>
  <si>
    <t>In low income based on the Low-income measure, after-tax (LIM-AT)</t>
  </si>
  <si>
    <t>Prevalence of low income based on the Low-income measure, after tax (LIM-AT) (%)</t>
  </si>
  <si>
    <t xml:space="preserve">  0 to 17 years (%)</t>
  </si>
  <si>
    <t xml:space="preserve">    0 to 5 years (%)</t>
  </si>
  <si>
    <t xml:space="preserve">  18 to 64 years (%)</t>
  </si>
  <si>
    <t xml:space="preserve">  65 years and over (%)</t>
  </si>
  <si>
    <t>In low income based on the Low-income cut-offs, after tax (LICO-AT)</t>
  </si>
  <si>
    <t>Prevalence of low income based on the Low-income cut-offs, after tax (LICO-AT) (%)</t>
  </si>
  <si>
    <t>Top 3 Occupations</t>
  </si>
  <si>
    <t>Top 3 Industry Groups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</si>
  <si>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</si>
  <si>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</si>
  <si>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</si>
  <si>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</si>
  <si>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</si>
  <si>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</si>
  <si>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</si>
  <si>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</si>
  <si>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</si>
  <si>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</si>
  <si>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</si>
  <si>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</si>
  <si>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</si>
  <si>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</si>
  <si>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</si>
  <si>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</si>
  <si>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</si>
  <si>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</si>
  <si>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</si>
  <si>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</si>
  <si>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</si>
  <si>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</si>
  <si>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</si>
  <si>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</si>
  <si>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</si>
  <si>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</si>
  <si>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</si>
  <si>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</si>
  <si>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</si>
  <si>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</si>
  <si>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</si>
  <si>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</si>
  <si>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</si>
  <si>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</si>
  <si>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</si>
  <si>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</si>
  <si>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</si>
  <si>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</si>
  <si>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</si>
  <si>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</si>
  <si>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</si>
  <si>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</si>
  <si>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</si>
  <si>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</si>
  <si>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</si>
  <si>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</si>
  <si>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</si>
  <si>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</si>
  <si>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</si>
  <si>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</si>
  <si>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</si>
  <si>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</si>
  <si>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</si>
  <si>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</si>
  <si>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</si>
  <si>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</si>
  <si>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</si>
  <si>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</si>
  <si>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</si>
  <si>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</si>
  <si>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</si>
  <si>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</si>
  <si>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</si>
  <si>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</si>
  <si>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</si>
  <si>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</si>
  <si>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</si>
  <si>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</si>
  <si>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</si>
  <si>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</si>
  <si>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</si>
  <si>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</si>
  <si>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</si>
  <si>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</si>
  <si>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</si>
  <si>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</si>
  <si>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</si>
  <si>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</si>
  <si>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</si>
  <si>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</si>
  <si>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</si>
  <si>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</si>
  <si>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</si>
  <si>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</si>
  <si>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</si>
  <si>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</si>
  <si>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</si>
  <si>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</si>
  <si>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</si>
  <si>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</si>
  <si>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</si>
  <si>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</si>
  <si>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</si>
  <si>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</si>
  <si>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</si>
  <si>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</si>
  <si>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</si>
  <si>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</si>
  <si>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</si>
  <si>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</si>
  <si>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</si>
  <si>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</si>
  <si>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</si>
  <si>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</si>
  <si>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</si>
  <si>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</si>
  <si>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</si>
  <si>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</si>
  <si>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</si>
  <si>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</si>
  <si>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</si>
  <si>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</si>
  <si>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</si>
  <si>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</si>
  <si>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</si>
  <si>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</si>
  <si>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</si>
  <si>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</si>
  <si>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</si>
  <si>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</si>
  <si>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</si>
  <si>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</si>
  <si>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Total - Highest certificate, diploma or degree for the population aged 15 years and over in private households - 25% sample data In Percentage</t>
  </si>
  <si>
    <t>Location Of Study Inside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</si>
</sst>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164" fontId="2" fillId="0" borderId="0" xfId="1" applyNumberFormat="1" applyFont="1"/>
    <xf numFmtId="165" fontId="2" fillId="0" borderId="0" xfId="2" applyNumberFormat="1" applyFont="1"/>
    <xf numFmtId="165" fontId="4" fillId="0" borderId="0" xfId="2" applyNumberFormat="1" applyFont="1"/>
    <xf numFmtId="165" fontId="0" fillId="0" borderId="0" xfId="2" applyNumberFormat="1" applyFont="1"/>
    <xf numFmtId="165" fontId="0" fillId="0" borderId="0" xfId="0" applyNumberFormat="1"/>
    <xf numFmtId="165" fontId="3" fillId="0" borderId="0" xfId="0" applyNumberFormat="1" applyFont="1"/>
    <xf numFmtId="2" fontId="2" fillId="0" borderId="0" xfId="0" applyNumberFormat="1" applyFont="1"/>
    <xf numFmtId="0" fontId="5" fillId="0" borderId="0" xfId="0" applyFont="1"/>
    <xf numFmtId="0" fontId="6" fillId="0" borderId="0" xfId="0" applyFont="1"/>
    <xf numFmtId="164" fontId="6" fillId="0" borderId="0" xfId="1" applyNumberFormat="1" applyFont="1"/>
    <xf numFmtId="164" fontId="5" fillId="0" borderId="0" xfId="1" applyNumberFormat="1" applyFont="1"/>
    <xf numFmtId="165" fontId="5" fillId="0" borderId="0" xfId="2" applyNumberFormat="1" applyFont="1"/>
    <xf numFmtId="165" fontId="6" fillId="0" borderId="0" xfId="2" applyNumberFormat="1" applyFont="1"/>
    <xf numFmtId="9" fontId="5" fillId="0" borderId="0" xfId="0" applyNumberFormat="1" applyFont="1"/>
    <xf numFmtId="9" fontId="6" fillId="0" borderId="0" xfId="0" applyNumberFormat="1" applyFont="1"/>
    <xf numFmtId="165" fontId="5" fillId="0" borderId="0" xfId="0" applyNumberFormat="1" applyFont="1"/>
    <xf numFmtId="166" fontId="6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Peel</a:t>
            </a:r>
            <a:r>
              <a:rPr lang="en-US" baseline="0"/>
              <a:t> population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chart!$G$5</c:f>
              <c:strCache>
                <c:ptCount val="1"/>
                <c:pt idx="0">
                  <c:v>Peel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chart!$F$6:$F$12</c:f>
              <c:strCache>
                <c:ptCount val="7"/>
                <c:pt idx="0">
                  <c:v>    0 to 4 years</c:v>
                </c:pt>
                <c:pt idx="1">
                  <c:v>    5 to 9 years</c:v>
                </c:pt>
                <c:pt idx="2">
                  <c:v>    10 to 14 years</c:v>
                </c:pt>
                <c:pt idx="3">
                  <c:v>    15 to 24 years</c:v>
                </c:pt>
                <c:pt idx="4">
                  <c:v>    25 to 44 years</c:v>
                </c:pt>
                <c:pt idx="5">
                  <c:v>    45 to 64 years</c:v>
                </c:pt>
                <c:pt idx="6">
                  <c:v>  65 years and over</c:v>
                </c:pt>
              </c:strCache>
            </c:strRef>
          </c:cat>
          <c:val>
            <c:numRef>
              <c:f>chart!$G$6:$G$12</c:f>
              <c:numCache>
                <c:formatCode>0.0%</c:formatCode>
                <c:ptCount val="7"/>
                <c:pt idx="0">
                  <c:v>6.7495968670813172E-2</c:v>
                </c:pt>
                <c:pt idx="1">
                  <c:v>7.8127159640635796E-2</c:v>
                </c:pt>
                <c:pt idx="2">
                  <c:v>7.4867542041004376E-2</c:v>
                </c:pt>
                <c:pt idx="3">
                  <c:v>0.14426399447131996</c:v>
                </c:pt>
                <c:pt idx="4">
                  <c:v>0.31497350840820088</c:v>
                </c:pt>
                <c:pt idx="5">
                  <c:v>0.22600783229670582</c:v>
                </c:pt>
                <c:pt idx="6">
                  <c:v>9.4275512554710894E-2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4-48BF-9060-6F3CC03DD5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5386816"/>
        <c:axId val="135387648"/>
      </c:barChart>
      <c:catAx>
        <c:axId val="1353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7648"/>
        <c:crosses val="autoZero"/>
        <c:auto val="1"/>
        <c:lblAlgn val="ctr"/>
        <c:lblOffset val="100"/>
        <c:noMultiLvlLbl val="0"/>
      </c:catAx>
      <c:valAx>
        <c:axId val="135387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0</xdr:row>
      <xdr:rowOff>90487</xdr:rowOff>
    </xdr:from>
    <xdr:to>
      <xdr:col>15</xdr:col>
      <xdr:colOff>47625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F05B3-1686-4C54-B51A-7191CDB58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2:G227"/>
  <sheetViews>
    <sheetView tabSelected="1" topLeftCell="A180" zoomScale="85" zoomScaleNormal="85" workbookViewId="0">
      <selection activeCell="A147" sqref="A147"/>
    </sheetView>
  </sheetViews>
  <sheetFormatPr defaultRowHeight="14.4" x14ac:dyDescent="0.3"/>
  <cols>
    <col min="1" max="1" width="157.21875" bestFit="1" customWidth="1"/>
    <col min="2" max="2" width="11.44140625" customWidth="1"/>
    <col min="3" max="3" width="15.88671875" customWidth="1"/>
    <col min="4" max="4" width="12.6640625" customWidth="1"/>
    <col min="5" max="5" width="15.33203125" customWidth="1"/>
    <col min="6" max="6" width="13.33203125" style="1" customWidth="1"/>
    <col min="7" max="7" width="12.6640625" style="1" customWidth="1"/>
    <col min="8" max="9" width="9.109375" customWidth="1"/>
  </cols>
  <sheetData>
    <row r="2" spans="1:7" x14ac:dyDescent="0.3">
      <c r="A2" t="s">
        <v>57</v>
      </c>
      <c r="B2" s="1" t="s">
        <v>0</v>
      </c>
      <c r="C2" s="1" t="s">
        <v>58</v>
      </c>
      <c r="D2" s="1" t="s">
        <v>59</v>
      </c>
      <c r="E2" s="1" t="s">
        <v>60</v>
      </c>
      <c r="F2" s="1" t="s">
        <v>1</v>
      </c>
      <c r="G2" s="1" t="s">
        <v>2</v>
      </c>
    </row>
    <row r="3" spans="1:7" x14ac:dyDescent="0.3">
      <c r="A3" t="s">
        <v>3</v>
      </c>
      <c r="B3">
        <v>434100</v>
      </c>
      <c r="C3">
        <v>165765</v>
      </c>
      <c r="D3">
        <v>261705</v>
      </c>
      <c r="E3">
        <v>6635</v>
      </c>
      <c r="F3" s="1">
        <v>1924635</v>
      </c>
      <c r="G3" s="1">
        <v>1150410</v>
      </c>
    </row>
    <row r="4" spans="1:7" x14ac:dyDescent="0.3">
      <c r="A4" t="s">
        <v>73</v>
      </c>
      <c r="B4">
        <v>29300</v>
      </c>
      <c r="C4">
        <v>10220</v>
      </c>
      <c r="D4">
        <v>18605</v>
      </c>
      <c r="E4">
        <v>480</v>
      </c>
      <c r="F4" s="1">
        <v>133990</v>
      </c>
      <c r="G4" s="1">
        <v>77375</v>
      </c>
    </row>
    <row r="5" spans="1:7" x14ac:dyDescent="0.3">
      <c r="A5" t="s">
        <v>72</v>
      </c>
      <c r="B5">
        <v>33915</v>
      </c>
      <c r="C5">
        <v>12165</v>
      </c>
      <c r="D5">
        <v>21180</v>
      </c>
      <c r="E5">
        <v>570</v>
      </c>
      <c r="F5" s="1">
        <v>144070</v>
      </c>
      <c r="G5" s="1">
        <v>86195</v>
      </c>
    </row>
    <row r="6" spans="1:7" x14ac:dyDescent="0.3">
      <c r="A6" t="s">
        <v>71</v>
      </c>
      <c r="B6">
        <v>32500</v>
      </c>
      <c r="C6">
        <v>12090</v>
      </c>
      <c r="D6">
        <v>19875</v>
      </c>
      <c r="E6">
        <v>530</v>
      </c>
      <c r="F6" s="1">
        <v>135450</v>
      </c>
      <c r="G6" s="1">
        <v>82870</v>
      </c>
    </row>
    <row r="7" spans="1:7" x14ac:dyDescent="0.3">
      <c r="A7" t="s">
        <v>70</v>
      </c>
      <c r="B7">
        <v>31350</v>
      </c>
      <c r="C7">
        <v>12430</v>
      </c>
      <c r="D7">
        <v>18390</v>
      </c>
      <c r="E7">
        <v>525</v>
      </c>
      <c r="F7" s="1">
        <v>130700</v>
      </c>
      <c r="G7" s="1">
        <v>80530</v>
      </c>
    </row>
    <row r="8" spans="1:7" x14ac:dyDescent="0.3">
      <c r="A8" t="s">
        <v>74</v>
      </c>
      <c r="B8">
        <v>31275</v>
      </c>
      <c r="C8">
        <v>12720</v>
      </c>
      <c r="D8">
        <v>18185</v>
      </c>
      <c r="E8">
        <v>375</v>
      </c>
      <c r="F8" s="1">
        <v>141240</v>
      </c>
      <c r="G8" s="1">
        <v>85735</v>
      </c>
    </row>
    <row r="9" spans="1:7" x14ac:dyDescent="0.3">
      <c r="A9" t="s">
        <v>69</v>
      </c>
      <c r="B9">
        <v>31350</v>
      </c>
      <c r="C9">
        <v>12075</v>
      </c>
      <c r="D9">
        <v>18835</v>
      </c>
      <c r="E9">
        <v>440</v>
      </c>
      <c r="F9" s="1">
        <v>158755</v>
      </c>
      <c r="G9" s="1">
        <v>89315</v>
      </c>
    </row>
    <row r="10" spans="1:7" x14ac:dyDescent="0.3">
      <c r="A10" t="s">
        <v>68</v>
      </c>
      <c r="B10">
        <v>35350</v>
      </c>
      <c r="C10">
        <v>12385</v>
      </c>
      <c r="D10">
        <v>22410</v>
      </c>
      <c r="E10">
        <v>555</v>
      </c>
      <c r="F10" s="1">
        <v>168170</v>
      </c>
      <c r="G10" s="1">
        <v>94745</v>
      </c>
    </row>
    <row r="11" spans="1:7" x14ac:dyDescent="0.3">
      <c r="A11" t="s">
        <v>67</v>
      </c>
      <c r="B11">
        <v>35845</v>
      </c>
      <c r="C11">
        <v>12530</v>
      </c>
      <c r="D11">
        <v>22800</v>
      </c>
      <c r="E11">
        <v>520</v>
      </c>
      <c r="F11" s="1">
        <v>160795</v>
      </c>
      <c r="G11" s="1">
        <v>92640</v>
      </c>
    </row>
    <row r="12" spans="1:7" x14ac:dyDescent="0.3">
      <c r="A12" t="s">
        <v>66</v>
      </c>
      <c r="B12">
        <v>34185</v>
      </c>
      <c r="C12">
        <v>12290</v>
      </c>
      <c r="D12">
        <v>21310</v>
      </c>
      <c r="E12">
        <v>585</v>
      </c>
      <c r="F12" s="1">
        <v>145750</v>
      </c>
      <c r="G12" s="1">
        <v>87605</v>
      </c>
    </row>
    <row r="13" spans="1:7" x14ac:dyDescent="0.3">
      <c r="A13" t="s">
        <v>65</v>
      </c>
      <c r="B13">
        <v>30485</v>
      </c>
      <c r="C13">
        <v>12600</v>
      </c>
      <c r="D13">
        <v>17355</v>
      </c>
      <c r="E13">
        <v>530</v>
      </c>
      <c r="F13" s="1">
        <v>129305</v>
      </c>
      <c r="G13" s="1">
        <v>80740</v>
      </c>
    </row>
    <row r="14" spans="1:7" x14ac:dyDescent="0.3">
      <c r="A14" t="s">
        <v>64</v>
      </c>
      <c r="B14">
        <v>26145</v>
      </c>
      <c r="C14">
        <v>11275</v>
      </c>
      <c r="D14">
        <v>14515</v>
      </c>
      <c r="E14">
        <v>355</v>
      </c>
      <c r="F14" s="1">
        <v>110460</v>
      </c>
      <c r="G14" s="1">
        <v>70565</v>
      </c>
    </row>
    <row r="15" spans="1:7" x14ac:dyDescent="0.3">
      <c r="A15" t="s">
        <v>63</v>
      </c>
      <c r="B15">
        <v>21820</v>
      </c>
      <c r="C15">
        <v>9290</v>
      </c>
      <c r="D15">
        <v>12260</v>
      </c>
      <c r="E15">
        <v>265</v>
      </c>
      <c r="F15" s="1">
        <v>93770</v>
      </c>
      <c r="G15" s="1">
        <v>59305</v>
      </c>
    </row>
    <row r="16" spans="1:7" x14ac:dyDescent="0.3">
      <c r="A16" t="s">
        <v>61</v>
      </c>
      <c r="B16">
        <v>19660</v>
      </c>
      <c r="C16">
        <v>7905</v>
      </c>
      <c r="D16">
        <v>11485</v>
      </c>
      <c r="E16">
        <v>265</v>
      </c>
      <c r="F16" s="1">
        <v>83285</v>
      </c>
      <c r="G16" s="1">
        <v>51010</v>
      </c>
    </row>
    <row r="17" spans="1:7" x14ac:dyDescent="0.3">
      <c r="A17" t="s">
        <v>62</v>
      </c>
      <c r="B17">
        <v>40925</v>
      </c>
      <c r="C17">
        <v>15790</v>
      </c>
      <c r="D17">
        <v>24505</v>
      </c>
      <c r="E17">
        <v>630</v>
      </c>
      <c r="F17" s="1">
        <v>188900</v>
      </c>
      <c r="G17" s="1">
        <v>111775</v>
      </c>
    </row>
    <row r="19" spans="1:7" x14ac:dyDescent="0.3">
      <c r="A19" s="13" t="s">
        <v>75</v>
      </c>
      <c r="B19" s="14" t="s">
        <v>0</v>
      </c>
      <c r="C19" s="14" t="s">
        <v>76</v>
      </c>
      <c r="D19" s="14" t="s">
        <v>77</v>
      </c>
      <c r="E19" s="14" t="s">
        <v>60</v>
      </c>
      <c r="F19" s="14" t="s">
        <v>1</v>
      </c>
      <c r="G19" s="14" t="s">
        <v>2</v>
      </c>
    </row>
    <row r="20" spans="1:7" x14ac:dyDescent="0.3">
      <c r="A20" s="13" t="s">
        <v>3</v>
      </c>
      <c r="B20" s="15">
        <v>434100</v>
      </c>
      <c r="C20" s="15">
        <v>165765</v>
      </c>
      <c r="D20" s="15">
        <v>261705</v>
      </c>
      <c r="E20" s="15">
        <v>6635</v>
      </c>
      <c r="F20" s="15">
        <v>1924635</v>
      </c>
      <c r="G20" s="15">
        <v>1150410</v>
      </c>
    </row>
    <row r="21" spans="1:7" x14ac:dyDescent="0.3">
      <c r="A21" s="13" t="s">
        <v>85</v>
      </c>
      <c r="B21" s="16">
        <v>29300</v>
      </c>
      <c r="C21" s="16">
        <v>10220</v>
      </c>
      <c r="D21" s="16">
        <v>18605</v>
      </c>
      <c r="E21" s="16">
        <v>480</v>
      </c>
      <c r="F21" s="15">
        <v>133990</v>
      </c>
      <c r="G21" s="15">
        <v>77375</v>
      </c>
    </row>
    <row r="22" spans="1:7" x14ac:dyDescent="0.3">
      <c r="A22" s="13" t="s">
        <v>72</v>
      </c>
      <c r="B22" s="16">
        <v>33915</v>
      </c>
      <c r="C22" s="16">
        <v>12165</v>
      </c>
      <c r="D22" s="16">
        <v>21180</v>
      </c>
      <c r="E22" s="16">
        <v>570</v>
      </c>
      <c r="F22" s="15">
        <v>144070</v>
      </c>
      <c r="G22" s="15">
        <v>86195</v>
      </c>
    </row>
    <row r="23" spans="1:7" x14ac:dyDescent="0.3">
      <c r="A23" s="13" t="s">
        <v>71</v>
      </c>
      <c r="B23" s="16">
        <v>32500</v>
      </c>
      <c r="C23" s="16">
        <v>12090</v>
      </c>
      <c r="D23" s="16">
        <v>19875</v>
      </c>
      <c r="E23" s="16">
        <v>530</v>
      </c>
      <c r="F23" s="15">
        <v>135450</v>
      </c>
      <c r="G23" s="15">
        <v>82870</v>
      </c>
    </row>
    <row r="24" spans="1:7" x14ac:dyDescent="0.3">
      <c r="A24" s="13" t="s">
        <v>81</v>
      </c>
      <c r="B24" s="16">
        <f>B7+B8</f>
        <v>62625</v>
      </c>
      <c r="C24" s="16">
        <f t="shared" ref="C24:G24" si="0">C7+C8</f>
        <v>25150</v>
      </c>
      <c r="D24" s="16">
        <f t="shared" si="0"/>
        <v>36575</v>
      </c>
      <c r="E24" s="16">
        <f t="shared" si="0"/>
        <v>900</v>
      </c>
      <c r="F24" s="15">
        <f t="shared" si="0"/>
        <v>271940</v>
      </c>
      <c r="G24" s="15">
        <f t="shared" si="0"/>
        <v>166265</v>
      </c>
    </row>
    <row r="25" spans="1:7" x14ac:dyDescent="0.3">
      <c r="A25" s="13" t="s">
        <v>80</v>
      </c>
      <c r="B25" s="16">
        <f>B9+B10+B11+B12</f>
        <v>136730</v>
      </c>
      <c r="C25" s="16">
        <f t="shared" ref="C25:G25" si="1">C9+C10+C11+C12</f>
        <v>49280</v>
      </c>
      <c r="D25" s="16">
        <f t="shared" si="1"/>
        <v>85355</v>
      </c>
      <c r="E25" s="16">
        <f t="shared" si="1"/>
        <v>2100</v>
      </c>
      <c r="F25" s="15">
        <f t="shared" si="1"/>
        <v>633470</v>
      </c>
      <c r="G25" s="15">
        <f t="shared" si="1"/>
        <v>364305</v>
      </c>
    </row>
    <row r="26" spans="1:7" x14ac:dyDescent="0.3">
      <c r="A26" s="13" t="s">
        <v>79</v>
      </c>
      <c r="B26" s="16">
        <f>B13+B14+B15+B16</f>
        <v>98110</v>
      </c>
      <c r="C26" s="16">
        <f t="shared" ref="C26:G26" si="2">C13+C14+C15+C16</f>
        <v>41070</v>
      </c>
      <c r="D26" s="16">
        <f t="shared" si="2"/>
        <v>55615</v>
      </c>
      <c r="E26" s="16">
        <f t="shared" si="2"/>
        <v>1415</v>
      </c>
      <c r="F26" s="15">
        <f t="shared" si="2"/>
        <v>416820</v>
      </c>
      <c r="G26" s="15">
        <f t="shared" si="2"/>
        <v>261620</v>
      </c>
    </row>
    <row r="27" spans="1:7" x14ac:dyDescent="0.3">
      <c r="A27" s="13" t="s">
        <v>62</v>
      </c>
      <c r="B27" s="16">
        <f>B17</f>
        <v>40925</v>
      </c>
      <c r="C27" s="16">
        <f>C17</f>
        <v>15790</v>
      </c>
      <c r="D27" s="16">
        <f>D17</f>
        <v>24505</v>
      </c>
      <c r="E27" s="16">
        <f>E17</f>
        <v>630</v>
      </c>
      <c r="F27" s="15">
        <f>F17</f>
        <v>188900</v>
      </c>
      <c r="G27" s="15">
        <f>G17</f>
        <v>111775</v>
      </c>
    </row>
    <row r="28" spans="1:7" x14ac:dyDescent="0.3">
      <c r="A28" s="13"/>
      <c r="B28" s="16"/>
      <c r="C28" s="16"/>
      <c r="D28" s="16"/>
      <c r="E28" s="16"/>
      <c r="F28" s="15"/>
      <c r="G28" s="15"/>
    </row>
    <row r="29" spans="1:7" x14ac:dyDescent="0.3">
      <c r="A29" s="13" t="s">
        <v>78</v>
      </c>
      <c r="B29" s="14" t="s">
        <v>0</v>
      </c>
      <c r="C29" s="14" t="s">
        <v>76</v>
      </c>
      <c r="D29" s="14" t="s">
        <v>77</v>
      </c>
      <c r="E29" s="14" t="s">
        <v>60</v>
      </c>
      <c r="F29" s="14" t="s">
        <v>1</v>
      </c>
      <c r="G29" s="14" t="s">
        <v>2</v>
      </c>
    </row>
    <row r="30" spans="1:7" x14ac:dyDescent="0.3">
      <c r="A30" s="13" t="s">
        <v>3</v>
      </c>
      <c r="B30" s="17">
        <f>B31+B32+B33+B34+B35+B36+B37</f>
        <v>1.0000115180833911</v>
      </c>
      <c r="C30" s="17">
        <f t="shared" ref="C30:G30" si="3">C31+C32+C33+C34+C35+C36+C37</f>
        <v>1</v>
      </c>
      <c r="D30" s="17">
        <f t="shared" si="3"/>
        <v>1.0000191054813627</v>
      </c>
      <c r="E30" s="17">
        <f t="shared" si="3"/>
        <v>0.99849284099472502</v>
      </c>
      <c r="F30" s="18">
        <f t="shared" si="3"/>
        <v>1.0000025978951854</v>
      </c>
      <c r="G30" s="18">
        <f t="shared" si="3"/>
        <v>0.99999565372345522</v>
      </c>
    </row>
    <row r="31" spans="1:7" x14ac:dyDescent="0.3">
      <c r="A31" s="13" t="s">
        <v>73</v>
      </c>
      <c r="B31" s="17">
        <f>B21/B$20</f>
        <v>6.7495968670813172E-2</v>
      </c>
      <c r="C31" s="17">
        <f>C21/C$20</f>
        <v>6.1653545682140376E-2</v>
      </c>
      <c r="D31" s="17">
        <f>D21/D$20</f>
        <v>7.1091496150245501E-2</v>
      </c>
      <c r="E31" s="17">
        <f>E21/E$20</f>
        <v>7.2343632253202714E-2</v>
      </c>
      <c r="F31" s="18">
        <f>F21/F$20</f>
        <v>6.9618395176228226E-2</v>
      </c>
      <c r="G31" s="18">
        <f>G21/G$20</f>
        <v>6.7258629532079867E-2</v>
      </c>
    </row>
    <row r="32" spans="1:7" x14ac:dyDescent="0.3">
      <c r="A32" s="13" t="s">
        <v>72</v>
      </c>
      <c r="B32" s="17">
        <f>B22/B$20</f>
        <v>7.8127159640635796E-2</v>
      </c>
      <c r="C32" s="17">
        <f>C22/C$20</f>
        <v>7.3387023798751241E-2</v>
      </c>
      <c r="D32" s="17">
        <f>D22/D$20</f>
        <v>8.0930819051986014E-2</v>
      </c>
      <c r="E32" s="17">
        <f>E22/E$20</f>
        <v>8.5908063300678225E-2</v>
      </c>
      <c r="F32" s="18">
        <f>F22/F$20</f>
        <v>7.4855751869835063E-2</v>
      </c>
      <c r="G32" s="18">
        <f>G22/G$20</f>
        <v>7.4925461357255238E-2</v>
      </c>
    </row>
    <row r="33" spans="1:7" x14ac:dyDescent="0.3">
      <c r="A33" s="13" t="s">
        <v>71</v>
      </c>
      <c r="B33" s="17">
        <f>B23/B$20</f>
        <v>7.4867542041004376E-2</v>
      </c>
      <c r="C33" s="17">
        <f>C23/C$20</f>
        <v>7.2934576056465472E-2</v>
      </c>
      <c r="D33" s="17">
        <f>D23/D$20</f>
        <v>7.594428841634665E-2</v>
      </c>
      <c r="E33" s="17">
        <f>E23/E$20</f>
        <v>7.9879427279577989E-2</v>
      </c>
      <c r="F33" s="18">
        <f>F23/F$20</f>
        <v>7.0376980570341904E-2</v>
      </c>
      <c r="G33" s="18">
        <f>G23/G$20</f>
        <v>7.2035187454907376E-2</v>
      </c>
    </row>
    <row r="34" spans="1:7" x14ac:dyDescent="0.3">
      <c r="A34" s="13" t="s">
        <v>81</v>
      </c>
      <c r="B34" s="17">
        <f>B24/B$20</f>
        <v>0.14426399447131996</v>
      </c>
      <c r="C34" s="17">
        <f>C24/C$20</f>
        <v>0.15172080957982687</v>
      </c>
      <c r="D34" s="17">
        <f>D24/D$20</f>
        <v>0.13975659616744043</v>
      </c>
      <c r="E34" s="17">
        <f>E24/E$20</f>
        <v>0.13564431047475509</v>
      </c>
      <c r="F34" s="18">
        <f>F24/F$20</f>
        <v>0.14129432333923056</v>
      </c>
      <c r="G34" s="18">
        <f>G24/G$20</f>
        <v>0.14452673394702759</v>
      </c>
    </row>
    <row r="35" spans="1:7" x14ac:dyDescent="0.3">
      <c r="A35" s="13" t="s">
        <v>80</v>
      </c>
      <c r="B35" s="17">
        <f>B25/B$20</f>
        <v>0.31497350840820088</v>
      </c>
      <c r="C35" s="17">
        <f>C25/C$20</f>
        <v>0.29728832986456732</v>
      </c>
      <c r="D35" s="17">
        <f>D25/D$20</f>
        <v>0.32614967234099462</v>
      </c>
      <c r="E35" s="17">
        <f>E25/E$20</f>
        <v>0.31650339110776188</v>
      </c>
      <c r="F35" s="18">
        <f>F25/F$20</f>
        <v>0.32913773260904017</v>
      </c>
      <c r="G35" s="18">
        <f>G25/G$20</f>
        <v>0.31667405533679299</v>
      </c>
    </row>
    <row r="36" spans="1:7" x14ac:dyDescent="0.3">
      <c r="A36" s="13" t="s">
        <v>79</v>
      </c>
      <c r="B36" s="17">
        <f>B26/B$20</f>
        <v>0.22600783229670582</v>
      </c>
      <c r="C36" s="17">
        <f>C26/C$20</f>
        <v>0.24776038367568545</v>
      </c>
      <c r="D36" s="17">
        <f>D26/D$20</f>
        <v>0.21251026919623239</v>
      </c>
      <c r="E36" s="17">
        <f>E26/E$20</f>
        <v>0.2132629992464205</v>
      </c>
      <c r="F36" s="18">
        <f>F26/F$20</f>
        <v>0.2165709342290876</v>
      </c>
      <c r="G36" s="18">
        <f>G26/G$20</f>
        <v>0.22741457393451031</v>
      </c>
    </row>
    <row r="37" spans="1:7" x14ac:dyDescent="0.3">
      <c r="A37" s="13" t="s">
        <v>62</v>
      </c>
      <c r="B37" s="17">
        <f t="shared" ref="B37" si="4">B27/B$20</f>
        <v>9.4275512554710894E-2</v>
      </c>
      <c r="C37" s="17">
        <f t="shared" ref="C37:G37" si="5">C27/C$20</f>
        <v>9.5255331342563268E-2</v>
      </c>
      <c r="D37" s="17">
        <f t="shared" si="5"/>
        <v>9.3635964158116966E-2</v>
      </c>
      <c r="E37" s="17">
        <f t="shared" si="5"/>
        <v>9.4951017332328566E-2</v>
      </c>
      <c r="F37" s="18">
        <f t="shared" si="5"/>
        <v>9.8148480101421826E-2</v>
      </c>
      <c r="G37" s="18">
        <f t="shared" si="5"/>
        <v>9.7161012160881771E-2</v>
      </c>
    </row>
    <row r="38" spans="1:7" x14ac:dyDescent="0.3">
      <c r="A38" s="2"/>
      <c r="B38" s="6"/>
      <c r="C38" s="6"/>
      <c r="D38" s="6"/>
      <c r="E38" s="6"/>
      <c r="F38" s="5"/>
      <c r="G38" s="5"/>
    </row>
    <row r="39" spans="1:7" x14ac:dyDescent="0.3">
      <c r="A39" s="13" t="s">
        <v>82</v>
      </c>
      <c r="B39" s="14" t="s">
        <v>0</v>
      </c>
      <c r="C39" s="14" t="s">
        <v>76</v>
      </c>
      <c r="D39" s="14" t="s">
        <v>77</v>
      </c>
      <c r="E39" s="14" t="s">
        <v>60</v>
      </c>
      <c r="F39" s="14" t="s">
        <v>1</v>
      </c>
      <c r="G39" s="14" t="s">
        <v>2</v>
      </c>
    </row>
    <row r="40" spans="1:7" s="2" customFormat="1" ht="15.75" customHeight="1" x14ac:dyDescent="0.3">
      <c r="A40" s="13" t="s">
        <v>84</v>
      </c>
      <c r="B40" s="16">
        <v>219605</v>
      </c>
      <c r="C40" s="13">
        <v>83565</v>
      </c>
      <c r="D40" s="13">
        <v>132735</v>
      </c>
      <c r="E40" s="13">
        <v>3305</v>
      </c>
      <c r="F40" s="14">
        <v>977685</v>
      </c>
      <c r="G40" s="14">
        <v>582010</v>
      </c>
    </row>
    <row r="41" spans="1:7" s="2" customFormat="1" x14ac:dyDescent="0.3">
      <c r="A41" s="13" t="s">
        <v>83</v>
      </c>
      <c r="B41" s="16">
        <v>214495</v>
      </c>
      <c r="C41" s="13">
        <v>82200</v>
      </c>
      <c r="D41" s="13">
        <v>128970</v>
      </c>
      <c r="E41" s="13">
        <v>3325</v>
      </c>
      <c r="F41" s="14">
        <v>946945</v>
      </c>
      <c r="G41" s="14">
        <v>568400</v>
      </c>
    </row>
    <row r="42" spans="1:7" s="2" customFormat="1" x14ac:dyDescent="0.3">
      <c r="A42" s="13" t="s">
        <v>86</v>
      </c>
      <c r="B42" s="16">
        <f>SUM(B40:B41)</f>
        <v>434100</v>
      </c>
      <c r="C42" s="13">
        <f>SUM(C40:C41)</f>
        <v>165765</v>
      </c>
      <c r="D42" s="13">
        <f>SUM(D40:D41)</f>
        <v>261705</v>
      </c>
      <c r="E42" s="13">
        <f>SUM(E40:E41)</f>
        <v>6630</v>
      </c>
      <c r="F42" s="14">
        <f>SUM(F40:F41)</f>
        <v>1924630</v>
      </c>
      <c r="G42" s="14">
        <f>SUM(G40:G41)</f>
        <v>1150410</v>
      </c>
    </row>
    <row r="43" spans="1:7" s="2" customFormat="1" x14ac:dyDescent="0.3">
      <c r="A43" s="13"/>
      <c r="B43" s="16"/>
      <c r="C43" s="13"/>
      <c r="D43" s="13"/>
      <c r="E43" s="13"/>
      <c r="F43" s="14"/>
      <c r="G43" s="14"/>
    </row>
    <row r="44" spans="1:7" s="2" customFormat="1" x14ac:dyDescent="0.3">
      <c r="A44" s="13" t="s">
        <v>89</v>
      </c>
      <c r="B44" s="14" t="s">
        <v>0</v>
      </c>
      <c r="C44" s="14" t="s">
        <v>76</v>
      </c>
      <c r="D44" s="14" t="s">
        <v>59</v>
      </c>
      <c r="E44" s="14" t="s">
        <v>60</v>
      </c>
      <c r="F44" s="14" t="s">
        <v>1</v>
      </c>
      <c r="G44" s="14" t="s">
        <v>2</v>
      </c>
    </row>
    <row r="45" spans="1:7" s="2" customFormat="1" x14ac:dyDescent="0.3">
      <c r="A45" s="13" t="s">
        <v>87</v>
      </c>
      <c r="B45" s="17">
        <f>B40/B$42</f>
        <v>0.50588574061276204</v>
      </c>
      <c r="C45" s="17">
        <f>C40/C$42</f>
        <v>0.50411727445480048</v>
      </c>
      <c r="D45" s="17">
        <f>D40/D$42</f>
        <v>0.50719321373301995</v>
      </c>
      <c r="E45" s="17">
        <f>E40/E$42</f>
        <v>0.49849170437405732</v>
      </c>
      <c r="F45" s="18">
        <f>F40/F$42</f>
        <v>0.50798595054633877</v>
      </c>
      <c r="G45" s="18">
        <f>G40/G$42</f>
        <v>0.50591528237758709</v>
      </c>
    </row>
    <row r="46" spans="1:7" s="2" customFormat="1" x14ac:dyDescent="0.3">
      <c r="A46" s="13" t="s">
        <v>88</v>
      </c>
      <c r="B46" s="17">
        <f>B41/B$42</f>
        <v>0.49411425938723796</v>
      </c>
      <c r="C46" s="17">
        <f>C41/C$42</f>
        <v>0.49588272554519952</v>
      </c>
      <c r="D46" s="17">
        <f>D41/D$42</f>
        <v>0.49280678626697999</v>
      </c>
      <c r="E46" s="17">
        <f>E41/E$42</f>
        <v>0.50150829562594268</v>
      </c>
      <c r="F46" s="18">
        <f>F41/F$42</f>
        <v>0.49201404945366123</v>
      </c>
      <c r="G46" s="18">
        <f>G41/G$42</f>
        <v>0.49408471762241291</v>
      </c>
    </row>
    <row r="47" spans="1:7" s="2" customFormat="1" x14ac:dyDescent="0.3">
      <c r="F47" s="3"/>
      <c r="G47" s="3"/>
    </row>
    <row r="48" spans="1:7" s="2" customFormat="1" x14ac:dyDescent="0.3">
      <c r="A48" s="13" t="s">
        <v>90</v>
      </c>
      <c r="B48" s="14" t="s">
        <v>0</v>
      </c>
      <c r="C48" s="14" t="s">
        <v>76</v>
      </c>
      <c r="D48" s="14" t="s">
        <v>59</v>
      </c>
      <c r="E48" s="14" t="s">
        <v>60</v>
      </c>
      <c r="F48" s="14" t="s">
        <v>1</v>
      </c>
      <c r="G48" s="14" t="s">
        <v>2</v>
      </c>
    </row>
    <row r="49" spans="1:7" ht="17.25" customHeight="1" x14ac:dyDescent="0.3">
      <c r="A49" s="13" t="s">
        <v>91</v>
      </c>
      <c r="B49" s="13">
        <v>34</v>
      </c>
      <c r="C49" s="13">
        <v>35</v>
      </c>
      <c r="D49" s="13">
        <v>34</v>
      </c>
      <c r="E49" s="13">
        <v>34</v>
      </c>
      <c r="F49" s="14">
        <v>34</v>
      </c>
      <c r="G49" s="14">
        <v>34</v>
      </c>
    </row>
    <row r="50" spans="1:7" s="2" customFormat="1" x14ac:dyDescent="0.3">
      <c r="A50" s="13" t="s">
        <v>92</v>
      </c>
      <c r="B50" s="13">
        <v>33</v>
      </c>
      <c r="C50" s="13">
        <v>34</v>
      </c>
      <c r="D50" s="13">
        <v>33</v>
      </c>
      <c r="E50" s="13">
        <v>33</v>
      </c>
      <c r="F50" s="14">
        <v>33</v>
      </c>
      <c r="G50" s="14">
        <v>33</v>
      </c>
    </row>
    <row r="51" spans="1:7" s="2" customFormat="1" x14ac:dyDescent="0.3">
      <c r="A51" s="13" t="s">
        <v>93</v>
      </c>
      <c r="B51" s="13">
        <v>34</v>
      </c>
      <c r="C51" s="13">
        <v>35</v>
      </c>
      <c r="D51" s="13">
        <v>34</v>
      </c>
      <c r="E51" s="13">
        <v>34</v>
      </c>
      <c r="F51" s="14">
        <v>34</v>
      </c>
      <c r="G51" s="14">
        <v>34</v>
      </c>
    </row>
    <row r="52" spans="1:7" s="2" customFormat="1" x14ac:dyDescent="0.3">
      <c r="F52" s="3"/>
      <c r="G52" s="3"/>
    </row>
    <row r="53" spans="1:7" s="2" customFormat="1" x14ac:dyDescent="0.3">
      <c r="A53" s="13" t="s">
        <v>94</v>
      </c>
      <c r="B53" s="14" t="s">
        <v>0</v>
      </c>
      <c r="C53" s="14" t="s">
        <v>76</v>
      </c>
      <c r="D53" s="14" t="s">
        <v>77</v>
      </c>
      <c r="E53" s="14" t="s">
        <v>60</v>
      </c>
      <c r="F53" s="14" t="s">
        <v>1</v>
      </c>
      <c r="G53" s="14" t="s">
        <v>2</v>
      </c>
    </row>
    <row r="54" spans="1:7" s="2" customFormat="1" x14ac:dyDescent="0.3">
      <c r="A54" s="13" t="s">
        <v>8</v>
      </c>
      <c r="B54" s="16">
        <v>338385</v>
      </c>
      <c r="C54" s="16">
        <v>131285</v>
      </c>
      <c r="D54" s="16">
        <v>202045</v>
      </c>
      <c r="E54" s="16">
        <v>5045</v>
      </c>
      <c r="F54" s="15">
        <v>1511125</v>
      </c>
      <c r="G54" s="15">
        <v>903970</v>
      </c>
    </row>
    <row r="55" spans="1:7" s="2" customFormat="1" x14ac:dyDescent="0.3">
      <c r="A55" s="13" t="s">
        <v>95</v>
      </c>
      <c r="B55" s="16">
        <v>223015</v>
      </c>
      <c r="C55" s="16">
        <v>83305</v>
      </c>
      <c r="D55" s="16">
        <v>136245</v>
      </c>
      <c r="E55" s="16">
        <v>3465</v>
      </c>
      <c r="F55" s="15">
        <v>950830</v>
      </c>
      <c r="G55" s="15">
        <v>565890</v>
      </c>
    </row>
    <row r="56" spans="1:7" s="2" customFormat="1" x14ac:dyDescent="0.3">
      <c r="A56" s="13" t="s">
        <v>96</v>
      </c>
      <c r="B56" s="16">
        <v>2780</v>
      </c>
      <c r="C56" s="16">
        <v>975</v>
      </c>
      <c r="D56" s="16">
        <v>1755</v>
      </c>
      <c r="E56" s="16">
        <v>45</v>
      </c>
      <c r="F56" s="15">
        <v>24945</v>
      </c>
      <c r="G56" s="15">
        <v>13070</v>
      </c>
    </row>
    <row r="57" spans="1:7" s="2" customFormat="1" x14ac:dyDescent="0.3">
      <c r="A57" s="13" t="s">
        <v>97</v>
      </c>
      <c r="B57" s="16">
        <v>88405</v>
      </c>
      <c r="C57" s="16">
        <v>37420</v>
      </c>
      <c r="D57" s="16">
        <v>49735</v>
      </c>
      <c r="E57" s="16">
        <v>1250</v>
      </c>
      <c r="F57" s="15">
        <v>415265</v>
      </c>
      <c r="G57" s="15">
        <v>253920</v>
      </c>
    </row>
    <row r="58" spans="1:7" s="2" customFormat="1" x14ac:dyDescent="0.3">
      <c r="A58" s="13" t="s">
        <v>98</v>
      </c>
      <c r="B58" s="16">
        <v>4675</v>
      </c>
      <c r="C58" s="16">
        <v>1940</v>
      </c>
      <c r="D58" s="16">
        <v>2670</v>
      </c>
      <c r="E58" s="16">
        <v>65</v>
      </c>
      <c r="F58" s="15">
        <v>24075</v>
      </c>
      <c r="G58" s="15">
        <v>15175</v>
      </c>
    </row>
    <row r="59" spans="1:7" s="2" customFormat="1" x14ac:dyDescent="0.3">
      <c r="A59" s="13" t="s">
        <v>99</v>
      </c>
      <c r="B59" s="16">
        <v>6550</v>
      </c>
      <c r="C59" s="16">
        <v>2875</v>
      </c>
      <c r="D59" s="16">
        <v>3640</v>
      </c>
      <c r="E59" s="16">
        <v>35</v>
      </c>
      <c r="F59" s="15">
        <v>38005</v>
      </c>
      <c r="G59" s="15">
        <v>21670</v>
      </c>
    </row>
    <row r="60" spans="1:7" s="2" customFormat="1" x14ac:dyDescent="0.3">
      <c r="A60" s="13" t="s">
        <v>100</v>
      </c>
      <c r="B60" s="16">
        <v>12960</v>
      </c>
      <c r="C60" s="16">
        <v>4780</v>
      </c>
      <c r="D60" s="16">
        <v>8000</v>
      </c>
      <c r="E60" s="16">
        <v>180</v>
      </c>
      <c r="F60" s="15">
        <v>58000</v>
      </c>
      <c r="G60" s="15">
        <v>34245</v>
      </c>
    </row>
    <row r="61" spans="1:7" s="2" customFormat="1" x14ac:dyDescent="0.3">
      <c r="F61" s="3"/>
      <c r="G61" s="3"/>
    </row>
    <row r="62" spans="1:7" s="2" customFormat="1" x14ac:dyDescent="0.3">
      <c r="A62" s="13" t="s">
        <v>101</v>
      </c>
      <c r="B62" s="14" t="s">
        <v>0</v>
      </c>
      <c r="C62" s="14" t="s">
        <v>76</v>
      </c>
      <c r="D62" s="14" t="s">
        <v>77</v>
      </c>
      <c r="E62" s="14" t="s">
        <v>60</v>
      </c>
      <c r="F62" s="14" t="s">
        <v>1</v>
      </c>
      <c r="G62" s="14" t="s">
        <v>2</v>
      </c>
    </row>
    <row r="63" spans="1:7" s="2" customFormat="1" x14ac:dyDescent="0.3">
      <c r="A63" s="13" t="s">
        <v>95</v>
      </c>
      <c r="B63" s="17">
        <f>B55/B$54</f>
        <v>0.65905699129689554</v>
      </c>
      <c r="C63" s="17">
        <f t="shared" ref="C63:G63" si="6">C55/C$54</f>
        <v>0.63453555242411552</v>
      </c>
      <c r="D63" s="17">
        <f t="shared" si="6"/>
        <v>0.67432997599544653</v>
      </c>
      <c r="E63" s="17">
        <f t="shared" si="6"/>
        <v>0.68681863230921703</v>
      </c>
      <c r="F63" s="18">
        <f t="shared" si="6"/>
        <v>0.62921995202249981</v>
      </c>
      <c r="G63" s="18">
        <f t="shared" si="6"/>
        <v>0.6260052877860991</v>
      </c>
    </row>
    <row r="64" spans="1:7" s="2" customFormat="1" x14ac:dyDescent="0.3">
      <c r="A64" s="13" t="s">
        <v>96</v>
      </c>
      <c r="B64" s="17">
        <f t="shared" ref="B64:B68" si="7">B56/B$54</f>
        <v>8.2154941856169752E-3</v>
      </c>
      <c r="C64" s="17">
        <f t="shared" ref="C64:G64" si="8">C56/C$54</f>
        <v>7.4265910043036145E-3</v>
      </c>
      <c r="D64" s="17">
        <f t="shared" si="8"/>
        <v>8.6861837709421175E-3</v>
      </c>
      <c r="E64" s="17">
        <f t="shared" si="8"/>
        <v>8.9197224975222991E-3</v>
      </c>
      <c r="F64" s="18">
        <f t="shared" si="8"/>
        <v>1.6507568864256764E-2</v>
      </c>
      <c r="G64" s="18">
        <f t="shared" si="8"/>
        <v>1.4458444417403233E-2</v>
      </c>
    </row>
    <row r="65" spans="1:7" s="2" customFormat="1" x14ac:dyDescent="0.3">
      <c r="A65" s="13" t="s">
        <v>97</v>
      </c>
      <c r="B65" s="17">
        <f t="shared" si="7"/>
        <v>0.2612556703163556</v>
      </c>
      <c r="C65" s="17">
        <f t="shared" ref="C65:G65" si="9">C57/C$54</f>
        <v>0.28502875423696539</v>
      </c>
      <c r="D65" s="17">
        <f t="shared" si="9"/>
        <v>0.24615803410131407</v>
      </c>
      <c r="E65" s="17">
        <f t="shared" si="9"/>
        <v>0.24777006937561943</v>
      </c>
      <c r="F65" s="18">
        <f t="shared" si="9"/>
        <v>0.27480519480519483</v>
      </c>
      <c r="G65" s="18">
        <f t="shared" si="9"/>
        <v>0.2808942774649601</v>
      </c>
    </row>
    <row r="66" spans="1:7" s="2" customFormat="1" x14ac:dyDescent="0.3">
      <c r="A66" s="13" t="s">
        <v>178</v>
      </c>
      <c r="B66" s="17">
        <f t="shared" si="7"/>
        <v>1.3815624215021352E-2</v>
      </c>
      <c r="C66" s="17">
        <f t="shared" ref="C66:G66" si="10">C58/C$54</f>
        <v>1.4777011844460525E-2</v>
      </c>
      <c r="D66" s="17">
        <f t="shared" si="10"/>
        <v>1.3214877873740998E-2</v>
      </c>
      <c r="E66" s="17">
        <f t="shared" si="10"/>
        <v>1.288404360753221E-2</v>
      </c>
      <c r="F66" s="18">
        <f t="shared" si="10"/>
        <v>1.5931838861775169E-2</v>
      </c>
      <c r="G66" s="18">
        <f t="shared" si="10"/>
        <v>1.6787061517528238E-2</v>
      </c>
    </row>
    <row r="67" spans="1:7" s="2" customFormat="1" x14ac:dyDescent="0.3">
      <c r="A67" s="13" t="s">
        <v>99</v>
      </c>
      <c r="B67" s="17">
        <f t="shared" si="7"/>
        <v>1.935664996970906E-2</v>
      </c>
      <c r="C67" s="17">
        <f t="shared" ref="C67:G67" si="11">C59/C$54</f>
        <v>2.1898922192177324E-2</v>
      </c>
      <c r="D67" s="17">
        <f t="shared" si="11"/>
        <v>1.8015788561954019E-2</v>
      </c>
      <c r="E67" s="17">
        <f t="shared" si="11"/>
        <v>6.9375619425173438E-3</v>
      </c>
      <c r="F67" s="18">
        <f t="shared" si="11"/>
        <v>2.5150136487716107E-2</v>
      </c>
      <c r="G67" s="18">
        <f t="shared" si="11"/>
        <v>2.3972034470170472E-2</v>
      </c>
    </row>
    <row r="68" spans="1:7" s="2" customFormat="1" x14ac:dyDescent="0.3">
      <c r="A68" s="13" t="s">
        <v>100</v>
      </c>
      <c r="B68" s="17">
        <f t="shared" si="7"/>
        <v>3.8299570016401434E-2</v>
      </c>
      <c r="C68" s="17">
        <f t="shared" ref="C68:G68" si="12">C60/C$54</f>
        <v>3.6409338462124387E-2</v>
      </c>
      <c r="D68" s="17">
        <f t="shared" si="12"/>
        <v>3.9595139696602243E-2</v>
      </c>
      <c r="E68" s="17">
        <f t="shared" si="12"/>
        <v>3.5678889990089196E-2</v>
      </c>
      <c r="F68" s="18">
        <f t="shared" si="12"/>
        <v>3.8382000165439654E-2</v>
      </c>
      <c r="G68" s="18">
        <f t="shared" si="12"/>
        <v>3.7882894343838847E-2</v>
      </c>
    </row>
    <row r="69" spans="1:7" s="2" customFormat="1" x14ac:dyDescent="0.3">
      <c r="B69" s="7"/>
      <c r="C69" s="7"/>
      <c r="D69" s="7"/>
      <c r="E69" s="7"/>
      <c r="F69" s="8"/>
      <c r="G69" s="8"/>
    </row>
    <row r="70" spans="1:7" s="2" customFormat="1" x14ac:dyDescent="0.3">
      <c r="A70" s="13" t="s">
        <v>102</v>
      </c>
      <c r="B70" s="14" t="s">
        <v>0</v>
      </c>
      <c r="C70" s="14" t="s">
        <v>58</v>
      </c>
      <c r="D70" s="14" t="s">
        <v>77</v>
      </c>
      <c r="E70" s="14" t="s">
        <v>60</v>
      </c>
      <c r="F70" s="14" t="s">
        <v>1</v>
      </c>
      <c r="G70" s="14" t="s">
        <v>2</v>
      </c>
    </row>
    <row r="71" spans="1:7" s="2" customFormat="1" x14ac:dyDescent="0.3">
      <c r="A71" s="13" t="s">
        <v>9</v>
      </c>
      <c r="B71" s="16">
        <v>434100</v>
      </c>
      <c r="C71" s="16">
        <v>165765</v>
      </c>
      <c r="D71" s="16">
        <v>261710</v>
      </c>
      <c r="E71" s="16">
        <v>6635</v>
      </c>
      <c r="F71" s="15">
        <v>1924635</v>
      </c>
      <c r="G71" s="15">
        <v>1150415</v>
      </c>
    </row>
    <row r="72" spans="1:7" s="2" customFormat="1" x14ac:dyDescent="0.3">
      <c r="A72" s="13" t="s">
        <v>103</v>
      </c>
      <c r="B72" s="16">
        <v>343375</v>
      </c>
      <c r="C72" s="16">
        <v>132140</v>
      </c>
      <c r="D72" s="16">
        <v>205500</v>
      </c>
      <c r="E72" s="16">
        <v>5735</v>
      </c>
      <c r="F72" s="15">
        <v>1507380</v>
      </c>
      <c r="G72" s="15">
        <v>928840</v>
      </c>
    </row>
    <row r="73" spans="1:7" s="2" customFormat="1" x14ac:dyDescent="0.3">
      <c r="A73" s="13"/>
      <c r="B73" s="16"/>
      <c r="C73" s="16"/>
      <c r="D73" s="16"/>
      <c r="E73" s="16"/>
      <c r="F73" s="15"/>
      <c r="G73" s="15"/>
    </row>
    <row r="74" spans="1:7" s="2" customFormat="1" x14ac:dyDescent="0.3">
      <c r="A74" s="13" t="s">
        <v>104</v>
      </c>
      <c r="B74" s="14" t="s">
        <v>0</v>
      </c>
      <c r="C74" s="14" t="s">
        <v>58</v>
      </c>
      <c r="D74" s="14" t="s">
        <v>77</v>
      </c>
      <c r="E74" s="14" t="s">
        <v>60</v>
      </c>
      <c r="F74" s="14" t="s">
        <v>1</v>
      </c>
      <c r="G74" s="14" t="s">
        <v>2</v>
      </c>
    </row>
    <row r="75" spans="1:7" x14ac:dyDescent="0.3">
      <c r="A75" s="13" t="s">
        <v>105</v>
      </c>
      <c r="B75" s="17">
        <f>B72/B$71</f>
        <v>0.79100437687168856</v>
      </c>
      <c r="C75" s="17">
        <f>C72/C$71</f>
        <v>0.79715259554188156</v>
      </c>
      <c r="D75" s="17">
        <f>D72/D$71</f>
        <v>0.78522028199151728</v>
      </c>
      <c r="E75" s="17">
        <f>E72/E$71</f>
        <v>0.86435568952524489</v>
      </c>
      <c r="F75" s="18">
        <f>F72/F$71</f>
        <v>0.78320304888978953</v>
      </c>
      <c r="G75" s="18">
        <f>G72/G$71</f>
        <v>0.8073955920254865</v>
      </c>
    </row>
    <row r="76" spans="1:7" x14ac:dyDescent="0.3">
      <c r="B76" s="10"/>
      <c r="C76" s="10"/>
      <c r="D76" s="10"/>
      <c r="E76" s="10"/>
      <c r="F76" s="11"/>
      <c r="G76" s="11"/>
    </row>
    <row r="77" spans="1:7" x14ac:dyDescent="0.3">
      <c r="A77" s="13" t="s">
        <v>116</v>
      </c>
      <c r="B77" s="14" t="s">
        <v>0</v>
      </c>
      <c r="C77" s="14" t="s">
        <v>76</v>
      </c>
      <c r="D77" s="14" t="s">
        <v>77</v>
      </c>
      <c r="E77" s="14" t="s">
        <v>60</v>
      </c>
      <c r="F77" s="14" t="s">
        <v>1</v>
      </c>
      <c r="G77" s="14" t="s">
        <v>2</v>
      </c>
    </row>
    <row r="78" spans="1:7" x14ac:dyDescent="0.3">
      <c r="A78" s="13" t="s">
        <v>10</v>
      </c>
      <c r="B78" s="16">
        <v>434105</v>
      </c>
      <c r="C78" s="16">
        <v>165760</v>
      </c>
      <c r="D78" s="16">
        <v>261705</v>
      </c>
      <c r="E78" s="16">
        <v>6635</v>
      </c>
      <c r="F78" s="15">
        <v>1924635</v>
      </c>
      <c r="G78" s="15">
        <v>1150415</v>
      </c>
    </row>
    <row r="79" spans="1:7" x14ac:dyDescent="0.3">
      <c r="A79" s="13" t="s">
        <v>106</v>
      </c>
      <c r="B79" s="16">
        <v>10595</v>
      </c>
      <c r="C79" s="16">
        <v>3835</v>
      </c>
      <c r="D79" s="16">
        <v>6690</v>
      </c>
      <c r="E79" s="16">
        <v>70</v>
      </c>
      <c r="F79" s="15">
        <v>73545</v>
      </c>
      <c r="G79" s="15">
        <v>38785</v>
      </c>
    </row>
    <row r="80" spans="1:7" x14ac:dyDescent="0.3">
      <c r="A80" s="13" t="s">
        <v>107</v>
      </c>
      <c r="B80" s="16">
        <v>124500</v>
      </c>
      <c r="C80" s="16">
        <v>41450</v>
      </c>
      <c r="D80" s="16">
        <v>80485</v>
      </c>
      <c r="E80" s="16">
        <v>2565</v>
      </c>
      <c r="F80" s="15">
        <v>601155</v>
      </c>
      <c r="G80" s="15">
        <v>344005</v>
      </c>
    </row>
    <row r="81" spans="1:7" x14ac:dyDescent="0.3">
      <c r="A81" s="13" t="s">
        <v>108</v>
      </c>
      <c r="B81" s="16">
        <v>299005</v>
      </c>
      <c r="C81" s="16">
        <v>120480</v>
      </c>
      <c r="D81" s="16">
        <v>174530</v>
      </c>
      <c r="E81" s="16">
        <v>3995</v>
      </c>
      <c r="F81" s="15">
        <v>1249940</v>
      </c>
      <c r="G81" s="15">
        <v>767625</v>
      </c>
    </row>
    <row r="82" spans="1:7" x14ac:dyDescent="0.3">
      <c r="A82" s="13" t="s">
        <v>109</v>
      </c>
      <c r="B82" s="16">
        <v>22045</v>
      </c>
      <c r="C82" s="16">
        <v>11150</v>
      </c>
      <c r="D82" s="16">
        <v>10580</v>
      </c>
      <c r="E82" s="16">
        <v>310</v>
      </c>
      <c r="F82" s="15">
        <v>147225</v>
      </c>
      <c r="G82" s="15">
        <v>79715</v>
      </c>
    </row>
    <row r="83" spans="1:7" x14ac:dyDescent="0.3">
      <c r="A83" s="13" t="s">
        <v>110</v>
      </c>
      <c r="B83" s="16">
        <v>27535</v>
      </c>
      <c r="C83" s="16">
        <v>10055</v>
      </c>
      <c r="D83" s="16">
        <v>16865</v>
      </c>
      <c r="E83" s="16">
        <v>615</v>
      </c>
      <c r="F83" s="15">
        <v>125950</v>
      </c>
      <c r="G83" s="15">
        <v>80095</v>
      </c>
    </row>
    <row r="84" spans="1:7" x14ac:dyDescent="0.3">
      <c r="A84" s="13" t="s">
        <v>111</v>
      </c>
      <c r="B84" s="16">
        <v>78575</v>
      </c>
      <c r="C84" s="16">
        <v>30555</v>
      </c>
      <c r="D84" s="16">
        <v>46545</v>
      </c>
      <c r="E84" s="16">
        <v>1475</v>
      </c>
      <c r="F84" s="15">
        <v>306200</v>
      </c>
      <c r="G84" s="15">
        <v>206595</v>
      </c>
    </row>
    <row r="85" spans="1:7" x14ac:dyDescent="0.3">
      <c r="A85" s="13" t="s">
        <v>112</v>
      </c>
      <c r="B85" s="16">
        <v>120360</v>
      </c>
      <c r="C85" s="16">
        <v>46920</v>
      </c>
      <c r="D85" s="16">
        <v>72215</v>
      </c>
      <c r="E85" s="16">
        <v>1225</v>
      </c>
      <c r="F85" s="15">
        <v>433185</v>
      </c>
      <c r="G85" s="15">
        <v>277825</v>
      </c>
    </row>
    <row r="86" spans="1:7" x14ac:dyDescent="0.3">
      <c r="A86" s="13" t="s">
        <v>113</v>
      </c>
      <c r="B86" s="16">
        <v>66200</v>
      </c>
      <c r="C86" s="16">
        <v>26860</v>
      </c>
      <c r="D86" s="16">
        <v>38600</v>
      </c>
      <c r="E86" s="16">
        <v>735</v>
      </c>
      <c r="F86" s="15">
        <v>221795</v>
      </c>
      <c r="G86" s="15">
        <v>151665</v>
      </c>
    </row>
    <row r="87" spans="1:7" x14ac:dyDescent="0.3">
      <c r="A87" s="13" t="s">
        <v>114</v>
      </c>
      <c r="B87" s="16">
        <v>54155</v>
      </c>
      <c r="C87" s="16">
        <v>20060</v>
      </c>
      <c r="D87" s="16">
        <v>33615</v>
      </c>
      <c r="E87" s="16">
        <v>485</v>
      </c>
      <c r="F87" s="15">
        <v>211390</v>
      </c>
      <c r="G87" s="15">
        <v>126155</v>
      </c>
    </row>
    <row r="88" spans="1:7" s="2" customFormat="1" x14ac:dyDescent="0.3">
      <c r="A88" s="13" t="s">
        <v>115</v>
      </c>
      <c r="B88" s="16">
        <v>50490</v>
      </c>
      <c r="C88" s="16">
        <v>21800</v>
      </c>
      <c r="D88" s="16">
        <v>28320</v>
      </c>
      <c r="E88" s="16">
        <v>370</v>
      </c>
      <c r="F88" s="15">
        <v>237370</v>
      </c>
      <c r="G88" s="15">
        <v>123395</v>
      </c>
    </row>
    <row r="89" spans="1:7" s="2" customFormat="1" x14ac:dyDescent="0.3">
      <c r="B89" s="6"/>
      <c r="C89" s="6"/>
      <c r="D89" s="6"/>
      <c r="E89" s="6"/>
      <c r="F89" s="5"/>
      <c r="G89" s="5"/>
    </row>
    <row r="90" spans="1:7" x14ac:dyDescent="0.3">
      <c r="A90" s="13" t="s">
        <v>117</v>
      </c>
      <c r="B90" s="14" t="s">
        <v>0</v>
      </c>
      <c r="C90" s="14" t="s">
        <v>76</v>
      </c>
      <c r="D90" s="14" t="s">
        <v>59</v>
      </c>
      <c r="E90" s="14" t="s">
        <v>60</v>
      </c>
      <c r="F90" s="14" t="s">
        <v>1</v>
      </c>
      <c r="G90" s="14" t="s">
        <v>2</v>
      </c>
    </row>
    <row r="91" spans="1:7" x14ac:dyDescent="0.3">
      <c r="A91" s="13" t="s">
        <v>106</v>
      </c>
      <c r="B91" s="17">
        <f>B79/B$78</f>
        <v>2.4406537588832194E-2</v>
      </c>
      <c r="C91" s="17">
        <f>C79/C$78</f>
        <v>2.3135859073359074E-2</v>
      </c>
      <c r="D91" s="17">
        <f>D79/D$78</f>
        <v>2.5563134063162723E-2</v>
      </c>
      <c r="E91" s="17">
        <f>E79/E$78</f>
        <v>1.0550113036925395E-2</v>
      </c>
      <c r="F91" s="18">
        <f>F79/F$78</f>
        <v>3.8212440280884427E-2</v>
      </c>
      <c r="G91" s="18">
        <f>G79/G$78</f>
        <v>3.3713920628642709E-2</v>
      </c>
    </row>
    <row r="92" spans="1:7" x14ac:dyDescent="0.3">
      <c r="A92" s="13" t="s">
        <v>107</v>
      </c>
      <c r="B92" s="17">
        <f>B80/B$78</f>
        <v>0.28679697308254914</v>
      </c>
      <c r="C92" s="17">
        <f>C80/C$78</f>
        <v>0.2500603281853282</v>
      </c>
      <c r="D92" s="17">
        <f>D80/D$78</f>
        <v>0.30754093349381939</v>
      </c>
      <c r="E92" s="17">
        <f>E80/E$78</f>
        <v>0.38658628485305202</v>
      </c>
      <c r="F92" s="18">
        <f>F80/F$78</f>
        <v>0.31234753602631149</v>
      </c>
      <c r="G92" s="18">
        <f>G80/G$78</f>
        <v>0.29902687291107993</v>
      </c>
    </row>
    <row r="93" spans="1:7" x14ac:dyDescent="0.3">
      <c r="A93" s="13" t="s">
        <v>108</v>
      </c>
      <c r="B93" s="17">
        <f>B81/B$78</f>
        <v>0.68878497137789241</v>
      </c>
      <c r="C93" s="17">
        <f>C81/C$78</f>
        <v>0.72683397683397688</v>
      </c>
      <c r="D93" s="17">
        <f>D81/D$78</f>
        <v>0.66689593244301792</v>
      </c>
      <c r="E93" s="17">
        <f>E81/E$78</f>
        <v>0.60211002260738511</v>
      </c>
      <c r="F93" s="18">
        <f>F81/F$78</f>
        <v>0.64944262158798938</v>
      </c>
      <c r="G93" s="18">
        <f>G81/G$78</f>
        <v>0.66725920646027737</v>
      </c>
    </row>
    <row r="94" spans="1:7" x14ac:dyDescent="0.3">
      <c r="A94" s="13" t="s">
        <v>118</v>
      </c>
      <c r="B94" s="17">
        <f>B82/B$78</f>
        <v>5.0782644751845754E-2</v>
      </c>
      <c r="C94" s="17">
        <f>C82/C$78</f>
        <v>6.7265926640926635E-2</v>
      </c>
      <c r="D94" s="17">
        <f>D82/D$78</f>
        <v>4.0427198563267805E-2</v>
      </c>
      <c r="E94" s="17">
        <f>E82/E$78</f>
        <v>4.672192916352675E-2</v>
      </c>
      <c r="F94" s="18">
        <f>F82/F$78</f>
        <v>7.6495023731772513E-2</v>
      </c>
      <c r="G94" s="18">
        <f>G82/G$78</f>
        <v>6.9292385791214481E-2</v>
      </c>
    </row>
    <row r="95" spans="1:7" x14ac:dyDescent="0.3">
      <c r="A95" s="13" t="s">
        <v>110</v>
      </c>
      <c r="B95" s="17">
        <f>B83/B$78</f>
        <v>6.3429354649220809E-2</v>
      </c>
      <c r="C95" s="17">
        <f>C83/C$78</f>
        <v>6.0659990347490346E-2</v>
      </c>
      <c r="D95" s="17">
        <f>D83/D$78</f>
        <v>6.4442788636059692E-2</v>
      </c>
      <c r="E95" s="17">
        <f>E83/E$78</f>
        <v>9.2690278824415981E-2</v>
      </c>
      <c r="F95" s="18">
        <f>F83/F$78</f>
        <v>6.5440979718232289E-2</v>
      </c>
      <c r="G95" s="18">
        <f>G83/G$78</f>
        <v>6.9622701372982793E-2</v>
      </c>
    </row>
    <row r="96" spans="1:7" x14ac:dyDescent="0.3">
      <c r="A96" s="13" t="s">
        <v>111</v>
      </c>
      <c r="B96" s="17">
        <f>B84/B$78</f>
        <v>0.18100459566233976</v>
      </c>
      <c r="C96" s="17">
        <f>C84/C$78</f>
        <v>0.18433277027027026</v>
      </c>
      <c r="D96" s="17">
        <f>D84/D$78</f>
        <v>0.1778529260044707</v>
      </c>
      <c r="E96" s="17">
        <f>E84/E$78</f>
        <v>0.22230595327807084</v>
      </c>
      <c r="F96" s="18">
        <f>F84/F$78</f>
        <v>0.15909510114904904</v>
      </c>
      <c r="G96" s="18">
        <f>G84/G$78</f>
        <v>0.17958302004059404</v>
      </c>
    </row>
    <row r="97" spans="1:7" x14ac:dyDescent="0.3">
      <c r="A97" s="13" t="s">
        <v>112</v>
      </c>
      <c r="B97" s="17">
        <f>B85/B$78</f>
        <v>0.27726010988124994</v>
      </c>
      <c r="C97" s="17">
        <f>C85/C$78</f>
        <v>0.28305984555984554</v>
      </c>
      <c r="D97" s="17">
        <f>D85/D$78</f>
        <v>0.27594046732007416</v>
      </c>
      <c r="E97" s="17">
        <f>E85/E$78</f>
        <v>0.18462697814619441</v>
      </c>
      <c r="F97" s="18">
        <f>F85/F$78</f>
        <v>0.22507384517064274</v>
      </c>
      <c r="G97" s="18">
        <f>G85/G$78</f>
        <v>0.24149980659153436</v>
      </c>
    </row>
    <row r="98" spans="1:7" x14ac:dyDescent="0.3">
      <c r="A98" s="13" t="s">
        <v>113</v>
      </c>
      <c r="B98" s="17">
        <f>B86/B$78</f>
        <v>0.15249766761497793</v>
      </c>
      <c r="C98" s="17">
        <f>C86/C$78</f>
        <v>0.16204150579150578</v>
      </c>
      <c r="D98" s="17">
        <f>D86/D$78</f>
        <v>0.14749431611929462</v>
      </c>
      <c r="E98" s="17">
        <f>E86/E$78</f>
        <v>0.11077618688771665</v>
      </c>
      <c r="F98" s="18">
        <f>F86/F$78</f>
        <v>0.11524003252564773</v>
      </c>
      <c r="G98" s="18">
        <f>G86/G$78</f>
        <v>0.13183503344445266</v>
      </c>
    </row>
    <row r="99" spans="1:7" x14ac:dyDescent="0.3">
      <c r="A99" s="13" t="s">
        <v>114</v>
      </c>
      <c r="B99" s="17">
        <f>B87/B$78</f>
        <v>0.12475092431554578</v>
      </c>
      <c r="C99" s="17">
        <f>C87/C$78</f>
        <v>0.12101833976833977</v>
      </c>
      <c r="D99" s="17">
        <f>D87/D$78</f>
        <v>0.12844615120077951</v>
      </c>
      <c r="E99" s="17">
        <f>E87/E$78</f>
        <v>7.3097211755840247E-2</v>
      </c>
      <c r="F99" s="18">
        <f>F87/F$78</f>
        <v>0.10983381264499502</v>
      </c>
      <c r="G99" s="18">
        <f>G87/G$78</f>
        <v>0.10966042688942686</v>
      </c>
    </row>
    <row r="100" spans="1:7" s="2" customFormat="1" x14ac:dyDescent="0.3">
      <c r="A100" s="13" t="s">
        <v>115</v>
      </c>
      <c r="B100" s="17">
        <f>B88/B$78</f>
        <v>0.1163082664332362</v>
      </c>
      <c r="C100" s="17">
        <f>C88/C$78</f>
        <v>0.13151544401544402</v>
      </c>
      <c r="D100" s="17">
        <f>D88/D$78</f>
        <v>0.108213446437783</v>
      </c>
      <c r="E100" s="17">
        <f>E88/E$78</f>
        <v>5.5764883195177091E-2</v>
      </c>
      <c r="F100" s="18">
        <f>F88/F$78</f>
        <v>0.12333247602792217</v>
      </c>
      <c r="G100" s="18">
        <f>G88/G$78</f>
        <v>0.10726129266395171</v>
      </c>
    </row>
    <row r="101" spans="1:7" s="2" customFormat="1" x14ac:dyDescent="0.3">
      <c r="B101" s="6"/>
      <c r="C101" s="6"/>
      <c r="D101" s="6"/>
      <c r="E101" s="6"/>
      <c r="F101" s="5"/>
      <c r="G101" s="5"/>
    </row>
    <row r="102" spans="1:7" x14ac:dyDescent="0.3">
      <c r="A102" s="13" t="s">
        <v>119</v>
      </c>
      <c r="B102" s="14" t="s">
        <v>0</v>
      </c>
      <c r="C102" s="14" t="s">
        <v>76</v>
      </c>
      <c r="D102" s="14" t="s">
        <v>77</v>
      </c>
      <c r="E102" s="14" t="s">
        <v>60</v>
      </c>
      <c r="F102" s="14" t="s">
        <v>1</v>
      </c>
      <c r="G102" s="14" t="s">
        <v>2</v>
      </c>
    </row>
    <row r="103" spans="1:7" ht="15.75" customHeight="1" x14ac:dyDescent="0.3">
      <c r="A103" s="13" t="s">
        <v>14</v>
      </c>
      <c r="B103" s="13">
        <v>338385</v>
      </c>
      <c r="C103" s="13">
        <v>131290</v>
      </c>
      <c r="D103" s="13">
        <v>202045</v>
      </c>
      <c r="E103" s="13">
        <v>5045</v>
      </c>
      <c r="F103" s="14">
        <v>1511125</v>
      </c>
      <c r="G103" s="14">
        <v>903965</v>
      </c>
    </row>
    <row r="104" spans="1:7" x14ac:dyDescent="0.3">
      <c r="A104" s="13" t="s">
        <v>15</v>
      </c>
      <c r="B104" s="13">
        <v>58275</v>
      </c>
      <c r="C104" s="13">
        <v>16975</v>
      </c>
      <c r="D104" s="13">
        <v>40250</v>
      </c>
      <c r="E104" s="13">
        <v>1050</v>
      </c>
      <c r="F104" s="14">
        <v>263820</v>
      </c>
      <c r="G104" s="14">
        <v>145140</v>
      </c>
    </row>
    <row r="105" spans="1:7" x14ac:dyDescent="0.3">
      <c r="A105" s="13" t="s">
        <v>16</v>
      </c>
      <c r="B105" s="13">
        <v>87720</v>
      </c>
      <c r="C105" s="13">
        <v>29340</v>
      </c>
      <c r="D105" s="13">
        <v>56965</v>
      </c>
      <c r="E105" s="13">
        <v>1420</v>
      </c>
      <c r="F105" s="14">
        <v>391695</v>
      </c>
      <c r="G105" s="14">
        <v>224290</v>
      </c>
    </row>
    <row r="106" spans="1:7" s="2" customFormat="1" x14ac:dyDescent="0.3">
      <c r="A106" s="13" t="s">
        <v>17</v>
      </c>
      <c r="B106" s="13">
        <v>192380</v>
      </c>
      <c r="C106" s="13">
        <v>84970</v>
      </c>
      <c r="D106" s="13">
        <v>104830</v>
      </c>
      <c r="E106" s="13">
        <v>2580</v>
      </c>
      <c r="F106" s="14">
        <v>855615</v>
      </c>
      <c r="G106" s="14">
        <v>534540</v>
      </c>
    </row>
    <row r="107" spans="1:7" x14ac:dyDescent="0.3">
      <c r="A107" s="13" t="s">
        <v>123</v>
      </c>
      <c r="B107" s="13">
        <v>8235</v>
      </c>
      <c r="C107" s="13">
        <v>3055</v>
      </c>
      <c r="D107" s="13">
        <v>5055</v>
      </c>
      <c r="E107" s="13">
        <v>125</v>
      </c>
      <c r="F107" s="14">
        <v>44540</v>
      </c>
      <c r="G107" s="14">
        <v>22155</v>
      </c>
    </row>
    <row r="108" spans="1:7" x14ac:dyDescent="0.3">
      <c r="A108" s="13" t="s">
        <v>124</v>
      </c>
      <c r="B108" s="13">
        <v>5310</v>
      </c>
      <c r="C108" s="13">
        <v>1910</v>
      </c>
      <c r="D108" s="13">
        <v>3315</v>
      </c>
      <c r="E108" s="13">
        <v>90</v>
      </c>
      <c r="F108" s="14">
        <v>27290</v>
      </c>
      <c r="G108" s="14">
        <v>14155</v>
      </c>
    </row>
    <row r="109" spans="1:7" x14ac:dyDescent="0.3">
      <c r="A109" s="13" t="s">
        <v>125</v>
      </c>
      <c r="B109" s="13">
        <v>2920</v>
      </c>
      <c r="C109" s="13">
        <v>1145</v>
      </c>
      <c r="D109" s="13">
        <v>1735</v>
      </c>
      <c r="E109" s="13">
        <v>35</v>
      </c>
      <c r="F109" s="14">
        <v>17250</v>
      </c>
      <c r="G109" s="14">
        <v>8000</v>
      </c>
    </row>
    <row r="110" spans="1:7" x14ac:dyDescent="0.3">
      <c r="A110" s="13" t="s">
        <v>126</v>
      </c>
      <c r="B110" s="13">
        <v>41365</v>
      </c>
      <c r="C110" s="13">
        <v>15135</v>
      </c>
      <c r="D110" s="13">
        <v>25475</v>
      </c>
      <c r="E110" s="13">
        <v>745</v>
      </c>
      <c r="F110" s="14">
        <v>185535</v>
      </c>
      <c r="G110" s="14">
        <v>114595</v>
      </c>
    </row>
    <row r="111" spans="1:7" x14ac:dyDescent="0.3">
      <c r="A111" s="13" t="s">
        <v>127</v>
      </c>
      <c r="B111" s="13">
        <v>9365</v>
      </c>
      <c r="C111" s="13">
        <v>3815</v>
      </c>
      <c r="D111" s="13">
        <v>5420</v>
      </c>
      <c r="E111" s="13">
        <v>130</v>
      </c>
      <c r="F111" s="14">
        <v>46235</v>
      </c>
      <c r="G111" s="14">
        <v>24975</v>
      </c>
    </row>
    <row r="112" spans="1:7" x14ac:dyDescent="0.3">
      <c r="A112" s="13" t="s">
        <v>176</v>
      </c>
      <c r="B112" s="13">
        <v>133420</v>
      </c>
      <c r="C112" s="13">
        <v>62960</v>
      </c>
      <c r="D112" s="13">
        <v>68875</v>
      </c>
      <c r="E112" s="13">
        <v>1580</v>
      </c>
      <c r="F112" s="14">
        <v>579300</v>
      </c>
      <c r="G112" s="14">
        <v>372815</v>
      </c>
    </row>
    <row r="113" spans="1:7" x14ac:dyDescent="0.3">
      <c r="A113" s="13" t="s">
        <v>129</v>
      </c>
      <c r="B113" s="13">
        <v>83930</v>
      </c>
      <c r="C113" s="13">
        <v>38215</v>
      </c>
      <c r="D113" s="13">
        <v>44705</v>
      </c>
      <c r="E113" s="13">
        <v>1015</v>
      </c>
      <c r="F113" s="14">
        <v>344775</v>
      </c>
      <c r="G113" s="14">
        <v>224880</v>
      </c>
    </row>
    <row r="114" spans="1:7" x14ac:dyDescent="0.3">
      <c r="A114" s="13" t="s">
        <v>177</v>
      </c>
      <c r="B114" s="13">
        <v>7695</v>
      </c>
      <c r="C114" s="13">
        <v>3800</v>
      </c>
      <c r="D114" s="13">
        <v>3785</v>
      </c>
      <c r="E114" s="13">
        <v>110</v>
      </c>
      <c r="F114" s="14">
        <v>32060</v>
      </c>
      <c r="G114" s="14">
        <v>20690</v>
      </c>
    </row>
    <row r="115" spans="1:7" x14ac:dyDescent="0.3">
      <c r="A115" s="13" t="s">
        <v>131</v>
      </c>
      <c r="B115" s="13">
        <v>4225</v>
      </c>
      <c r="C115" s="13">
        <v>2365</v>
      </c>
      <c r="D115" s="13">
        <v>1825</v>
      </c>
      <c r="E115" s="13">
        <v>45</v>
      </c>
      <c r="F115" s="14">
        <v>24600</v>
      </c>
      <c r="G115" s="14">
        <v>14885</v>
      </c>
    </row>
    <row r="116" spans="1:7" x14ac:dyDescent="0.3">
      <c r="A116" s="13" t="s">
        <v>133</v>
      </c>
      <c r="B116" s="13">
        <v>35670</v>
      </c>
      <c r="C116" s="13">
        <v>17540</v>
      </c>
      <c r="D116" s="13">
        <v>17755</v>
      </c>
      <c r="E116" s="13">
        <v>375</v>
      </c>
      <c r="F116" s="14">
        <v>162430</v>
      </c>
      <c r="G116" s="14">
        <v>103500</v>
      </c>
    </row>
    <row r="117" spans="1:7" x14ac:dyDescent="0.3">
      <c r="A117" s="13" t="s">
        <v>132</v>
      </c>
      <c r="B117" s="13">
        <v>1895</v>
      </c>
      <c r="C117" s="13">
        <v>1045</v>
      </c>
      <c r="D117" s="13">
        <v>805</v>
      </c>
      <c r="E117" s="13">
        <v>45</v>
      </c>
      <c r="F117" s="14">
        <v>15445</v>
      </c>
      <c r="G117" s="14">
        <v>8855</v>
      </c>
    </row>
    <row r="118" spans="1:7" x14ac:dyDescent="0.3">
      <c r="A118" s="13"/>
      <c r="B118" s="13"/>
      <c r="C118" s="13"/>
      <c r="D118" s="13"/>
      <c r="E118" s="13"/>
      <c r="F118" s="14"/>
      <c r="G118" s="14"/>
    </row>
    <row r="119" spans="1:7" x14ac:dyDescent="0.3">
      <c r="A119" s="13" t="s">
        <v>179</v>
      </c>
      <c r="B119" s="14" t="s">
        <v>0</v>
      </c>
      <c r="C119" s="14" t="s">
        <v>76</v>
      </c>
      <c r="D119" s="14" t="s">
        <v>77</v>
      </c>
      <c r="E119" s="14" t="s">
        <v>60</v>
      </c>
      <c r="F119" s="14" t="s">
        <v>1</v>
      </c>
      <c r="G119" s="14" t="s">
        <v>2</v>
      </c>
    </row>
    <row r="120" spans="1:7" x14ac:dyDescent="0.3">
      <c r="A120" s="13" t="s">
        <v>120</v>
      </c>
      <c r="B120" s="17">
        <f>B104/B$103</f>
        <v>0.17221508045569395</v>
      </c>
      <c r="C120" s="17">
        <f>C104/C$103</f>
        <v>0.12929392946911417</v>
      </c>
      <c r="D120" s="17">
        <f>D104/D$103</f>
        <v>0.19921304659853004</v>
      </c>
      <c r="E120" s="17">
        <f>E104/E$103</f>
        <v>0.20812685827552033</v>
      </c>
      <c r="F120" s="18">
        <f>F104/F$103</f>
        <v>0.17458516006286706</v>
      </c>
      <c r="G120" s="18">
        <f>G104/G$103</f>
        <v>0.16055931369024243</v>
      </c>
    </row>
    <row r="121" spans="1:7" x14ac:dyDescent="0.3">
      <c r="A121" s="13" t="s">
        <v>121</v>
      </c>
      <c r="B121" s="17">
        <f>B105/B$103</f>
        <v>0.2592313489073097</v>
      </c>
      <c r="C121" s="17">
        <f>C105/C$103</f>
        <v>0.22347475055221266</v>
      </c>
      <c r="D121" s="17">
        <f>D105/D$103</f>
        <v>0.28194214160211833</v>
      </c>
      <c r="E121" s="17">
        <f>E105/E$103</f>
        <v>0.28146679881070369</v>
      </c>
      <c r="F121" s="18">
        <f>F105/F$103</f>
        <v>0.25920754404830837</v>
      </c>
      <c r="G121" s="18">
        <f>G105/G$103</f>
        <v>0.24811801341866113</v>
      </c>
    </row>
    <row r="122" spans="1:7" s="2" customFormat="1" x14ac:dyDescent="0.3">
      <c r="A122" s="13" t="s">
        <v>122</v>
      </c>
      <c r="B122" s="17">
        <f>B106/B$103</f>
        <v>0.56852401849963796</v>
      </c>
      <c r="C122" s="17">
        <f>C106/C$103</f>
        <v>0.64719323634701809</v>
      </c>
      <c r="D122" s="17">
        <f>D106/D$103</f>
        <v>0.5188448117993516</v>
      </c>
      <c r="E122" s="17">
        <f>E106/E$103</f>
        <v>0.51139742319127846</v>
      </c>
      <c r="F122" s="18">
        <f>F106/F$103</f>
        <v>0.56621060468194229</v>
      </c>
      <c r="G122" s="18">
        <f>G106/G$103</f>
        <v>0.59132820407869768</v>
      </c>
    </row>
    <row r="123" spans="1:7" x14ac:dyDescent="0.3">
      <c r="A123" s="13" t="s">
        <v>123</v>
      </c>
      <c r="B123" s="17">
        <f>B107/B$103</f>
        <v>2.4336185114588411E-2</v>
      </c>
      <c r="C123" s="17">
        <f>C107/C$103</f>
        <v>2.3269098941275039E-2</v>
      </c>
      <c r="D123" s="17">
        <f>D107/D$103</f>
        <v>2.5019178895790542E-2</v>
      </c>
      <c r="E123" s="17">
        <f>E107/E$103</f>
        <v>2.4777006937561942E-2</v>
      </c>
      <c r="F123" s="18">
        <f>F107/F$103</f>
        <v>2.9474729092563486E-2</v>
      </c>
      <c r="G123" s="18">
        <f>G107/G$103</f>
        <v>2.4508692261315426E-2</v>
      </c>
    </row>
    <row r="124" spans="1:7" x14ac:dyDescent="0.3">
      <c r="A124" s="13" t="s">
        <v>124</v>
      </c>
      <c r="B124" s="17">
        <f>B108/B$103</f>
        <v>1.5692184937275588E-2</v>
      </c>
      <c r="C124" s="17">
        <f>C108/C$103</f>
        <v>1.4547947292253789E-2</v>
      </c>
      <c r="D124" s="17">
        <f>D108/D$103</f>
        <v>1.6407236011779555E-2</v>
      </c>
      <c r="E124" s="17">
        <f>E108/E$103</f>
        <v>1.7839444995044598E-2</v>
      </c>
      <c r="F124" s="18">
        <f>F108/F$103</f>
        <v>1.8059392836462899E-2</v>
      </c>
      <c r="G124" s="18">
        <f>G108/G$103</f>
        <v>1.5658792099251629E-2</v>
      </c>
    </row>
    <row r="125" spans="1:7" x14ac:dyDescent="0.3">
      <c r="A125" s="13" t="s">
        <v>125</v>
      </c>
      <c r="B125" s="17">
        <f>B109/B$103</f>
        <v>8.6292241086336572E-3</v>
      </c>
      <c r="C125" s="17">
        <f>C109/C$103</f>
        <v>8.7211516490212498E-3</v>
      </c>
      <c r="D125" s="17">
        <f>D109/D$103</f>
        <v>8.5871959217006105E-3</v>
      </c>
      <c r="E125" s="17">
        <f>E109/E$103</f>
        <v>6.9375619425173438E-3</v>
      </c>
      <c r="F125" s="18">
        <f>F109/F$103</f>
        <v>1.1415336256100587E-2</v>
      </c>
      <c r="G125" s="18">
        <f>G109/G$103</f>
        <v>8.8499001620637972E-3</v>
      </c>
    </row>
    <row r="126" spans="1:7" x14ac:dyDescent="0.3">
      <c r="A126" s="13" t="s">
        <v>126</v>
      </c>
      <c r="B126" s="17">
        <f>B110/B$103</f>
        <v>0.12224241618275042</v>
      </c>
      <c r="C126" s="17">
        <f>C110/C$103</f>
        <v>0.11527915302003199</v>
      </c>
      <c r="D126" s="17">
        <f>D110/D$103</f>
        <v>0.12608577297136778</v>
      </c>
      <c r="E126" s="17">
        <f>E110/E$103</f>
        <v>0.14767096134786917</v>
      </c>
      <c r="F126" s="18">
        <f>F110/F$103</f>
        <v>0.12277938621887667</v>
      </c>
      <c r="G126" s="18">
        <f>G110/G$103</f>
        <v>0.12676928863396258</v>
      </c>
    </row>
    <row r="127" spans="1:7" x14ac:dyDescent="0.3">
      <c r="A127" s="13" t="s">
        <v>127</v>
      </c>
      <c r="B127" s="17">
        <f>B111/B$103</f>
        <v>2.7675576636080206E-2</v>
      </c>
      <c r="C127" s="17">
        <f>C111/C$103</f>
        <v>2.9057810952852463E-2</v>
      </c>
      <c r="D127" s="17">
        <f>D111/D$103</f>
        <v>2.682570714444802E-2</v>
      </c>
      <c r="E127" s="17">
        <f>E111/E$103</f>
        <v>2.576808721506442E-2</v>
      </c>
      <c r="F127" s="18">
        <f>F111/F$103</f>
        <v>3.0596409959467285E-2</v>
      </c>
      <c r="G127" s="18">
        <f>G111/G$103</f>
        <v>2.7628282068442915E-2</v>
      </c>
    </row>
    <row r="128" spans="1:7" x14ac:dyDescent="0.3">
      <c r="A128" s="13" t="s">
        <v>128</v>
      </c>
      <c r="B128" s="17">
        <f>B112/B$103</f>
        <v>0.39428461663489811</v>
      </c>
      <c r="C128" s="17">
        <f>C112/C$103</f>
        <v>0.47954908980120342</v>
      </c>
      <c r="D128" s="17">
        <f>D112/D$103</f>
        <v>0.34088940582543492</v>
      </c>
      <c r="E128" s="17">
        <f>E112/E$103</f>
        <v>0.31318136769078297</v>
      </c>
      <c r="F128" s="18">
        <f>F112/F$103</f>
        <v>0.38335677061791712</v>
      </c>
      <c r="G128" s="18">
        <f>G112/G$103</f>
        <v>0.41242194111497682</v>
      </c>
    </row>
    <row r="129" spans="1:7" x14ac:dyDescent="0.3">
      <c r="A129" s="13" t="s">
        <v>129</v>
      </c>
      <c r="B129" s="17">
        <f>B113/B$103</f>
        <v>0.24803108884850097</v>
      </c>
      <c r="C129" s="17">
        <f>C113/C$103</f>
        <v>0.29107319674004112</v>
      </c>
      <c r="D129" s="17">
        <f>D113/D$103</f>
        <v>0.22126259001707541</v>
      </c>
      <c r="E129" s="17">
        <f>E113/E$103</f>
        <v>0.20118929633300298</v>
      </c>
      <c r="F129" s="18">
        <f>F113/F$103</f>
        <v>0.22815782943171478</v>
      </c>
      <c r="G129" s="18">
        <f>G113/G$103</f>
        <v>0.24877069355561332</v>
      </c>
    </row>
    <row r="130" spans="1:7" x14ac:dyDescent="0.3">
      <c r="A130" s="13" t="s">
        <v>130</v>
      </c>
      <c r="B130" s="17">
        <f>B114/B$103</f>
        <v>2.2740369697238354E-2</v>
      </c>
      <c r="C130" s="17">
        <f>C114/C$103</f>
        <v>2.8943560057887119E-2</v>
      </c>
      <c r="D130" s="17">
        <f>D114/D$103</f>
        <v>1.8733450468954936E-2</v>
      </c>
      <c r="E130" s="17">
        <f>E114/E$103</f>
        <v>2.1803766105054509E-2</v>
      </c>
      <c r="F130" s="18">
        <f>F114/F$103</f>
        <v>2.1215981470758542E-2</v>
      </c>
      <c r="G130" s="18">
        <f>G114/G$103</f>
        <v>2.2888054294137494E-2</v>
      </c>
    </row>
    <row r="131" spans="1:7" x14ac:dyDescent="0.3">
      <c r="A131" s="13" t="s">
        <v>131</v>
      </c>
      <c r="B131" s="17">
        <f>B115/B$103</f>
        <v>1.2485778033896302E-2</v>
      </c>
      <c r="C131" s="17">
        <f>C115/C$103</f>
        <v>1.8013557772869219E-2</v>
      </c>
      <c r="D131" s="17">
        <f>D115/D$103</f>
        <v>9.032641243287386E-3</v>
      </c>
      <c r="E131" s="17">
        <f>E115/E$103</f>
        <v>8.9197224975222991E-3</v>
      </c>
      <c r="F131" s="18">
        <f>F115/F$103</f>
        <v>1.6279262139134752E-2</v>
      </c>
      <c r="G131" s="18">
        <f>G115/G$103</f>
        <v>1.6466345489039951E-2</v>
      </c>
    </row>
    <row r="132" spans="1:7" x14ac:dyDescent="0.3">
      <c r="A132" s="13" t="s">
        <v>133</v>
      </c>
      <c r="B132" s="17">
        <f>B116/B$103</f>
        <v>0.10541247395717895</v>
      </c>
      <c r="C132" s="17">
        <f>C116/C$103</f>
        <v>0.13359737984614212</v>
      </c>
      <c r="D132" s="17">
        <f>D116/D$103</f>
        <v>8.7876463164146601E-2</v>
      </c>
      <c r="E132" s="17">
        <f>E116/E$103</f>
        <v>7.4331020812685833E-2</v>
      </c>
      <c r="F132" s="18">
        <f>F116/F$103</f>
        <v>0.1074894532219373</v>
      </c>
      <c r="G132" s="18">
        <f>G116/G$103</f>
        <v>0.11449558334670037</v>
      </c>
    </row>
    <row r="133" spans="1:7" x14ac:dyDescent="0.3">
      <c r="A133" s="13" t="s">
        <v>132</v>
      </c>
      <c r="B133" s="17">
        <f>B117/B$103</f>
        <v>5.6001300294043765E-3</v>
      </c>
      <c r="C133" s="17">
        <f>C117/C$103</f>
        <v>7.9594790159189573E-3</v>
      </c>
      <c r="D133" s="17">
        <f>D117/D$103</f>
        <v>3.9842609319706004E-3</v>
      </c>
      <c r="E133" s="17">
        <f>E117/E$103</f>
        <v>8.9197224975222991E-3</v>
      </c>
      <c r="F133" s="18">
        <f>F117/F$103</f>
        <v>1.0220861940607163E-2</v>
      </c>
      <c r="G133" s="18">
        <f>G117/G$103</f>
        <v>9.7957332418843641E-3</v>
      </c>
    </row>
    <row r="134" spans="1:7" s="2" customFormat="1" x14ac:dyDescent="0.3">
      <c r="B134" s="7"/>
      <c r="C134" s="7"/>
      <c r="D134" s="7"/>
      <c r="E134" s="7"/>
      <c r="F134" s="8"/>
      <c r="G134" s="8"/>
    </row>
    <row r="135" spans="1:7" s="2" customFormat="1" x14ac:dyDescent="0.3">
      <c r="A135" s="13" t="s">
        <v>134</v>
      </c>
      <c r="B135" s="14" t="s">
        <v>0</v>
      </c>
      <c r="C135" s="14" t="s">
        <v>76</v>
      </c>
      <c r="D135" s="14" t="s">
        <v>77</v>
      </c>
      <c r="E135" s="14" t="s">
        <v>60</v>
      </c>
      <c r="F135" s="14" t="s">
        <v>1</v>
      </c>
      <c r="G135" s="14" t="s">
        <v>2</v>
      </c>
    </row>
    <row r="136" spans="1:7" s="2" customFormat="1" x14ac:dyDescent="0.3">
      <c r="A136" s="13" t="s">
        <v>18</v>
      </c>
      <c r="B136" s="16">
        <v>338380</v>
      </c>
      <c r="C136" s="16">
        <v>131285</v>
      </c>
      <c r="D136" s="16">
        <v>202045</v>
      </c>
      <c r="E136" s="16">
        <v>5045</v>
      </c>
      <c r="F136" s="15">
        <v>1511125</v>
      </c>
      <c r="G136" s="15">
        <v>903970</v>
      </c>
    </row>
    <row r="137" spans="1:7" s="2" customFormat="1" x14ac:dyDescent="0.3">
      <c r="A137" s="13" t="s">
        <v>135</v>
      </c>
      <c r="B137" s="16">
        <v>73665</v>
      </c>
      <c r="C137" s="16">
        <v>31865</v>
      </c>
      <c r="D137" s="16">
        <v>40365</v>
      </c>
      <c r="E137" s="16">
        <v>1430</v>
      </c>
      <c r="F137" s="15">
        <v>386245</v>
      </c>
      <c r="G137" s="15">
        <v>236415</v>
      </c>
    </row>
    <row r="138" spans="1:7" s="2" customFormat="1" x14ac:dyDescent="0.3">
      <c r="A138" s="13"/>
      <c r="B138" s="16"/>
      <c r="C138" s="16"/>
      <c r="D138" s="16"/>
      <c r="E138" s="16"/>
      <c r="F138" s="15"/>
      <c r="G138" s="15"/>
    </row>
    <row r="139" spans="1:7" s="2" customFormat="1" x14ac:dyDescent="0.3">
      <c r="A139" s="13" t="s">
        <v>180</v>
      </c>
      <c r="B139" s="14" t="s">
        <v>0</v>
      </c>
      <c r="C139" s="14" t="s">
        <v>76</v>
      </c>
      <c r="D139" s="14" t="s">
        <v>77</v>
      </c>
      <c r="E139" s="14" t="s">
        <v>60</v>
      </c>
      <c r="F139" s="14" t="s">
        <v>1</v>
      </c>
      <c r="G139" s="14" t="s">
        <v>2</v>
      </c>
    </row>
    <row r="140" spans="1:7" s="2" customFormat="1" x14ac:dyDescent="0.3">
      <c r="A140" s="13" t="s">
        <v>136</v>
      </c>
      <c r="B140" s="17">
        <f>B137/B136</f>
        <v>0.21769903658608664</v>
      </c>
      <c r="C140" s="17">
        <f t="shared" ref="C140:G140" si="13">C137/C136</f>
        <v>0.24271622805347146</v>
      </c>
      <c r="D140" s="17">
        <f t="shared" si="13"/>
        <v>0.19978222673166868</v>
      </c>
      <c r="E140" s="17">
        <f t="shared" si="13"/>
        <v>0.28344895936570863</v>
      </c>
      <c r="F140" s="18">
        <f t="shared" si="13"/>
        <v>0.25560095955000411</v>
      </c>
      <c r="G140" s="18">
        <f t="shared" si="13"/>
        <v>0.26152969678197285</v>
      </c>
    </row>
    <row r="141" spans="1:7" s="2" customFormat="1" x14ac:dyDescent="0.3">
      <c r="F141" s="3"/>
      <c r="G141" s="3"/>
    </row>
    <row r="142" spans="1:7" s="2" customFormat="1" x14ac:dyDescent="0.3">
      <c r="A142" s="13" t="s">
        <v>34</v>
      </c>
      <c r="B142" s="14" t="s">
        <v>0</v>
      </c>
      <c r="C142" s="14" t="s">
        <v>76</v>
      </c>
      <c r="D142" s="14" t="s">
        <v>77</v>
      </c>
      <c r="E142" s="14" t="s">
        <v>60</v>
      </c>
      <c r="F142" s="14" t="s">
        <v>1</v>
      </c>
      <c r="G142" s="14" t="s">
        <v>2</v>
      </c>
    </row>
    <row r="143" spans="1:7" s="2" customFormat="1" x14ac:dyDescent="0.3">
      <c r="A143" s="13" t="s">
        <v>20</v>
      </c>
      <c r="B143" s="13">
        <v>338385</v>
      </c>
      <c r="C143" s="13">
        <v>131290</v>
      </c>
      <c r="D143" s="13">
        <v>202045</v>
      </c>
      <c r="E143" s="13">
        <v>5045</v>
      </c>
      <c r="F143" s="14">
        <v>1511130</v>
      </c>
      <c r="G143" s="14">
        <v>903965</v>
      </c>
    </row>
    <row r="144" spans="1:7" s="2" customFormat="1" x14ac:dyDescent="0.3">
      <c r="A144" s="13" t="s">
        <v>137</v>
      </c>
      <c r="B144" s="13">
        <v>223765</v>
      </c>
      <c r="C144" s="13">
        <v>86645</v>
      </c>
      <c r="D144" s="13">
        <v>133655</v>
      </c>
      <c r="E144" s="13">
        <v>3465</v>
      </c>
      <c r="F144" s="14">
        <v>1014480</v>
      </c>
      <c r="G144" s="14">
        <v>596610</v>
      </c>
    </row>
    <row r="145" spans="1:7" s="2" customFormat="1" x14ac:dyDescent="0.3">
      <c r="A145" s="13" t="s">
        <v>138</v>
      </c>
      <c r="B145" s="13">
        <v>21425</v>
      </c>
      <c r="C145" s="13">
        <v>9190</v>
      </c>
      <c r="D145" s="13">
        <v>12015</v>
      </c>
      <c r="E145" s="13">
        <v>225</v>
      </c>
      <c r="F145" s="14">
        <v>93245</v>
      </c>
      <c r="G145" s="14">
        <v>56985</v>
      </c>
    </row>
    <row r="146" spans="1:7" s="2" customFormat="1" x14ac:dyDescent="0.3">
      <c r="A146" s="13"/>
      <c r="B146" s="13"/>
      <c r="C146" s="13"/>
      <c r="D146" s="13"/>
      <c r="E146" s="13"/>
      <c r="F146" s="14"/>
      <c r="G146" s="14"/>
    </row>
    <row r="147" spans="1:7" s="2" customFormat="1" x14ac:dyDescent="0.3">
      <c r="A147" s="13" t="s">
        <v>34</v>
      </c>
      <c r="B147" s="14" t="s">
        <v>0</v>
      </c>
      <c r="C147" s="14" t="s">
        <v>76</v>
      </c>
      <c r="D147" s="14" t="s">
        <v>77</v>
      </c>
      <c r="E147" s="14" t="s">
        <v>60</v>
      </c>
      <c r="F147" s="14" t="s">
        <v>1</v>
      </c>
      <c r="G147" s="14" t="s">
        <v>2</v>
      </c>
    </row>
    <row r="148" spans="1:7" s="2" customFormat="1" x14ac:dyDescent="0.3">
      <c r="A148" s="13" t="s">
        <v>139</v>
      </c>
      <c r="B148" s="19">
        <v>0.1</v>
      </c>
      <c r="C148" s="19">
        <v>0.11</v>
      </c>
      <c r="D148" s="19">
        <v>0.09</v>
      </c>
      <c r="E148" s="19">
        <v>7.0000000000000007E-2</v>
      </c>
      <c r="F148" s="20">
        <v>0.09</v>
      </c>
      <c r="G148" s="20">
        <v>0.1</v>
      </c>
    </row>
    <row r="149" spans="1:7" s="2" customFormat="1" x14ac:dyDescent="0.3">
      <c r="B149" s="7"/>
      <c r="C149" s="7"/>
      <c r="D149" s="7"/>
      <c r="E149" s="7"/>
      <c r="F149" s="8"/>
      <c r="G149" s="8"/>
    </row>
    <row r="150" spans="1:7" s="2" customFormat="1" x14ac:dyDescent="0.3">
      <c r="A150" s="13" t="s">
        <v>35</v>
      </c>
      <c r="B150" s="14" t="s">
        <v>0</v>
      </c>
      <c r="C150" s="14" t="s">
        <v>76</v>
      </c>
      <c r="D150" s="14" t="s">
        <v>77</v>
      </c>
      <c r="E150" s="14" t="s">
        <v>60</v>
      </c>
      <c r="F150" s="14" t="s">
        <v>1</v>
      </c>
      <c r="G150" s="14" t="s">
        <v>2</v>
      </c>
    </row>
    <row r="151" spans="1:7" s="2" customFormat="1" x14ac:dyDescent="0.3">
      <c r="A151" s="13" t="s">
        <v>21</v>
      </c>
      <c r="B151" s="16">
        <v>223765</v>
      </c>
      <c r="C151" s="16">
        <v>86640</v>
      </c>
      <c r="D151" s="16">
        <v>133655</v>
      </c>
      <c r="E151" s="16">
        <v>3470</v>
      </c>
      <c r="F151" s="15">
        <v>1014480</v>
      </c>
      <c r="G151" s="15">
        <v>596605</v>
      </c>
    </row>
    <row r="152" spans="1:7" s="2" customFormat="1" x14ac:dyDescent="0.3">
      <c r="A152" s="13" t="s">
        <v>151</v>
      </c>
      <c r="B152" s="16">
        <v>8420</v>
      </c>
      <c r="C152" s="16">
        <v>3880</v>
      </c>
      <c r="D152" s="16">
        <v>4475</v>
      </c>
      <c r="E152" s="16">
        <v>70</v>
      </c>
      <c r="F152" s="15">
        <v>34800</v>
      </c>
      <c r="G152" s="15">
        <v>23075</v>
      </c>
    </row>
    <row r="153" spans="1:7" s="2" customFormat="1" x14ac:dyDescent="0.3">
      <c r="A153" s="13" t="s">
        <v>150</v>
      </c>
      <c r="B153" s="16">
        <v>215345</v>
      </c>
      <c r="C153" s="16">
        <v>82760</v>
      </c>
      <c r="D153" s="16">
        <v>129185</v>
      </c>
      <c r="E153" s="16">
        <v>3400</v>
      </c>
      <c r="F153" s="15">
        <v>979680</v>
      </c>
      <c r="G153" s="15">
        <v>573535</v>
      </c>
    </row>
    <row r="154" spans="1:7" s="2" customFormat="1" x14ac:dyDescent="0.3">
      <c r="A154" s="13" t="s">
        <v>149</v>
      </c>
      <c r="B154" s="16">
        <v>20095</v>
      </c>
      <c r="C154" s="16">
        <v>9500</v>
      </c>
      <c r="D154" s="16">
        <v>10220</v>
      </c>
      <c r="E154" s="16">
        <v>370</v>
      </c>
      <c r="F154" s="15">
        <v>94665</v>
      </c>
      <c r="G154" s="15">
        <v>57510</v>
      </c>
    </row>
    <row r="155" spans="1:7" s="2" customFormat="1" x14ac:dyDescent="0.3">
      <c r="A155" s="13" t="s">
        <v>148</v>
      </c>
      <c r="B155" s="16">
        <v>38860</v>
      </c>
      <c r="C155" s="16">
        <v>17235</v>
      </c>
      <c r="D155" s="16">
        <v>20995</v>
      </c>
      <c r="E155" s="16">
        <v>635</v>
      </c>
      <c r="F155" s="15">
        <v>153840</v>
      </c>
      <c r="G155" s="15">
        <v>101090</v>
      </c>
    </row>
    <row r="156" spans="1:7" s="2" customFormat="1" x14ac:dyDescent="0.3">
      <c r="A156" s="13" t="s">
        <v>147</v>
      </c>
      <c r="B156" s="16">
        <v>23050</v>
      </c>
      <c r="C156" s="16">
        <v>11260</v>
      </c>
      <c r="D156" s="16">
        <v>11545</v>
      </c>
      <c r="E156" s="16">
        <v>245</v>
      </c>
      <c r="F156" s="15">
        <v>101050</v>
      </c>
      <c r="G156" s="15">
        <v>68180</v>
      </c>
    </row>
    <row r="157" spans="1:7" s="2" customFormat="1" x14ac:dyDescent="0.3">
      <c r="A157" s="13" t="s">
        <v>146</v>
      </c>
      <c r="B157" s="16">
        <v>9445</v>
      </c>
      <c r="C157" s="16">
        <v>3670</v>
      </c>
      <c r="D157" s="16">
        <v>5585</v>
      </c>
      <c r="E157" s="16">
        <v>190</v>
      </c>
      <c r="F157" s="15">
        <v>63180</v>
      </c>
      <c r="G157" s="15">
        <v>33035</v>
      </c>
    </row>
    <row r="158" spans="1:7" s="2" customFormat="1" x14ac:dyDescent="0.3">
      <c r="A158" s="13" t="s">
        <v>145</v>
      </c>
      <c r="B158" s="16">
        <v>15755</v>
      </c>
      <c r="C158" s="16">
        <v>7125</v>
      </c>
      <c r="D158" s="16">
        <v>8320</v>
      </c>
      <c r="E158" s="16">
        <v>310</v>
      </c>
      <c r="F158" s="15">
        <v>85505</v>
      </c>
      <c r="G158" s="15">
        <v>52095</v>
      </c>
    </row>
    <row r="159" spans="1:7" s="2" customFormat="1" x14ac:dyDescent="0.3">
      <c r="A159" s="13" t="s">
        <v>144</v>
      </c>
      <c r="B159" s="16">
        <v>2480</v>
      </c>
      <c r="C159" s="16">
        <v>1110</v>
      </c>
      <c r="D159" s="16">
        <v>1325</v>
      </c>
      <c r="E159" s="16">
        <v>50</v>
      </c>
      <c r="F159" s="15">
        <v>13655</v>
      </c>
      <c r="G159" s="15">
        <v>8835</v>
      </c>
    </row>
    <row r="160" spans="1:7" s="2" customFormat="1" x14ac:dyDescent="0.3">
      <c r="A160" s="13" t="s">
        <v>143</v>
      </c>
      <c r="B160" s="16">
        <v>48510</v>
      </c>
      <c r="C160" s="16">
        <v>19685</v>
      </c>
      <c r="D160" s="16">
        <v>28140</v>
      </c>
      <c r="E160" s="16">
        <v>685</v>
      </c>
      <c r="F160" s="15">
        <v>258175</v>
      </c>
      <c r="G160" s="15">
        <v>138975</v>
      </c>
    </row>
    <row r="161" spans="1:7" s="2" customFormat="1" x14ac:dyDescent="0.3">
      <c r="A161" s="13" t="s">
        <v>142</v>
      </c>
      <c r="B161" s="16">
        <v>36520</v>
      </c>
      <c r="C161" s="16">
        <v>8115</v>
      </c>
      <c r="D161" s="16">
        <v>27665</v>
      </c>
      <c r="E161" s="16">
        <v>735</v>
      </c>
      <c r="F161" s="15">
        <v>133430</v>
      </c>
      <c r="G161" s="15">
        <v>67320</v>
      </c>
    </row>
    <row r="162" spans="1:7" s="2" customFormat="1" x14ac:dyDescent="0.3">
      <c r="A162" s="13" t="s">
        <v>141</v>
      </c>
      <c r="B162" s="16">
        <v>580</v>
      </c>
      <c r="C162" s="16">
        <v>145</v>
      </c>
      <c r="D162" s="16">
        <v>420</v>
      </c>
      <c r="E162" s="16">
        <v>10</v>
      </c>
      <c r="F162" s="15">
        <v>10340</v>
      </c>
      <c r="G162" s="15">
        <v>1585</v>
      </c>
    </row>
    <row r="163" spans="1:7" s="2" customFormat="1" x14ac:dyDescent="0.3">
      <c r="A163" s="13" t="s">
        <v>140</v>
      </c>
      <c r="B163" s="16">
        <v>20040</v>
      </c>
      <c r="C163" s="16">
        <v>4910</v>
      </c>
      <c r="D163" s="16">
        <v>14965</v>
      </c>
      <c r="E163" s="16">
        <v>165</v>
      </c>
      <c r="F163" s="15">
        <v>65840</v>
      </c>
      <c r="G163" s="15">
        <v>44925</v>
      </c>
    </row>
    <row r="164" spans="1:7" s="2" customFormat="1" x14ac:dyDescent="0.3">
      <c r="F164" s="3"/>
      <c r="G164" s="3"/>
    </row>
    <row r="165" spans="1:7" s="2" customFormat="1" x14ac:dyDescent="0.3">
      <c r="A165" s="13" t="s">
        <v>21</v>
      </c>
      <c r="B165" s="14" t="s">
        <v>0</v>
      </c>
      <c r="C165" s="14" t="s">
        <v>58</v>
      </c>
      <c r="D165" s="14" t="s">
        <v>77</v>
      </c>
      <c r="E165" s="14" t="s">
        <v>60</v>
      </c>
      <c r="F165" s="14" t="s">
        <v>1</v>
      </c>
      <c r="G165" s="14" t="s">
        <v>2</v>
      </c>
    </row>
    <row r="166" spans="1:7" s="2" customFormat="1" x14ac:dyDescent="0.3">
      <c r="A166" s="13" t="s">
        <v>151</v>
      </c>
      <c r="B166" s="17">
        <f>B152/B$151</f>
        <v>3.762876231760999E-2</v>
      </c>
      <c r="C166" s="17">
        <f>C152/C$151</f>
        <v>4.4783010156971378E-2</v>
      </c>
      <c r="D166" s="17">
        <f>D152/D$151</f>
        <v>3.3481725337622982E-2</v>
      </c>
      <c r="E166" s="17">
        <f>E152/E$151</f>
        <v>2.0172910662824207E-2</v>
      </c>
      <c r="F166" s="18">
        <f>F152/F$151</f>
        <v>3.4303288384196828E-2</v>
      </c>
      <c r="G166" s="18">
        <f>G152/G$151</f>
        <v>3.8677181719898424E-2</v>
      </c>
    </row>
    <row r="167" spans="1:7" s="2" customFormat="1" x14ac:dyDescent="0.3">
      <c r="A167" s="13" t="s">
        <v>150</v>
      </c>
      <c r="B167" s="17">
        <f>B153/B$151</f>
        <v>0.96237123768238997</v>
      </c>
      <c r="C167" s="17">
        <f>C153/C$151</f>
        <v>0.95521698984302861</v>
      </c>
      <c r="D167" s="17">
        <f>D153/D$151</f>
        <v>0.96655568441135764</v>
      </c>
      <c r="E167" s="17">
        <f>E153/E$151</f>
        <v>0.97982708933717577</v>
      </c>
      <c r="F167" s="18">
        <f>F153/F$151</f>
        <v>0.96569671161580317</v>
      </c>
      <c r="G167" s="18">
        <f>G153/G$151</f>
        <v>0.96133119903453712</v>
      </c>
    </row>
    <row r="168" spans="1:7" s="2" customFormat="1" x14ac:dyDescent="0.3">
      <c r="A168" s="13" t="s">
        <v>149</v>
      </c>
      <c r="B168" s="17">
        <f>B154/B$151</f>
        <v>8.9804035483654732E-2</v>
      </c>
      <c r="C168" s="17">
        <f>C154/C$151</f>
        <v>0.10964912280701754</v>
      </c>
      <c r="D168" s="17">
        <f>D154/D$151</f>
        <v>7.6465526916314391E-2</v>
      </c>
      <c r="E168" s="17">
        <f>E154/E$151</f>
        <v>0.10662824207492795</v>
      </c>
      <c r="F168" s="18">
        <f>F154/F$151</f>
        <v>9.3313815945114745E-2</v>
      </c>
      <c r="G168" s="18">
        <f>G154/G$151</f>
        <v>9.6395437517285312E-2</v>
      </c>
    </row>
    <row r="169" spans="1:7" s="2" customFormat="1" x14ac:dyDescent="0.3">
      <c r="A169" s="13" t="s">
        <v>148</v>
      </c>
      <c r="B169" s="17">
        <f>B155/B$151</f>
        <v>0.17366433535181999</v>
      </c>
      <c r="C169" s="17">
        <f>C155/C$151</f>
        <v>0.19892659279778394</v>
      </c>
      <c r="D169" s="17">
        <f>D155/D$151</f>
        <v>0.15708353596947364</v>
      </c>
      <c r="E169" s="17">
        <f>E155/E$151</f>
        <v>0.18299711815561959</v>
      </c>
      <c r="F169" s="18">
        <f>F155/F$151</f>
        <v>0.15164419209841495</v>
      </c>
      <c r="G169" s="18">
        <f>G155/G$151</f>
        <v>0.1694420931772278</v>
      </c>
    </row>
    <row r="170" spans="1:7" s="2" customFormat="1" x14ac:dyDescent="0.3">
      <c r="A170" s="13" t="s">
        <v>147</v>
      </c>
      <c r="B170" s="17">
        <f>B156/B$151</f>
        <v>0.1030098540879941</v>
      </c>
      <c r="C170" s="17">
        <f>C156/C$151</f>
        <v>0.12996306555863343</v>
      </c>
      <c r="D170" s="17">
        <f>D156/D$151</f>
        <v>8.6379110396169245E-2</v>
      </c>
      <c r="E170" s="17">
        <f>E156/E$151</f>
        <v>7.060518731988473E-2</v>
      </c>
      <c r="F170" s="18">
        <f>F156/F$151</f>
        <v>9.9607680782272695E-2</v>
      </c>
      <c r="G170" s="18">
        <f>G156/G$151</f>
        <v>0.11427996748267279</v>
      </c>
    </row>
    <row r="171" spans="1:7" s="2" customFormat="1" x14ac:dyDescent="0.3">
      <c r="A171" s="13" t="s">
        <v>146</v>
      </c>
      <c r="B171" s="17">
        <f>B157/B$151</f>
        <v>4.2209460818269165E-2</v>
      </c>
      <c r="C171" s="17">
        <f>C157/C$151</f>
        <v>4.2359187442289933E-2</v>
      </c>
      <c r="D171" s="17">
        <f>D157/D$151</f>
        <v>4.1786689611312711E-2</v>
      </c>
      <c r="E171" s="17">
        <f>E157/E$151</f>
        <v>5.4755043227665709E-2</v>
      </c>
      <c r="F171" s="18">
        <f>F157/F$151</f>
        <v>6.2278211497515966E-2</v>
      </c>
      <c r="G171" s="18">
        <f>G157/G$151</f>
        <v>5.5371644555442884E-2</v>
      </c>
    </row>
    <row r="172" spans="1:7" s="2" customFormat="1" x14ac:dyDescent="0.3">
      <c r="A172" s="13" t="s">
        <v>145</v>
      </c>
      <c r="B172" s="17">
        <f>B158/B$151</f>
        <v>7.0408687685741739E-2</v>
      </c>
      <c r="C172" s="17">
        <f>C158/C$151</f>
        <v>8.2236842105263164E-2</v>
      </c>
      <c r="D172" s="17">
        <f>D158/D$151</f>
        <v>6.2249822303692345E-2</v>
      </c>
      <c r="E172" s="17">
        <f>E158/E$151</f>
        <v>8.9337175792507204E-2</v>
      </c>
      <c r="F172" s="18">
        <f>F158/F$151</f>
        <v>8.4284559577320395E-2</v>
      </c>
      <c r="G172" s="18">
        <f>G158/G$151</f>
        <v>8.7319080463623341E-2</v>
      </c>
    </row>
    <row r="173" spans="1:7" s="2" customFormat="1" x14ac:dyDescent="0.3">
      <c r="A173" s="13" t="s">
        <v>144</v>
      </c>
      <c r="B173" s="17">
        <f>B159/B$151</f>
        <v>1.1083055884521707E-2</v>
      </c>
      <c r="C173" s="17">
        <f>C159/C$151</f>
        <v>1.2811634349030472E-2</v>
      </c>
      <c r="D173" s="17">
        <f>D159/D$151</f>
        <v>9.9135834798548504E-3</v>
      </c>
      <c r="E173" s="17">
        <f>E159/E$151</f>
        <v>1.4409221902017291E-2</v>
      </c>
      <c r="F173" s="18">
        <f>F159/F$151</f>
        <v>1.3460097784086428E-2</v>
      </c>
      <c r="G173" s="18">
        <f>G159/G$151</f>
        <v>1.4808793087553741E-2</v>
      </c>
    </row>
    <row r="174" spans="1:7" s="2" customFormat="1" x14ac:dyDescent="0.3">
      <c r="A174" s="13" t="s">
        <v>143</v>
      </c>
      <c r="B174" s="18">
        <f>B160/B$151</f>
        <v>0.216789935870221</v>
      </c>
      <c r="C174" s="17">
        <f>C160/C$151</f>
        <v>0.22720452446906741</v>
      </c>
      <c r="D174" s="17">
        <f>D160/D$151</f>
        <v>0.21054206726272867</v>
      </c>
      <c r="E174" s="17">
        <f>E160/E$151</f>
        <v>0.19740634005763688</v>
      </c>
      <c r="F174" s="18">
        <f>F160/F$151</f>
        <v>0.25448998501695452</v>
      </c>
      <c r="G174" s="18">
        <f>G160/G$151</f>
        <v>0.23294306953511956</v>
      </c>
    </row>
    <row r="175" spans="1:7" s="2" customFormat="1" x14ac:dyDescent="0.3">
      <c r="A175" s="13" t="s">
        <v>142</v>
      </c>
      <c r="B175" s="17">
        <f>B161/B$151</f>
        <v>0.16320693584787613</v>
      </c>
      <c r="C175" s="17">
        <f>C161/C$151</f>
        <v>9.3663434903047085E-2</v>
      </c>
      <c r="D175" s="17">
        <f>D161/D$151</f>
        <v>0.20698814110957314</v>
      </c>
      <c r="E175" s="17">
        <f>E161/E$151</f>
        <v>0.21181556195965417</v>
      </c>
      <c r="F175" s="18">
        <f>F161/F$151</f>
        <v>0.13152551060641907</v>
      </c>
      <c r="G175" s="18">
        <f>G161/G$151</f>
        <v>0.11283847771976434</v>
      </c>
    </row>
    <row r="176" spans="1:7" s="2" customFormat="1" x14ac:dyDescent="0.3">
      <c r="A176" s="13" t="s">
        <v>141</v>
      </c>
      <c r="B176" s="17">
        <f>B162/B$151</f>
        <v>2.5920050052510445E-3</v>
      </c>
      <c r="C176" s="17">
        <f>C162/C$151</f>
        <v>1.6735918744228994E-3</v>
      </c>
      <c r="D176" s="17">
        <f>D162/D$151</f>
        <v>3.1424189143690845E-3</v>
      </c>
      <c r="E176" s="17">
        <f>E162/E$151</f>
        <v>2.881844380403458E-3</v>
      </c>
      <c r="F176" s="18">
        <f>F162/F$151</f>
        <v>1.0192413847488369E-2</v>
      </c>
      <c r="G176" s="18">
        <f>G162/G$151</f>
        <v>2.6566991560580283E-3</v>
      </c>
    </row>
    <row r="177" spans="1:7" s="2" customFormat="1" x14ac:dyDescent="0.3">
      <c r="A177" s="13" t="s">
        <v>140</v>
      </c>
      <c r="B177" s="17">
        <f>B163/B$151</f>
        <v>8.9558241905570574E-2</v>
      </c>
      <c r="C177" s="17">
        <f>C163/C$151</f>
        <v>5.6671283471837489E-2</v>
      </c>
      <c r="D177" s="17">
        <f>D163/D$151</f>
        <v>0.11196737869888893</v>
      </c>
      <c r="E177" s="17">
        <f>E163/E$151</f>
        <v>4.7550432276657062E-2</v>
      </c>
      <c r="F177" s="18">
        <f>F163/F$151</f>
        <v>6.4900244460216069E-2</v>
      </c>
      <c r="G177" s="18">
        <f>G163/G$151</f>
        <v>7.5301078603095845E-2</v>
      </c>
    </row>
    <row r="178" spans="1:7" s="2" customFormat="1" x14ac:dyDescent="0.3">
      <c r="A178" s="13"/>
      <c r="B178" s="13"/>
      <c r="C178" s="13"/>
      <c r="D178" s="13"/>
      <c r="E178" s="13"/>
      <c r="F178" s="14"/>
      <c r="G178" s="14"/>
    </row>
    <row r="179" spans="1:7" s="2" customFormat="1" x14ac:dyDescent="0.3">
      <c r="A179" s="13" t="s">
        <v>152</v>
      </c>
      <c r="B179" s="14" t="s">
        <v>0</v>
      </c>
      <c r="C179" s="14" t="s">
        <v>58</v>
      </c>
      <c r="D179" s="14" t="s">
        <v>77</v>
      </c>
      <c r="E179" s="14" t="s">
        <v>60</v>
      </c>
      <c r="F179" s="14" t="s">
        <v>1</v>
      </c>
      <c r="G179" s="14" t="s">
        <v>2</v>
      </c>
    </row>
    <row r="180" spans="1:7" s="2" customFormat="1" x14ac:dyDescent="0.3">
      <c r="A180" s="13" t="s">
        <v>22</v>
      </c>
      <c r="B180" s="16">
        <v>223765</v>
      </c>
      <c r="C180" s="16">
        <v>86645</v>
      </c>
      <c r="D180" s="16">
        <v>133655</v>
      </c>
      <c r="E180" s="16">
        <v>3465</v>
      </c>
      <c r="F180" s="15">
        <v>1014480</v>
      </c>
      <c r="G180" s="15">
        <v>596610</v>
      </c>
    </row>
    <row r="181" spans="1:7" s="2" customFormat="1" x14ac:dyDescent="0.3">
      <c r="A181" s="13" t="s">
        <v>174</v>
      </c>
      <c r="B181" s="16">
        <v>8420</v>
      </c>
      <c r="C181" s="16">
        <v>3880</v>
      </c>
      <c r="D181" s="16">
        <v>4470</v>
      </c>
      <c r="E181" s="16">
        <v>65</v>
      </c>
      <c r="F181" s="15">
        <v>34800</v>
      </c>
      <c r="G181" s="15">
        <v>23070</v>
      </c>
    </row>
    <row r="182" spans="1:7" s="2" customFormat="1" x14ac:dyDescent="0.3">
      <c r="A182" s="13" t="s">
        <v>173</v>
      </c>
      <c r="B182" s="16">
        <v>215340</v>
      </c>
      <c r="C182" s="16">
        <v>82760</v>
      </c>
      <c r="D182" s="16">
        <v>129185</v>
      </c>
      <c r="E182" s="16">
        <v>3400</v>
      </c>
      <c r="F182" s="15">
        <v>979675</v>
      </c>
      <c r="G182" s="15">
        <v>573535</v>
      </c>
    </row>
    <row r="183" spans="1:7" s="2" customFormat="1" x14ac:dyDescent="0.3">
      <c r="A183" s="13" t="s">
        <v>153</v>
      </c>
      <c r="B183" s="16">
        <v>520</v>
      </c>
      <c r="C183" s="16">
        <v>125</v>
      </c>
      <c r="D183" s="16">
        <v>385</v>
      </c>
      <c r="E183" s="16">
        <v>10</v>
      </c>
      <c r="F183" s="15">
        <v>11285</v>
      </c>
      <c r="G183" s="15">
        <v>1340</v>
      </c>
    </row>
    <row r="184" spans="1:7" s="2" customFormat="1" x14ac:dyDescent="0.3">
      <c r="A184" s="13" t="s">
        <v>154</v>
      </c>
      <c r="B184" s="16">
        <v>200</v>
      </c>
      <c r="C184" s="16">
        <v>135</v>
      </c>
      <c r="D184" s="16">
        <v>65</v>
      </c>
      <c r="E184" s="16">
        <v>0</v>
      </c>
      <c r="F184" s="15">
        <v>6305</v>
      </c>
      <c r="G184" s="15">
        <v>645</v>
      </c>
    </row>
    <row r="185" spans="1:7" s="2" customFormat="1" x14ac:dyDescent="0.3">
      <c r="A185" s="13" t="s">
        <v>155</v>
      </c>
      <c r="B185" s="16">
        <v>770</v>
      </c>
      <c r="C185" s="16">
        <v>370</v>
      </c>
      <c r="D185" s="16">
        <v>395</v>
      </c>
      <c r="E185" s="16">
        <v>10</v>
      </c>
      <c r="F185" s="15">
        <v>4995</v>
      </c>
      <c r="G185" s="15">
        <v>2910</v>
      </c>
    </row>
    <row r="186" spans="1:7" s="2" customFormat="1" x14ac:dyDescent="0.3">
      <c r="A186" s="13" t="s">
        <v>156</v>
      </c>
      <c r="B186" s="16">
        <v>6160</v>
      </c>
      <c r="C186" s="16">
        <v>2015</v>
      </c>
      <c r="D186" s="16">
        <v>3985</v>
      </c>
      <c r="E186" s="16">
        <v>160</v>
      </c>
      <c r="F186" s="15">
        <v>35780</v>
      </c>
      <c r="G186" s="15">
        <v>14210</v>
      </c>
    </row>
    <row r="187" spans="1:7" s="2" customFormat="1" x14ac:dyDescent="0.3">
      <c r="A187" s="13" t="s">
        <v>157</v>
      </c>
      <c r="B187" s="16">
        <v>28545</v>
      </c>
      <c r="C187" s="16">
        <v>8445</v>
      </c>
      <c r="D187" s="16">
        <v>19755</v>
      </c>
      <c r="E187" s="16">
        <v>350</v>
      </c>
      <c r="F187" s="15">
        <v>96600</v>
      </c>
      <c r="G187" s="15">
        <v>66235</v>
      </c>
    </row>
    <row r="188" spans="1:7" s="2" customFormat="1" x14ac:dyDescent="0.3">
      <c r="A188" s="13" t="s">
        <v>158</v>
      </c>
      <c r="B188" s="16">
        <v>10600</v>
      </c>
      <c r="C188" s="16">
        <v>4675</v>
      </c>
      <c r="D188" s="16">
        <v>5795</v>
      </c>
      <c r="E188" s="16">
        <v>130</v>
      </c>
      <c r="F188" s="15">
        <v>36775</v>
      </c>
      <c r="G188" s="15">
        <v>24175</v>
      </c>
    </row>
    <row r="189" spans="1:7" s="2" customFormat="1" x14ac:dyDescent="0.3">
      <c r="A189" s="13" t="s">
        <v>159</v>
      </c>
      <c r="B189" s="16">
        <v>25085</v>
      </c>
      <c r="C189" s="16">
        <v>9585</v>
      </c>
      <c r="D189" s="16">
        <v>15100</v>
      </c>
      <c r="E189" s="16">
        <v>395</v>
      </c>
      <c r="F189" s="15">
        <v>122295</v>
      </c>
      <c r="G189" s="15">
        <v>67490</v>
      </c>
    </row>
    <row r="190" spans="1:7" s="2" customFormat="1" x14ac:dyDescent="0.3">
      <c r="A190" s="13" t="s">
        <v>160</v>
      </c>
      <c r="B190" s="16">
        <v>31400</v>
      </c>
      <c r="C190" s="16">
        <v>7165</v>
      </c>
      <c r="D190" s="16">
        <v>23510</v>
      </c>
      <c r="E190" s="16">
        <v>725</v>
      </c>
      <c r="F190" s="15">
        <v>96545</v>
      </c>
      <c r="G190" s="15">
        <v>52240</v>
      </c>
    </row>
    <row r="191" spans="1:7" s="2" customFormat="1" x14ac:dyDescent="0.3">
      <c r="A191" s="13" t="s">
        <v>161</v>
      </c>
      <c r="B191" s="16">
        <v>5355</v>
      </c>
      <c r="C191" s="16">
        <v>2555</v>
      </c>
      <c r="D191" s="16">
        <v>2730</v>
      </c>
      <c r="E191" s="16">
        <v>65</v>
      </c>
      <c r="F191" s="15">
        <v>24165</v>
      </c>
      <c r="G191" s="15">
        <v>16445</v>
      </c>
    </row>
    <row r="192" spans="1:7" s="2" customFormat="1" x14ac:dyDescent="0.3">
      <c r="A192" s="13" t="s">
        <v>162</v>
      </c>
      <c r="B192" s="16">
        <v>17010</v>
      </c>
      <c r="C192" s="16">
        <v>8515</v>
      </c>
      <c r="D192" s="16">
        <v>8335</v>
      </c>
      <c r="E192" s="16">
        <v>160</v>
      </c>
      <c r="F192" s="15">
        <v>68245</v>
      </c>
      <c r="G192" s="15">
        <v>49835</v>
      </c>
    </row>
    <row r="193" spans="1:7" s="2" customFormat="1" x14ac:dyDescent="0.3">
      <c r="A193" s="13" t="s">
        <v>163</v>
      </c>
      <c r="B193" s="16">
        <v>4770</v>
      </c>
      <c r="C193" s="16">
        <v>1885</v>
      </c>
      <c r="D193" s="16">
        <v>2835</v>
      </c>
      <c r="E193" s="16">
        <v>55</v>
      </c>
      <c r="F193" s="15">
        <v>18640</v>
      </c>
      <c r="G193" s="15">
        <v>11980</v>
      </c>
    </row>
    <row r="194" spans="1:7" s="2" customFormat="1" x14ac:dyDescent="0.3">
      <c r="A194" s="13" t="s">
        <v>164</v>
      </c>
      <c r="B194" s="16">
        <v>21235</v>
      </c>
      <c r="C194" s="16">
        <v>11100</v>
      </c>
      <c r="D194" s="16">
        <v>9905</v>
      </c>
      <c r="E194" s="16">
        <v>230</v>
      </c>
      <c r="F194" s="15">
        <v>92095</v>
      </c>
      <c r="G194" s="15">
        <v>62475</v>
      </c>
    </row>
    <row r="195" spans="1:7" s="2" customFormat="1" x14ac:dyDescent="0.3">
      <c r="A195" s="13" t="s">
        <v>165</v>
      </c>
      <c r="B195" s="16">
        <v>445</v>
      </c>
      <c r="C195" s="16">
        <v>230</v>
      </c>
      <c r="D195" s="16">
        <v>200</v>
      </c>
      <c r="E195" s="16">
        <v>10</v>
      </c>
      <c r="F195" s="15">
        <v>1810</v>
      </c>
      <c r="G195" s="15">
        <v>1100</v>
      </c>
    </row>
    <row r="196" spans="1:7" s="2" customFormat="1" x14ac:dyDescent="0.3">
      <c r="A196" s="13" t="s">
        <v>166</v>
      </c>
      <c r="B196" s="16">
        <v>12965</v>
      </c>
      <c r="C196" s="16">
        <v>4745</v>
      </c>
      <c r="D196" s="16">
        <v>8055</v>
      </c>
      <c r="E196" s="16">
        <v>175</v>
      </c>
      <c r="F196" s="15">
        <v>54180</v>
      </c>
      <c r="G196" s="15">
        <v>33665</v>
      </c>
    </row>
    <row r="197" spans="1:7" s="2" customFormat="1" x14ac:dyDescent="0.3">
      <c r="A197" s="13" t="s">
        <v>167</v>
      </c>
      <c r="B197" s="16">
        <v>9995</v>
      </c>
      <c r="C197" s="16">
        <v>4700</v>
      </c>
      <c r="D197" s="16">
        <v>5070</v>
      </c>
      <c r="E197" s="16">
        <v>215</v>
      </c>
      <c r="F197" s="15">
        <v>52085</v>
      </c>
      <c r="G197" s="15">
        <v>32835</v>
      </c>
    </row>
    <row r="198" spans="1:7" s="2" customFormat="1" x14ac:dyDescent="0.3">
      <c r="A198" s="13" t="s">
        <v>168</v>
      </c>
      <c r="B198" s="16">
        <v>14425</v>
      </c>
      <c r="C198" s="16">
        <v>5965</v>
      </c>
      <c r="D198" s="16">
        <v>8205</v>
      </c>
      <c r="E198" s="16">
        <v>255</v>
      </c>
      <c r="F198" s="15">
        <v>95385</v>
      </c>
      <c r="G198" s="15">
        <v>49140</v>
      </c>
    </row>
    <row r="199" spans="1:7" s="2" customFormat="1" x14ac:dyDescent="0.3">
      <c r="A199" s="13" t="s">
        <v>169</v>
      </c>
      <c r="B199" s="16">
        <v>1490</v>
      </c>
      <c r="C199" s="16">
        <v>630</v>
      </c>
      <c r="D199" s="16">
        <v>795</v>
      </c>
      <c r="E199" s="16">
        <v>65</v>
      </c>
      <c r="F199" s="15">
        <v>8730</v>
      </c>
      <c r="G199" s="15">
        <v>5015</v>
      </c>
    </row>
    <row r="200" spans="1:7" s="2" customFormat="1" x14ac:dyDescent="0.3">
      <c r="A200" s="13" t="s">
        <v>170</v>
      </c>
      <c r="B200" s="16">
        <v>12735</v>
      </c>
      <c r="C200" s="16">
        <v>5315</v>
      </c>
      <c r="D200" s="16">
        <v>7255</v>
      </c>
      <c r="E200" s="16">
        <v>165</v>
      </c>
      <c r="F200" s="15">
        <v>87800</v>
      </c>
      <c r="G200" s="15">
        <v>43925</v>
      </c>
    </row>
    <row r="201" spans="1:7" s="2" customFormat="1" x14ac:dyDescent="0.3">
      <c r="A201" s="13" t="s">
        <v>171</v>
      </c>
      <c r="B201" s="16">
        <v>6540</v>
      </c>
      <c r="C201" s="16">
        <v>2380</v>
      </c>
      <c r="D201" s="16">
        <v>4055</v>
      </c>
      <c r="E201" s="16">
        <v>110</v>
      </c>
      <c r="F201" s="15">
        <v>30370</v>
      </c>
      <c r="G201" s="15">
        <v>17295</v>
      </c>
    </row>
    <row r="202" spans="1:7" s="2" customFormat="1" x14ac:dyDescent="0.3">
      <c r="A202" s="13" t="s">
        <v>172</v>
      </c>
      <c r="B202" s="16">
        <v>5100</v>
      </c>
      <c r="C202" s="16">
        <v>2250</v>
      </c>
      <c r="D202" s="16">
        <v>2740</v>
      </c>
      <c r="E202" s="16">
        <v>110</v>
      </c>
      <c r="F202" s="15">
        <v>35600</v>
      </c>
      <c r="G202" s="15">
        <v>20575</v>
      </c>
    </row>
    <row r="203" spans="1:7" s="2" customFormat="1" x14ac:dyDescent="0.3">
      <c r="A203" s="13"/>
      <c r="B203" s="16"/>
      <c r="C203" s="16"/>
      <c r="D203" s="16"/>
      <c r="E203" s="16"/>
      <c r="F203" s="15"/>
      <c r="G203" s="15"/>
    </row>
    <row r="204" spans="1:7" x14ac:dyDescent="0.3">
      <c r="A204" s="13" t="s">
        <v>175</v>
      </c>
      <c r="B204" s="13"/>
      <c r="C204" s="13"/>
      <c r="D204" s="13"/>
      <c r="E204" s="13"/>
      <c r="F204" s="14"/>
      <c r="G204" s="14"/>
    </row>
    <row r="205" spans="1:7" x14ac:dyDescent="0.3">
      <c r="A205" s="13" t="s">
        <v>22</v>
      </c>
      <c r="B205" s="21">
        <f>B206+B207</f>
        <v>0.99997765512926506</v>
      </c>
      <c r="C205" s="17">
        <f t="shared" ref="C205:G205" si="14">C206+C207</f>
        <v>0.99994229326562412</v>
      </c>
      <c r="D205" s="17">
        <f t="shared" si="14"/>
        <v>1</v>
      </c>
      <c r="E205" s="17">
        <f t="shared" si="14"/>
        <v>1</v>
      </c>
      <c r="F205" s="18">
        <f t="shared" si="14"/>
        <v>0.99999507136661148</v>
      </c>
      <c r="G205" s="18">
        <f t="shared" si="14"/>
        <v>0.99999161931580094</v>
      </c>
    </row>
    <row r="206" spans="1:7" x14ac:dyDescent="0.3">
      <c r="A206" s="13" t="s">
        <v>23</v>
      </c>
      <c r="B206" s="17">
        <f>B181/B$180</f>
        <v>3.762876231760999E-2</v>
      </c>
      <c r="C206" s="17">
        <f>C181/C$180</f>
        <v>4.4780425875699692E-2</v>
      </c>
      <c r="D206" s="17">
        <f>D181/D$180</f>
        <v>3.3444315588642401E-2</v>
      </c>
      <c r="E206" s="17">
        <f>E181/E$180</f>
        <v>1.875901875901876E-2</v>
      </c>
      <c r="F206" s="18">
        <f>F181/F$180</f>
        <v>3.4303288384196828E-2</v>
      </c>
      <c r="G206" s="18">
        <f>G181/G$180</f>
        <v>3.8668476894453664E-2</v>
      </c>
    </row>
    <row r="207" spans="1:7" x14ac:dyDescent="0.3">
      <c r="A207" s="13" t="s">
        <v>24</v>
      </c>
      <c r="B207" s="17">
        <f>B182/B$180</f>
        <v>0.96234889281165503</v>
      </c>
      <c r="C207" s="17">
        <f>C182/C$180</f>
        <v>0.95516186738992437</v>
      </c>
      <c r="D207" s="17">
        <f>D182/D$180</f>
        <v>0.96655568441135764</v>
      </c>
      <c r="E207" s="17">
        <f>E182/E$180</f>
        <v>0.98124098124098125</v>
      </c>
      <c r="F207" s="18">
        <f>F182/F$180</f>
        <v>0.96569178298241465</v>
      </c>
      <c r="G207" s="18">
        <f>G182/G$180</f>
        <v>0.96132314242134731</v>
      </c>
    </row>
    <row r="208" spans="1:7" x14ac:dyDescent="0.3">
      <c r="A208" s="13" t="s">
        <v>153</v>
      </c>
      <c r="B208" s="17">
        <f>B183/B$180</f>
        <v>2.3238665564319712E-3</v>
      </c>
      <c r="C208" s="17">
        <f>C183/C$180</f>
        <v>1.4426683593975417E-3</v>
      </c>
      <c r="D208" s="17">
        <f>D183/D$180</f>
        <v>2.8805506715049944E-3</v>
      </c>
      <c r="E208" s="17">
        <f>E183/E$180</f>
        <v>2.886002886002886E-3</v>
      </c>
      <c r="F208" s="18">
        <f>F183/F$180</f>
        <v>1.1123925557921299E-2</v>
      </c>
      <c r="G208" s="18">
        <f>G183/G$180</f>
        <v>2.2460233653475471E-3</v>
      </c>
    </row>
    <row r="209" spans="1:7" x14ac:dyDescent="0.3">
      <c r="A209" s="13" t="s">
        <v>154</v>
      </c>
      <c r="B209" s="17">
        <f>B184/B$180</f>
        <v>8.9379482939691199E-4</v>
      </c>
      <c r="C209" s="17">
        <f>C184/C$180</f>
        <v>1.5580818281493451E-3</v>
      </c>
      <c r="D209" s="17">
        <f>D184/D$180</f>
        <v>4.8632673674759645E-4</v>
      </c>
      <c r="E209" s="17">
        <f>E184/E$180</f>
        <v>0</v>
      </c>
      <c r="F209" s="18">
        <f>F184/F$180</f>
        <v>6.2150067029414086E-3</v>
      </c>
      <c r="G209" s="18">
        <f>G184/G$180</f>
        <v>1.0811082616784835E-3</v>
      </c>
    </row>
    <row r="210" spans="1:7" x14ac:dyDescent="0.3">
      <c r="A210" s="13" t="s">
        <v>155</v>
      </c>
      <c r="B210" s="17">
        <f>B185/B$180</f>
        <v>3.4411100931781109E-3</v>
      </c>
      <c r="C210" s="17">
        <f>C185/C$180</f>
        <v>4.270298343816723E-3</v>
      </c>
      <c r="D210" s="17">
        <f>D185/D$180</f>
        <v>2.955370169466163E-3</v>
      </c>
      <c r="E210" s="17">
        <f>E185/E$180</f>
        <v>2.886002886002886E-3</v>
      </c>
      <c r="F210" s="18">
        <f>F185/F$180</f>
        <v>4.9237047551454931E-3</v>
      </c>
      <c r="G210" s="18">
        <f>G185/G$180</f>
        <v>4.8775582038517624E-3</v>
      </c>
    </row>
    <row r="211" spans="1:7" x14ac:dyDescent="0.3">
      <c r="A211" s="13" t="s">
        <v>156</v>
      </c>
      <c r="B211" s="17">
        <f>B186/B$180</f>
        <v>2.7528880745424887E-2</v>
      </c>
      <c r="C211" s="17">
        <f>C186/C$180</f>
        <v>2.3255813953488372E-2</v>
      </c>
      <c r="D211" s="17">
        <f>D186/D$180</f>
        <v>2.981556993752572E-2</v>
      </c>
      <c r="E211" s="17">
        <f>E186/E$180</f>
        <v>4.6176046176046176E-2</v>
      </c>
      <c r="F211" s="18">
        <f>F186/F$180</f>
        <v>3.52693005283495E-2</v>
      </c>
      <c r="G211" s="18">
        <f>G186/G$180</f>
        <v>2.3817904493722869E-2</v>
      </c>
    </row>
    <row r="212" spans="1:7" x14ac:dyDescent="0.3">
      <c r="A212" s="13" t="s">
        <v>157</v>
      </c>
      <c r="B212" s="17">
        <f>B187/B$180</f>
        <v>0.12756686702567427</v>
      </c>
      <c r="C212" s="17">
        <f>C187/C$180</f>
        <v>9.7466674360897912E-2</v>
      </c>
      <c r="D212" s="17">
        <f>D187/D$180</f>
        <v>0.14780591822228872</v>
      </c>
      <c r="E212" s="17">
        <f>E187/E$180</f>
        <v>0.10101010101010101</v>
      </c>
      <c r="F212" s="18">
        <f>F187/F$180</f>
        <v>9.52211970664774E-2</v>
      </c>
      <c r="G212" s="18">
        <f>G187/G$180</f>
        <v>0.11101892358492148</v>
      </c>
    </row>
    <row r="213" spans="1:7" x14ac:dyDescent="0.3">
      <c r="A213" s="13" t="s">
        <v>158</v>
      </c>
      <c r="B213" s="17">
        <f>B188/B$180</f>
        <v>4.7371125958036331E-2</v>
      </c>
      <c r="C213" s="17">
        <f>C188/C$180</f>
        <v>5.395579664146806E-2</v>
      </c>
      <c r="D213" s="17">
        <f>D188/D$180</f>
        <v>4.3357899068497248E-2</v>
      </c>
      <c r="E213" s="17">
        <f>E188/E$180</f>
        <v>3.751803751803752E-2</v>
      </c>
      <c r="F213" s="18">
        <f>F188/F$180</f>
        <v>3.6250098572667769E-2</v>
      </c>
      <c r="G213" s="18">
        <f>G188/G$180</f>
        <v>4.0520608102445482E-2</v>
      </c>
    </row>
    <row r="214" spans="1:7" x14ac:dyDescent="0.3">
      <c r="A214" s="13" t="s">
        <v>159</v>
      </c>
      <c r="B214" s="17">
        <f>B189/B$180</f>
        <v>0.11210421647710768</v>
      </c>
      <c r="C214" s="17">
        <f>C189/C$180</f>
        <v>0.11062380979860349</v>
      </c>
      <c r="D214" s="17">
        <f>D189/D$180</f>
        <v>0.1129774419213647</v>
      </c>
      <c r="E214" s="17">
        <f>E189/E$180</f>
        <v>0.113997113997114</v>
      </c>
      <c r="F214" s="18">
        <f>F189/F$180</f>
        <v>0.12054944405015378</v>
      </c>
      <c r="G214" s="18">
        <f>G189/G$180</f>
        <v>0.11312247531888503</v>
      </c>
    </row>
    <row r="215" spans="1:7" x14ac:dyDescent="0.3">
      <c r="A215" s="13" t="s">
        <v>160</v>
      </c>
      <c r="B215" s="17">
        <f>B190/B$180</f>
        <v>0.14032578821531516</v>
      </c>
      <c r="C215" s="17">
        <f>C190/C$180</f>
        <v>8.269375036066709E-2</v>
      </c>
      <c r="D215" s="17">
        <f>D190/D$180</f>
        <v>0.17590063970670758</v>
      </c>
      <c r="E215" s="17">
        <f>E190/E$180</f>
        <v>0.20923520923520925</v>
      </c>
      <c r="F215" s="18">
        <f>F190/F$180</f>
        <v>9.5166982099203531E-2</v>
      </c>
      <c r="G215" s="18">
        <f>G190/G$180</f>
        <v>8.7561388511758098E-2</v>
      </c>
    </row>
    <row r="216" spans="1:7" x14ac:dyDescent="0.3">
      <c r="A216" s="13" t="s">
        <v>161</v>
      </c>
      <c r="B216" s="17">
        <f>B191/B$180</f>
        <v>2.3931356557102317E-2</v>
      </c>
      <c r="C216" s="17">
        <f>C191/C$180</f>
        <v>2.9488141266085753E-2</v>
      </c>
      <c r="D216" s="17">
        <f>D191/D$180</f>
        <v>2.042572294339905E-2</v>
      </c>
      <c r="E216" s="17">
        <f>E191/E$180</f>
        <v>1.875901875901876E-2</v>
      </c>
      <c r="F216" s="22">
        <f>F191/F$180</f>
        <v>2.3820085166784955E-2</v>
      </c>
      <c r="G216" s="18">
        <f>G191/G$180</f>
        <v>2.7564070330701799E-2</v>
      </c>
    </row>
    <row r="217" spans="1:7" x14ac:dyDescent="0.3">
      <c r="A217" s="13" t="s">
        <v>162</v>
      </c>
      <c r="B217" s="17">
        <f>B192/B$180</f>
        <v>7.6017250240207362E-2</v>
      </c>
      <c r="C217" s="17">
        <f>C192/C$180</f>
        <v>9.827456864216054E-2</v>
      </c>
      <c r="D217" s="17">
        <f>D192/D$180</f>
        <v>6.2362051550634096E-2</v>
      </c>
      <c r="E217" s="17">
        <f>E192/E$180</f>
        <v>4.6176046176046176E-2</v>
      </c>
      <c r="F217" s="18">
        <f>F192/F$180</f>
        <v>6.7270917120100943E-2</v>
      </c>
      <c r="G217" s="18">
        <f>G192/G$180</f>
        <v>8.3530279412011202E-2</v>
      </c>
    </row>
    <row r="218" spans="1:7" x14ac:dyDescent="0.3">
      <c r="A218" s="13" t="s">
        <v>163</v>
      </c>
      <c r="B218" s="17">
        <f>B193/B$180</f>
        <v>2.131700668111635E-2</v>
      </c>
      <c r="C218" s="17">
        <f>C193/C$180</f>
        <v>2.175543885971493E-2</v>
      </c>
      <c r="D218" s="17">
        <f>D193/D$180</f>
        <v>2.1211327671991322E-2</v>
      </c>
      <c r="E218" s="17">
        <f>E193/E$180</f>
        <v>1.5873015873015872E-2</v>
      </c>
      <c r="F218" s="18">
        <f>F193/F$180</f>
        <v>1.8373945272454853E-2</v>
      </c>
      <c r="G218" s="18">
        <f>G193/G$180</f>
        <v>2.0080119340942993E-2</v>
      </c>
    </row>
    <row r="219" spans="1:7" x14ac:dyDescent="0.3">
      <c r="A219" s="13" t="s">
        <v>164</v>
      </c>
      <c r="B219" s="17">
        <f>B194/B$180</f>
        <v>9.4898666011217131E-2</v>
      </c>
      <c r="C219" s="17">
        <f>C194/C$180</f>
        <v>0.1281089503145017</v>
      </c>
      <c r="D219" s="17">
        <f>D194/D$180</f>
        <v>7.4108712730537582E-2</v>
      </c>
      <c r="E219" s="17">
        <f>E194/E$180</f>
        <v>6.6378066378066383E-2</v>
      </c>
      <c r="F219" s="18">
        <f>F194/F$180</f>
        <v>9.0780498383408251E-2</v>
      </c>
      <c r="G219" s="18">
        <f>G194/G$180</f>
        <v>0.10471664906722986</v>
      </c>
    </row>
    <row r="220" spans="1:7" x14ac:dyDescent="0.3">
      <c r="A220" s="13" t="s">
        <v>165</v>
      </c>
      <c r="B220" s="17">
        <f>B195/B$180</f>
        <v>1.9886934954081292E-3</v>
      </c>
      <c r="C220" s="17">
        <f>C195/C$180</f>
        <v>2.6545097812914766E-3</v>
      </c>
      <c r="D220" s="17">
        <f>D195/D$180</f>
        <v>1.4963899592233736E-3</v>
      </c>
      <c r="E220" s="17">
        <f>E195/E$180</f>
        <v>2.886002886002886E-3</v>
      </c>
      <c r="F220" s="18">
        <f>F195/F$180</f>
        <v>1.7841652866493179E-3</v>
      </c>
      <c r="G220" s="18">
        <f>G195/G$180</f>
        <v>1.8437505237927625E-3</v>
      </c>
    </row>
    <row r="221" spans="1:7" x14ac:dyDescent="0.3">
      <c r="A221" s="13" t="s">
        <v>166</v>
      </c>
      <c r="B221" s="17">
        <f>B196/B$180</f>
        <v>5.7940249815654814E-2</v>
      </c>
      <c r="C221" s="17">
        <f>C196/C$180</f>
        <v>5.476369092273068E-2</v>
      </c>
      <c r="D221" s="17">
        <f>D196/D$180</f>
        <v>6.0267105607721375E-2</v>
      </c>
      <c r="E221" s="17">
        <f>E196/E$180</f>
        <v>5.0505050505050504E-2</v>
      </c>
      <c r="F221" s="18">
        <f>F196/F$180</f>
        <v>5.340667139815472E-2</v>
      </c>
      <c r="G221" s="18">
        <f>G196/G$180</f>
        <v>5.6427146712257591E-2</v>
      </c>
    </row>
    <row r="222" spans="1:7" x14ac:dyDescent="0.3">
      <c r="A222" s="13" t="s">
        <v>167</v>
      </c>
      <c r="B222" s="17">
        <f>B197/B$180</f>
        <v>4.4667396599110676E-2</v>
      </c>
      <c r="C222" s="17">
        <f>C197/C$180</f>
        <v>5.424433031334757E-2</v>
      </c>
      <c r="D222" s="17">
        <f>D197/D$180</f>
        <v>3.7933485466312519E-2</v>
      </c>
      <c r="E222" s="17">
        <f>E197/E$180</f>
        <v>6.2049062049062048E-2</v>
      </c>
      <c r="F222" s="18">
        <f>F197/F$180</f>
        <v>5.134157400835896E-2</v>
      </c>
      <c r="G222" s="18">
        <f>G197/G$180</f>
        <v>5.5035953135213957E-2</v>
      </c>
    </row>
    <row r="223" spans="1:7" x14ac:dyDescent="0.3">
      <c r="A223" s="13" t="s">
        <v>168</v>
      </c>
      <c r="B223" s="17">
        <f>B198/B$180</f>
        <v>6.4464952070252268E-2</v>
      </c>
      <c r="C223" s="17">
        <f>C198/C$180</f>
        <v>6.8844134110450692E-2</v>
      </c>
      <c r="D223" s="17">
        <f>D198/D$180</f>
        <v>6.1389398077138904E-2</v>
      </c>
      <c r="E223" s="17">
        <f>E198/E$180</f>
        <v>7.3593073593073599E-2</v>
      </c>
      <c r="F223" s="18">
        <f>F198/F$180</f>
        <v>9.4023539153063634E-2</v>
      </c>
      <c r="G223" s="18">
        <f>G198/G$180</f>
        <v>8.236536430834214E-2</v>
      </c>
    </row>
    <row r="224" spans="1:7" x14ac:dyDescent="0.3">
      <c r="A224" s="13" t="s">
        <v>169</v>
      </c>
      <c r="B224" s="17">
        <f>B199/B$180</f>
        <v>6.6587714790069938E-3</v>
      </c>
      <c r="C224" s="17">
        <f>C199/C$180</f>
        <v>7.2710485313636098E-3</v>
      </c>
      <c r="D224" s="17">
        <f>D199/D$180</f>
        <v>5.9481500879129097E-3</v>
      </c>
      <c r="E224" s="17">
        <f>E199/E$180</f>
        <v>1.875901875901876E-2</v>
      </c>
      <c r="F224" s="18">
        <f>F199/F$180</f>
        <v>8.605393896380412E-3</v>
      </c>
      <c r="G224" s="18">
        <f>G199/G$180</f>
        <v>8.4058262516551845E-3</v>
      </c>
    </row>
    <row r="225" spans="1:7" x14ac:dyDescent="0.3">
      <c r="A225" s="13" t="s">
        <v>170</v>
      </c>
      <c r="B225" s="17">
        <f>B200/B$180</f>
        <v>5.6912385761848365E-2</v>
      </c>
      <c r="C225" s="17">
        <f>C200/C$180</f>
        <v>6.1342258641583471E-2</v>
      </c>
      <c r="D225" s="17">
        <f>D200/D$180</f>
        <v>5.4281545770827881E-2</v>
      </c>
      <c r="E225" s="17">
        <f>E200/E$180</f>
        <v>4.7619047619047616E-2</v>
      </c>
      <c r="F225" s="18">
        <f>F200/F$180</f>
        <v>8.6546802302657516E-2</v>
      </c>
      <c r="G225" s="18">
        <f>G200/G$180</f>
        <v>7.3624310688724631E-2</v>
      </c>
    </row>
    <row r="226" spans="1:7" x14ac:dyDescent="0.3">
      <c r="A226" s="13" t="s">
        <v>171</v>
      </c>
      <c r="B226" s="17">
        <f>B201/B$180</f>
        <v>2.9227090921279019E-2</v>
      </c>
      <c r="C226" s="17">
        <f>C201/C$180</f>
        <v>2.7468405562929194E-2</v>
      </c>
      <c r="D226" s="17">
        <f>D201/D$180</f>
        <v>3.0339306423253901E-2</v>
      </c>
      <c r="E226" s="17">
        <f>E201/E$180</f>
        <v>3.1746031746031744E-2</v>
      </c>
      <c r="F226" s="18">
        <f>F201/F$180</f>
        <v>2.9936519201955683E-2</v>
      </c>
      <c r="G226" s="18">
        <f>G201/G$180</f>
        <v>2.8988786644541659E-2</v>
      </c>
    </row>
    <row r="227" spans="1:7" x14ac:dyDescent="0.3">
      <c r="A227" s="13" t="s">
        <v>172</v>
      </c>
      <c r="B227" s="17">
        <f t="shared" ref="B227:G227" si="15">B202/B$180</f>
        <v>2.2791768149621253E-2</v>
      </c>
      <c r="C227" s="17">
        <f t="shared" si="15"/>
        <v>2.5968030469155752E-2</v>
      </c>
      <c r="D227" s="17">
        <f t="shared" si="15"/>
        <v>2.0500542441360219E-2</v>
      </c>
      <c r="E227" s="17">
        <f t="shared" si="15"/>
        <v>3.1746031746031744E-2</v>
      </c>
      <c r="F227" s="18">
        <f t="shared" si="15"/>
        <v>3.5091869726362274E-2</v>
      </c>
      <c r="G227" s="18">
        <f t="shared" si="15"/>
        <v>3.4486515479123715E-2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2958-2B19-4DF9-A0C4-6350B2F5F86B}">
  <dimension ref="F5:G12"/>
  <sheetViews>
    <sheetView workbookViewId="0">
      <selection activeCell="S9" sqref="S9"/>
    </sheetView>
  </sheetViews>
  <sheetFormatPr defaultRowHeight="14.4" x14ac:dyDescent="0.3"/>
  <cols>
    <col min="6" max="6" width="22" customWidth="1"/>
  </cols>
  <sheetData>
    <row r="5" spans="6:7" x14ac:dyDescent="0.3">
      <c r="G5" t="s">
        <v>0</v>
      </c>
    </row>
    <row r="6" spans="6:7" x14ac:dyDescent="0.3">
      <c r="F6" t="s">
        <v>4</v>
      </c>
      <c r="G6" s="9">
        <v>6.7495968670813172E-2</v>
      </c>
    </row>
    <row r="7" spans="6:7" x14ac:dyDescent="0.3">
      <c r="F7" t="s">
        <v>5</v>
      </c>
      <c r="G7" s="9">
        <v>7.8127159640635796E-2</v>
      </c>
    </row>
    <row r="8" spans="6:7" x14ac:dyDescent="0.3">
      <c r="F8" t="s">
        <v>6</v>
      </c>
      <c r="G8" s="9">
        <v>7.4867542041004376E-2</v>
      </c>
    </row>
    <row r="9" spans="6:7" x14ac:dyDescent="0.3">
      <c r="F9" t="s">
        <v>12</v>
      </c>
      <c r="G9" s="9">
        <v>0.14426399447131996</v>
      </c>
    </row>
    <row r="10" spans="6:7" x14ac:dyDescent="0.3">
      <c r="F10" t="s">
        <v>13</v>
      </c>
      <c r="G10" s="9">
        <v>0.31497350840820088</v>
      </c>
    </row>
    <row r="11" spans="6:7" x14ac:dyDescent="0.3">
      <c r="F11" t="s">
        <v>25</v>
      </c>
      <c r="G11" s="9">
        <v>0.22600783229670582</v>
      </c>
    </row>
    <row r="12" spans="6:7" x14ac:dyDescent="0.3">
      <c r="F12" t="s">
        <v>7</v>
      </c>
      <c r="G12" s="9">
        <v>9.4275512554710894E-2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0686-DF0B-4569-9449-49F4F79D9F17}">
  <dimension ref="A1:A68"/>
  <sheetViews>
    <sheetView workbookViewId="0">
      <selection activeCell="F12" sqref="F12"/>
    </sheetView>
  </sheetViews>
  <sheetFormatPr defaultRowHeight="14.4" x14ac:dyDescent="0.3"/>
  <cols>
    <col min="1" max="1" width="74.5546875" customWidth="1"/>
  </cols>
  <sheetData>
    <row r="1" spans="1:1" x14ac:dyDescent="0.3">
      <c r="A1" s="2" t="s">
        <v>26</v>
      </c>
    </row>
    <row r="2" spans="1:1" x14ac:dyDescent="0.3">
      <c r="A2" t="s">
        <v>27</v>
      </c>
    </row>
    <row r="3" spans="1:1" s="2" customFormat="1" x14ac:dyDescent="0.3">
      <c r="A3" s="2" t="s">
        <v>28</v>
      </c>
    </row>
    <row r="4" spans="1:1" s="2" customFormat="1" x14ac:dyDescent="0.3">
      <c r="A4" s="2" t="s">
        <v>29</v>
      </c>
    </row>
    <row r="5" spans="1:1" s="2" customFormat="1" x14ac:dyDescent="0.3">
      <c r="A5" s="2" t="s">
        <v>30</v>
      </c>
    </row>
    <row r="6" spans="1:1" x14ac:dyDescent="0.3">
      <c r="A6" t="s">
        <v>31</v>
      </c>
    </row>
    <row r="7" spans="1:1" s="2" customFormat="1" x14ac:dyDescent="0.3">
      <c r="A7" s="2" t="s">
        <v>11</v>
      </c>
    </row>
    <row r="8" spans="1:1" s="2" customFormat="1" x14ac:dyDescent="0.3"/>
    <row r="9" spans="1:1" x14ac:dyDescent="0.3">
      <c r="A9" t="s">
        <v>32</v>
      </c>
    </row>
    <row r="10" spans="1:1" s="2" customFormat="1" x14ac:dyDescent="0.3">
      <c r="A10" s="2" t="s">
        <v>17</v>
      </c>
    </row>
    <row r="11" spans="1:1" s="2" customFormat="1" x14ac:dyDescent="0.3">
      <c r="A11" s="2" t="s">
        <v>33</v>
      </c>
    </row>
    <row r="12" spans="1:1" s="2" customFormat="1" x14ac:dyDescent="0.3">
      <c r="A12" s="2" t="s">
        <v>19</v>
      </c>
    </row>
    <row r="13" spans="1:1" s="2" customFormat="1" x14ac:dyDescent="0.3"/>
    <row r="14" spans="1:1" s="2" customFormat="1" x14ac:dyDescent="0.3">
      <c r="A14" s="2" t="s">
        <v>34</v>
      </c>
    </row>
    <row r="15" spans="1:1" s="2" customFormat="1" x14ac:dyDescent="0.3">
      <c r="A15" s="2" t="s">
        <v>55</v>
      </c>
    </row>
    <row r="16" spans="1:1" s="2" customFormat="1" x14ac:dyDescent="0.3"/>
    <row r="17" spans="1:1" s="2" customFormat="1" x14ac:dyDescent="0.3">
      <c r="A17" s="2" t="s">
        <v>56</v>
      </c>
    </row>
    <row r="18" spans="1:1" s="2" customFormat="1" x14ac:dyDescent="0.3"/>
    <row r="19" spans="1:1" s="2" customFormat="1" x14ac:dyDescent="0.3">
      <c r="A19" s="2" t="s">
        <v>41</v>
      </c>
    </row>
    <row r="20" spans="1:1" s="2" customFormat="1" x14ac:dyDescent="0.3">
      <c r="A20" s="2" t="s">
        <v>42</v>
      </c>
    </row>
    <row r="21" spans="1:1" s="2" customFormat="1" x14ac:dyDescent="0.3"/>
    <row r="22" spans="1:1" s="2" customFormat="1" x14ac:dyDescent="0.3">
      <c r="A22" s="2" t="s">
        <v>54</v>
      </c>
    </row>
    <row r="23" spans="1:1" s="2" customFormat="1" x14ac:dyDescent="0.3"/>
    <row r="24" spans="1:1" s="2" customFormat="1" x14ac:dyDescent="0.3"/>
    <row r="25" spans="1:1" s="2" customFormat="1" x14ac:dyDescent="0.3"/>
    <row r="26" spans="1:1" s="2" customFormat="1" x14ac:dyDescent="0.3"/>
    <row r="27" spans="1:1" s="2" customFormat="1" x14ac:dyDescent="0.3"/>
    <row r="28" spans="1:1" s="2" customFormat="1" x14ac:dyDescent="0.3"/>
    <row r="29" spans="1:1" s="2" customFormat="1" x14ac:dyDescent="0.3"/>
    <row r="30" spans="1:1" s="2" customFormat="1" x14ac:dyDescent="0.3"/>
    <row r="31" spans="1:1" s="2" customFormat="1" x14ac:dyDescent="0.3"/>
    <row r="32" spans="1:1" s="2" customFormat="1" x14ac:dyDescent="0.3"/>
    <row r="33" spans="1:1" s="2" customFormat="1" x14ac:dyDescent="0.3"/>
    <row r="34" spans="1:1" s="2" customFormat="1" x14ac:dyDescent="0.3"/>
    <row r="35" spans="1:1" s="2" customFormat="1" x14ac:dyDescent="0.3"/>
    <row r="36" spans="1:1" s="2" customFormat="1" x14ac:dyDescent="0.3"/>
    <row r="37" spans="1:1" s="2" customFormat="1" x14ac:dyDescent="0.3"/>
    <row r="38" spans="1:1" s="2" customFormat="1" x14ac:dyDescent="0.3"/>
    <row r="39" spans="1:1" s="2" customFormat="1" x14ac:dyDescent="0.3"/>
    <row r="40" spans="1:1" s="2" customFormat="1" x14ac:dyDescent="0.3"/>
    <row r="41" spans="1:1" s="2" customFormat="1" x14ac:dyDescent="0.3"/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3A8D-65B8-49FB-8AF1-436298A25BDE}">
  <dimension ref="A1:G29"/>
  <sheetViews>
    <sheetView zoomScale="69" zoomScaleNormal="69" workbookViewId="0">
      <selection activeCell="I10" sqref="I10"/>
    </sheetView>
  </sheetViews>
  <sheetFormatPr defaultRowHeight="14.4" x14ac:dyDescent="0.3"/>
  <cols>
    <col min="1" max="1" width="91.6640625" customWidth="1"/>
    <col min="2" max="2" width="25.33203125" customWidth="1"/>
    <col min="3" max="3" width="19.88671875" customWidth="1"/>
    <col min="4" max="4" width="27.6640625" customWidth="1"/>
    <col min="5" max="13" width="11.109375" customWidth="1"/>
  </cols>
  <sheetData>
    <row r="1" spans="1:7" x14ac:dyDescent="0.3">
      <c r="B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s="2" customFormat="1" x14ac:dyDescent="0.3">
      <c r="A2" s="2" t="s">
        <v>41</v>
      </c>
      <c r="B2" s="12">
        <v>40377</v>
      </c>
      <c r="C2" s="12">
        <v>40616</v>
      </c>
      <c r="D2" s="12">
        <v>36833</v>
      </c>
      <c r="E2" s="12">
        <v>41245</v>
      </c>
      <c r="F2" s="12">
        <v>33989</v>
      </c>
      <c r="G2" s="12">
        <v>40273</v>
      </c>
    </row>
    <row r="3" spans="1:7" s="2" customFormat="1" x14ac:dyDescent="0.3">
      <c r="A3" s="2" t="s">
        <v>42</v>
      </c>
      <c r="B3" s="12">
        <v>28062</v>
      </c>
      <c r="C3" s="12">
        <v>28082</v>
      </c>
      <c r="D3" s="12">
        <v>26731</v>
      </c>
      <c r="E3" s="12">
        <v>29366</v>
      </c>
      <c r="F3" s="12">
        <v>25370</v>
      </c>
      <c r="G3" s="12">
        <v>30002</v>
      </c>
    </row>
    <row r="4" spans="1:7" x14ac:dyDescent="0.3">
      <c r="A4" t="s">
        <v>43</v>
      </c>
      <c r="B4" s="4">
        <v>1923075</v>
      </c>
      <c r="C4" s="4">
        <v>1150405</v>
      </c>
      <c r="D4" s="4">
        <v>434100</v>
      </c>
      <c r="E4" s="4">
        <v>165765</v>
      </c>
      <c r="F4" s="4">
        <v>261705</v>
      </c>
      <c r="G4" s="4">
        <v>6635</v>
      </c>
    </row>
    <row r="5" spans="1:7" x14ac:dyDescent="0.3">
      <c r="A5" t="s">
        <v>44</v>
      </c>
      <c r="B5" s="4">
        <v>488850</v>
      </c>
      <c r="C5" s="4">
        <v>292985</v>
      </c>
      <c r="D5" s="4">
        <v>113865</v>
      </c>
      <c r="E5" s="4">
        <v>41595</v>
      </c>
      <c r="F5" s="4">
        <v>70355</v>
      </c>
      <c r="G5" s="4">
        <v>1915</v>
      </c>
    </row>
    <row r="6" spans="1:7" x14ac:dyDescent="0.3">
      <c r="A6" t="s">
        <v>45</v>
      </c>
      <c r="B6" s="4">
        <v>162015</v>
      </c>
      <c r="C6" s="4">
        <v>93865</v>
      </c>
      <c r="D6" s="4">
        <v>35675</v>
      </c>
      <c r="E6" s="4">
        <v>12400</v>
      </c>
      <c r="F6" s="4">
        <v>22685</v>
      </c>
      <c r="G6" s="4">
        <v>590</v>
      </c>
    </row>
    <row r="7" spans="1:7" x14ac:dyDescent="0.3">
      <c r="A7" t="s">
        <v>46</v>
      </c>
      <c r="B7" s="4">
        <v>1245440</v>
      </c>
      <c r="C7" s="4">
        <v>745645</v>
      </c>
      <c r="D7" s="4">
        <v>279310</v>
      </c>
      <c r="E7" s="4">
        <v>108375</v>
      </c>
      <c r="F7" s="4">
        <v>166845</v>
      </c>
      <c r="G7" s="4">
        <v>4085</v>
      </c>
    </row>
    <row r="8" spans="1:7" x14ac:dyDescent="0.3">
      <c r="A8" t="s">
        <v>7</v>
      </c>
      <c r="B8" s="4">
        <v>188780</v>
      </c>
      <c r="C8" s="4">
        <v>111775</v>
      </c>
      <c r="D8" s="4">
        <v>40925</v>
      </c>
      <c r="E8" s="4">
        <v>15790</v>
      </c>
      <c r="F8" s="4">
        <v>24505</v>
      </c>
      <c r="G8" s="4">
        <v>635</v>
      </c>
    </row>
    <row r="9" spans="1:7" x14ac:dyDescent="0.3">
      <c r="A9" t="s">
        <v>47</v>
      </c>
      <c r="B9" s="4">
        <v>317245</v>
      </c>
      <c r="C9" s="4">
        <v>207385</v>
      </c>
      <c r="D9" s="4">
        <v>65895</v>
      </c>
      <c r="E9" s="4">
        <v>31475</v>
      </c>
      <c r="F9" s="4">
        <v>34090</v>
      </c>
      <c r="G9" s="4">
        <v>330</v>
      </c>
    </row>
    <row r="10" spans="1:7" x14ac:dyDescent="0.3">
      <c r="A10" t="s">
        <v>44</v>
      </c>
      <c r="B10" s="4">
        <v>101275</v>
      </c>
      <c r="C10" s="4">
        <v>66885</v>
      </c>
      <c r="D10" s="4">
        <v>22485</v>
      </c>
      <c r="E10" s="4">
        <v>10565</v>
      </c>
      <c r="F10" s="4">
        <v>11805</v>
      </c>
      <c r="G10" s="4">
        <v>115</v>
      </c>
    </row>
    <row r="11" spans="1:7" x14ac:dyDescent="0.3">
      <c r="A11" t="s">
        <v>45</v>
      </c>
      <c r="B11" s="4">
        <v>33295</v>
      </c>
      <c r="C11" s="4">
        <v>21545</v>
      </c>
      <c r="D11" s="4">
        <v>7515</v>
      </c>
      <c r="E11" s="4">
        <v>3425</v>
      </c>
      <c r="F11" s="4">
        <v>4065</v>
      </c>
      <c r="G11" s="4">
        <v>25</v>
      </c>
    </row>
    <row r="12" spans="1:7" x14ac:dyDescent="0.3">
      <c r="A12" t="s">
        <v>46</v>
      </c>
      <c r="B12" s="4">
        <v>191670</v>
      </c>
      <c r="C12" s="4">
        <v>124720</v>
      </c>
      <c r="D12" s="4">
        <v>38780</v>
      </c>
      <c r="E12" s="4">
        <v>18645</v>
      </c>
      <c r="F12" s="4">
        <v>19940</v>
      </c>
      <c r="G12" s="4">
        <v>195</v>
      </c>
    </row>
    <row r="13" spans="1:7" x14ac:dyDescent="0.3">
      <c r="A13" t="s">
        <v>7</v>
      </c>
      <c r="B13" s="4">
        <v>24300</v>
      </c>
      <c r="C13" s="4">
        <v>15775</v>
      </c>
      <c r="D13" s="4">
        <v>4635</v>
      </c>
      <c r="E13" s="4">
        <v>2260</v>
      </c>
      <c r="F13" s="4">
        <v>2345</v>
      </c>
      <c r="G13" s="4">
        <v>25</v>
      </c>
    </row>
    <row r="14" spans="1:7" x14ac:dyDescent="0.3">
      <c r="A14" t="s">
        <v>48</v>
      </c>
      <c r="B14">
        <v>17</v>
      </c>
      <c r="C14">
        <v>18</v>
      </c>
      <c r="D14">
        <v>15</v>
      </c>
      <c r="E14">
        <v>19</v>
      </c>
      <c r="F14">
        <v>13</v>
      </c>
      <c r="G14">
        <v>5</v>
      </c>
    </row>
    <row r="15" spans="1:7" x14ac:dyDescent="0.3">
      <c r="A15" t="s">
        <v>49</v>
      </c>
      <c r="B15">
        <v>21</v>
      </c>
      <c r="C15">
        <v>23</v>
      </c>
      <c r="D15">
        <v>20</v>
      </c>
      <c r="E15">
        <v>25</v>
      </c>
      <c r="F15">
        <v>17</v>
      </c>
      <c r="G15">
        <v>6</v>
      </c>
    </row>
    <row r="16" spans="1:7" x14ac:dyDescent="0.3">
      <c r="A16" t="s">
        <v>50</v>
      </c>
      <c r="B16">
        <v>21</v>
      </c>
      <c r="C16">
        <v>23</v>
      </c>
      <c r="D16">
        <v>21</v>
      </c>
      <c r="E16">
        <v>28</v>
      </c>
      <c r="F16">
        <v>18</v>
      </c>
      <c r="G16">
        <v>4</v>
      </c>
    </row>
    <row r="17" spans="1:7" x14ac:dyDescent="0.3">
      <c r="A17" t="s">
        <v>51</v>
      </c>
      <c r="B17">
        <v>15</v>
      </c>
      <c r="C17">
        <v>17</v>
      </c>
      <c r="D17">
        <v>14</v>
      </c>
      <c r="E17">
        <v>17</v>
      </c>
      <c r="F17">
        <v>12</v>
      </c>
      <c r="G17">
        <v>5</v>
      </c>
    </row>
    <row r="18" spans="1:7" x14ac:dyDescent="0.3">
      <c r="A18" t="s">
        <v>52</v>
      </c>
      <c r="B18">
        <v>13</v>
      </c>
      <c r="C18">
        <v>14</v>
      </c>
      <c r="D18">
        <v>11</v>
      </c>
      <c r="E18">
        <v>14</v>
      </c>
      <c r="F18">
        <v>10</v>
      </c>
      <c r="G18">
        <v>4</v>
      </c>
    </row>
    <row r="19" spans="1:7" s="2" customFormat="1" x14ac:dyDescent="0.3">
      <c r="A19" s="2" t="s">
        <v>53</v>
      </c>
      <c r="B19" s="6">
        <v>240330</v>
      </c>
      <c r="C19" s="6">
        <v>155515</v>
      </c>
      <c r="D19" s="6">
        <v>49780</v>
      </c>
      <c r="E19" s="6">
        <v>24435</v>
      </c>
      <c r="F19" s="6">
        <v>25210</v>
      </c>
      <c r="G19" s="6">
        <v>140</v>
      </c>
    </row>
    <row r="20" spans="1:7" x14ac:dyDescent="0.3">
      <c r="A20" t="s">
        <v>44</v>
      </c>
      <c r="B20" s="4">
        <v>70830</v>
      </c>
      <c r="C20" s="4">
        <v>46530</v>
      </c>
      <c r="D20" s="4">
        <v>16045</v>
      </c>
      <c r="E20" s="4">
        <v>8075</v>
      </c>
      <c r="F20" s="4">
        <v>7920</v>
      </c>
      <c r="G20" s="4">
        <v>45</v>
      </c>
    </row>
    <row r="21" spans="1:7" x14ac:dyDescent="0.3">
      <c r="A21" t="s">
        <v>45</v>
      </c>
      <c r="B21" s="4">
        <v>23365</v>
      </c>
      <c r="C21" s="4">
        <v>15065</v>
      </c>
      <c r="D21" s="4">
        <v>5490</v>
      </c>
      <c r="E21" s="4">
        <v>2640</v>
      </c>
      <c r="F21" s="4">
        <v>2830</v>
      </c>
      <c r="G21" s="4">
        <v>20</v>
      </c>
    </row>
    <row r="22" spans="1:7" x14ac:dyDescent="0.3">
      <c r="A22" t="s">
        <v>46</v>
      </c>
      <c r="B22" s="4">
        <v>155740</v>
      </c>
      <c r="C22" s="4">
        <v>99990</v>
      </c>
      <c r="D22" s="4">
        <v>30900</v>
      </c>
      <c r="E22" s="4">
        <v>14985</v>
      </c>
      <c r="F22" s="4">
        <v>15830</v>
      </c>
      <c r="G22" s="4">
        <v>90</v>
      </c>
    </row>
    <row r="23" spans="1:7" x14ac:dyDescent="0.3">
      <c r="A23" t="s">
        <v>7</v>
      </c>
      <c r="B23" s="4">
        <v>13755</v>
      </c>
      <c r="C23" s="4">
        <v>8995</v>
      </c>
      <c r="D23" s="4">
        <v>2840</v>
      </c>
      <c r="E23" s="4">
        <v>1380</v>
      </c>
      <c r="F23" s="4">
        <v>1450</v>
      </c>
      <c r="G23" s="4">
        <v>0</v>
      </c>
    </row>
    <row r="24" spans="1:7" s="2" customFormat="1" x14ac:dyDescent="0.3">
      <c r="A24" s="2" t="s">
        <v>54</v>
      </c>
      <c r="B24" s="2">
        <v>13</v>
      </c>
      <c r="C24" s="2">
        <v>14</v>
      </c>
      <c r="D24" s="2">
        <v>12</v>
      </c>
      <c r="E24" s="2">
        <v>15</v>
      </c>
      <c r="F24" s="2">
        <v>10</v>
      </c>
      <c r="G24" s="2">
        <v>2</v>
      </c>
    </row>
    <row r="25" spans="1:7" x14ac:dyDescent="0.3">
      <c r="A25" t="s">
        <v>49</v>
      </c>
      <c r="B25">
        <v>15</v>
      </c>
      <c r="C25">
        <v>16</v>
      </c>
      <c r="D25">
        <v>14</v>
      </c>
      <c r="E25">
        <v>19</v>
      </c>
      <c r="F25">
        <v>11</v>
      </c>
      <c r="G25">
        <v>3</v>
      </c>
    </row>
    <row r="26" spans="1:7" x14ac:dyDescent="0.3">
      <c r="A26" t="s">
        <v>50</v>
      </c>
      <c r="B26">
        <v>14</v>
      </c>
      <c r="C26">
        <v>16</v>
      </c>
      <c r="D26">
        <v>15</v>
      </c>
      <c r="E26">
        <v>21</v>
      </c>
      <c r="F26">
        <v>13</v>
      </c>
      <c r="G26">
        <v>3</v>
      </c>
    </row>
    <row r="27" spans="1:7" x14ac:dyDescent="0.3">
      <c r="A27" t="s">
        <v>51</v>
      </c>
      <c r="B27">
        <v>13</v>
      </c>
      <c r="C27">
        <v>13</v>
      </c>
      <c r="D27">
        <v>11</v>
      </c>
      <c r="E27">
        <v>14</v>
      </c>
      <c r="F27">
        <v>10</v>
      </c>
      <c r="G27">
        <v>2</v>
      </c>
    </row>
    <row r="28" spans="1:7" x14ac:dyDescent="0.3">
      <c r="A28" t="s">
        <v>52</v>
      </c>
      <c r="B28">
        <v>7</v>
      </c>
      <c r="C28">
        <v>8</v>
      </c>
      <c r="D28">
        <v>7</v>
      </c>
      <c r="E28">
        <v>9</v>
      </c>
      <c r="F28">
        <v>6</v>
      </c>
      <c r="G28">
        <v>0</v>
      </c>
    </row>
    <row r="29" spans="1:7" x14ac:dyDescent="0.3">
      <c r="B29" s="9">
        <f>B19/B4</f>
        <v>0.12497172497172497</v>
      </c>
      <c r="C29" s="9">
        <f>C19/C4</f>
        <v>0.13518282691747688</v>
      </c>
      <c r="E29" s="9">
        <f>E19/E4</f>
        <v>0.14740747443670257</v>
      </c>
      <c r="F29" s="9">
        <f>F19/F4</f>
        <v>9.6329837030243975E-2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demograpic-Peel Canada Ontario</vt:lpstr>
      <vt:lpstr>chart</vt:lpstr>
      <vt:lpstr>indicators</vt:lpstr>
      <vt:lpstr>INCOME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Yahya</cp:lastModifiedBy>
  <dcterms:created xsi:type="dcterms:W3CDTF">2022-12-14T05:43:32Z</dcterms:created>
  <dcterms:modified xsi:type="dcterms:W3CDTF">2023-05-16T18:12:45Z</dcterms:modified>
</cp:coreProperties>
</file>