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taras.khamardiuk\Desktop\City Business School - MBA Intense.UA\"/>
    </mc:Choice>
  </mc:AlternateContent>
  <xr:revisionPtr revIDLastSave="0" documentId="13_ncr:1_{598CB07D-732C-4819-9626-C5251EF2FAB2}" xr6:coauthVersionLast="45" xr6:coauthVersionMax="45" xr10:uidLastSave="{00000000-0000-0000-0000-000000000000}"/>
  <bookViews>
    <workbookView xWindow="20370" yWindow="-120" windowWidth="25440" windowHeight="15390" tabRatio="780" activeTab="4" xr2:uid="{00000000-000D-0000-FFFF-FFFF00000000}"/>
  </bookViews>
  <sheets>
    <sheet name="Опис методу" sheetId="8" r:id="rId1"/>
    <sheet name="Оцінка критеріїв і факторів" sheetId="9" r:id="rId2"/>
    <sheet name="Стратегічний вектор і висновки" sheetId="6" r:id="rId3"/>
    <sheet name="Глосарій" sheetId="10" r:id="rId4"/>
    <sheet name="Стратегічний вектор і висно (2)" sheetId="11" r:id="rId5"/>
    <sheet name="Sheet2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9" l="1"/>
  <c r="G32" i="11"/>
  <c r="L22" i="11"/>
  <c r="B22" i="11"/>
  <c r="G13" i="11"/>
  <c r="I10" i="11"/>
  <c r="G10" i="11"/>
  <c r="I9" i="11"/>
  <c r="G9" i="11"/>
  <c r="K7" i="11"/>
  <c r="C6" i="11"/>
  <c r="C5" i="11"/>
  <c r="C4" i="11"/>
  <c r="C3" i="11"/>
  <c r="J18" i="9" l="1"/>
  <c r="B5" i="11" l="1"/>
  <c r="L5" i="11"/>
  <c r="K7" i="6"/>
  <c r="I10" i="6"/>
  <c r="G10" i="6"/>
  <c r="I9" i="6"/>
  <c r="G9" i="6"/>
  <c r="L22" i="6"/>
  <c r="B22" i="6"/>
  <c r="G32" i="6"/>
  <c r="G13" i="6"/>
  <c r="C3" i="6"/>
  <c r="C6" i="6"/>
  <c r="C4" i="6"/>
  <c r="C5" i="6"/>
  <c r="K36" i="9"/>
  <c r="L36" i="9"/>
  <c r="M35" i="9"/>
  <c r="M34" i="9"/>
  <c r="M33" i="9"/>
  <c r="M32" i="9"/>
  <c r="M31" i="9"/>
  <c r="M30" i="9"/>
  <c r="M29" i="9"/>
  <c r="J28" i="9"/>
  <c r="L45" i="9"/>
  <c r="K45" i="9"/>
  <c r="M44" i="9"/>
  <c r="M43" i="9"/>
  <c r="M42" i="9"/>
  <c r="M41" i="9"/>
  <c r="M40" i="9"/>
  <c r="M39" i="9"/>
  <c r="M38" i="9"/>
  <c r="J37" i="9"/>
  <c r="L17" i="9"/>
  <c r="K17" i="9"/>
  <c r="M16" i="9"/>
  <c r="M15" i="9"/>
  <c r="M14" i="9"/>
  <c r="M13" i="9"/>
  <c r="M12" i="9"/>
  <c r="M11" i="9"/>
  <c r="M10" i="9"/>
  <c r="M9" i="9"/>
  <c r="M20" i="9"/>
  <c r="M21" i="9"/>
  <c r="M22" i="9"/>
  <c r="M23" i="9"/>
  <c r="M24" i="9"/>
  <c r="M25" i="9"/>
  <c r="M19" i="9"/>
  <c r="B5" i="6"/>
  <c r="L26" i="9"/>
  <c r="K26" i="9"/>
  <c r="L3" i="6" l="1"/>
  <c r="B3" i="11"/>
  <c r="L3" i="11"/>
  <c r="L7" i="11" s="1"/>
  <c r="J9" i="11"/>
  <c r="K9" i="11" s="1"/>
  <c r="K6" i="6"/>
  <c r="B6" i="11"/>
  <c r="K6" i="11"/>
  <c r="K4" i="6"/>
  <c r="B4" i="11"/>
  <c r="K4" i="11"/>
  <c r="M36" i="9"/>
  <c r="B3" i="6"/>
  <c r="B6" i="6"/>
  <c r="M17" i="9"/>
  <c r="B4" i="6"/>
  <c r="J10" i="6"/>
  <c r="L9" i="6" s="1"/>
  <c r="L7" i="6"/>
  <c r="L5" i="6"/>
  <c r="J9" i="6" s="1"/>
  <c r="M26" i="9"/>
  <c r="M45" i="9"/>
  <c r="J10" i="11" l="1"/>
  <c r="L9" i="11"/>
  <c r="G11" i="11"/>
  <c r="K9" i="6"/>
  <c r="G11" i="6"/>
</calcChain>
</file>

<file path=xl/sharedStrings.xml><?xml version="1.0" encoding="utf-8"?>
<sst xmlns="http://schemas.openxmlformats.org/spreadsheetml/2006/main" count="234" uniqueCount="143">
  <si>
    <t>Оцінка</t>
  </si>
  <si>
    <t>+</t>
  </si>
  <si>
    <t>Метод SPAcE</t>
  </si>
  <si>
    <r>
      <t xml:space="preserve">Метод </t>
    </r>
    <r>
      <rPr>
        <b/>
        <sz val="11"/>
        <color theme="1"/>
        <rFont val="Calibri"/>
        <family val="2"/>
        <charset val="204"/>
        <scheme val="minor"/>
      </rPr>
      <t>SPAcE (Strategic Position and Action Evaluation)</t>
    </r>
    <r>
      <rPr>
        <sz val="11"/>
        <color theme="1"/>
        <rFont val="Calibri"/>
        <family val="2"/>
        <charset val="204"/>
        <scheme val="minor"/>
      </rPr>
      <t xml:space="preserve"> використовується для оцінки найбільш вигідного стратегічного положення підприємства, привабливості сфери його бізнесу, здатності конкурувати на ринках. Даний метод передбачає використання </t>
    </r>
    <r>
      <rPr>
        <b/>
        <sz val="11"/>
        <color theme="1"/>
        <rFont val="Calibri"/>
        <family val="2"/>
        <charset val="204"/>
        <scheme val="minor"/>
      </rPr>
      <t>матриці стратегічного положення і оцінки дій.</t>
    </r>
  </si>
  <si>
    <r>
      <rPr>
        <b/>
        <sz val="11"/>
        <color rgb="FF00B0F0"/>
        <rFont val="Calibri"/>
        <family val="2"/>
        <charset val="204"/>
        <scheme val="minor"/>
      </rPr>
      <t>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(Environmental Stability)</t>
    </r>
    <r>
      <rPr>
        <sz val="11"/>
        <color theme="1"/>
        <rFont val="Calibri"/>
        <family val="2"/>
        <charset val="204"/>
        <scheme val="minor"/>
      </rPr>
      <t xml:space="preserve"> - ступінь стабільності зовнішнього середовища,</t>
    </r>
  </si>
  <si>
    <r>
      <rPr>
        <b/>
        <sz val="11"/>
        <color rgb="FF00B050"/>
        <rFont val="Calibri"/>
        <family val="2"/>
        <charset val="204"/>
        <scheme val="minor"/>
      </rPr>
      <t>FS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(Financial Strength)</t>
    </r>
    <r>
      <rPr>
        <sz val="11"/>
        <color theme="1"/>
        <rFont val="Calibri"/>
        <family val="2"/>
        <charset val="204"/>
        <scheme val="minor"/>
      </rPr>
      <t xml:space="preserve"> - фінансовий потенціал підприємства,</t>
    </r>
  </si>
  <si>
    <r>
      <t xml:space="preserve">Методика передбачає </t>
    </r>
    <r>
      <rPr>
        <b/>
        <sz val="11"/>
        <color theme="1"/>
        <rFont val="Calibri"/>
        <family val="2"/>
        <charset val="204"/>
        <scheme val="minor"/>
      </rPr>
      <t>чотири координати оцінювання</t>
    </r>
    <r>
      <rPr>
        <sz val="11"/>
        <color theme="1"/>
        <rFont val="Calibri"/>
        <family val="2"/>
        <charset val="204"/>
        <scheme val="minor"/>
      </rPr>
      <t xml:space="preserve"> (чотири групи факторів):</t>
    </r>
  </si>
  <si>
    <r>
      <rPr>
        <b/>
        <sz val="11"/>
        <color theme="5" tint="-0.249977111117893"/>
        <rFont val="Calibri"/>
        <family val="2"/>
        <charset val="204"/>
        <scheme val="minor"/>
      </rPr>
      <t>IA</t>
    </r>
    <r>
      <rPr>
        <b/>
        <sz val="11"/>
        <color theme="1"/>
        <rFont val="Calibri"/>
        <family val="2"/>
        <charset val="204"/>
        <scheme val="minor"/>
      </rPr>
      <t xml:space="preserve"> (Industry Attractiveness)</t>
    </r>
    <r>
      <rPr>
        <sz val="11"/>
        <color theme="1"/>
        <rFont val="Calibri"/>
        <family val="2"/>
        <charset val="204"/>
        <scheme val="minor"/>
      </rPr>
      <t xml:space="preserve"> - привабливість галузі, що розглядається.</t>
    </r>
  </si>
  <si>
    <r>
      <rPr>
        <b/>
        <sz val="11"/>
        <color rgb="FFFF0000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 xml:space="preserve"> (Competitive Advantage)</t>
    </r>
    <r>
      <rPr>
        <sz val="11"/>
        <color theme="1"/>
        <rFont val="Calibri"/>
        <family val="2"/>
        <charset val="204"/>
        <scheme val="minor"/>
      </rPr>
      <t xml:space="preserve"> - конкурентні переваги підприємства,</t>
    </r>
  </si>
  <si>
    <r>
      <t xml:space="preserve">Координати </t>
    </r>
    <r>
      <rPr>
        <b/>
        <sz val="11"/>
        <color rgb="FF00B050"/>
        <rFont val="Calibri"/>
        <family val="2"/>
        <charset val="204"/>
        <scheme val="minor"/>
      </rPr>
      <t>FS</t>
    </r>
    <r>
      <rPr>
        <sz val="11"/>
        <color theme="1"/>
        <rFont val="Calibri"/>
        <family val="2"/>
        <charset val="204"/>
        <scheme val="minor"/>
      </rPr>
      <t xml:space="preserve"> та </t>
    </r>
    <r>
      <rPr>
        <b/>
        <sz val="11"/>
        <color rgb="FFFF0000"/>
        <rFont val="Calibri"/>
        <family val="2"/>
        <charset val="204"/>
        <scheme val="minor"/>
      </rPr>
      <t>CA</t>
    </r>
    <r>
      <rPr>
        <sz val="11"/>
        <color theme="1"/>
        <rFont val="Calibri"/>
        <family val="2"/>
        <charset val="204"/>
        <scheme val="minor"/>
      </rPr>
      <t xml:space="preserve"> оцінюють </t>
    </r>
    <r>
      <rPr>
        <b/>
        <sz val="11"/>
        <color theme="1"/>
        <rFont val="Calibri"/>
        <family val="2"/>
        <charset val="204"/>
        <scheme val="minor"/>
      </rPr>
      <t>внутрішню стратегічну позицію</t>
    </r>
    <r>
      <rPr>
        <sz val="11"/>
        <color theme="1"/>
        <rFont val="Calibri"/>
        <family val="2"/>
        <charset val="204"/>
        <scheme val="minor"/>
      </rPr>
      <t xml:space="preserve"> (Internal Strategic Position).</t>
    </r>
  </si>
  <si>
    <r>
      <t xml:space="preserve">Координати </t>
    </r>
    <r>
      <rPr>
        <b/>
        <sz val="11"/>
        <color rgb="FF00B0F0"/>
        <rFont val="Calibri"/>
        <family val="2"/>
        <charset val="204"/>
        <scheme val="minor"/>
      </rPr>
      <t>ES</t>
    </r>
    <r>
      <rPr>
        <sz val="11"/>
        <color theme="1"/>
        <rFont val="Calibri"/>
        <family val="2"/>
        <charset val="204"/>
        <scheme val="minor"/>
      </rPr>
      <t xml:space="preserve"> та </t>
    </r>
    <r>
      <rPr>
        <b/>
        <sz val="11"/>
        <color theme="5" tint="-0.249977111117893"/>
        <rFont val="Calibri"/>
        <family val="2"/>
        <charset val="204"/>
        <scheme val="minor"/>
      </rPr>
      <t>IA</t>
    </r>
    <r>
      <rPr>
        <sz val="11"/>
        <color theme="1"/>
        <rFont val="Calibri"/>
        <family val="2"/>
        <charset val="204"/>
        <scheme val="minor"/>
      </rPr>
      <t xml:space="preserve"> оцінюють </t>
    </r>
    <r>
      <rPr>
        <b/>
        <sz val="11"/>
        <color theme="1"/>
        <rFont val="Calibri"/>
        <family val="2"/>
        <charset val="204"/>
        <scheme val="minor"/>
      </rPr>
      <t>зовнішню стратегічну ситуацію</t>
    </r>
    <r>
      <rPr>
        <sz val="11"/>
        <color theme="1"/>
        <rFont val="Calibri"/>
        <family val="2"/>
        <charset val="204"/>
        <scheme val="minor"/>
      </rPr>
      <t xml:space="preserve"> (External Strategic Position).</t>
    </r>
  </si>
  <si>
    <t>Алгоритм послідовності дій</t>
  </si>
  <si>
    <r>
      <rPr>
        <b/>
        <sz val="11"/>
        <color theme="1"/>
        <rFont val="Calibri"/>
        <family val="2"/>
        <charset val="204"/>
        <scheme val="minor"/>
      </rPr>
      <t>Крок 1</t>
    </r>
    <r>
      <rPr>
        <sz val="11"/>
        <color theme="1"/>
        <rFont val="Calibri"/>
        <family val="2"/>
        <charset val="204"/>
        <scheme val="minor"/>
      </rPr>
      <t xml:space="preserve">. Експертним шляхом вибрати сукупність факторів </t>
    </r>
    <r>
      <rPr>
        <b/>
        <sz val="11"/>
        <color rgb="FF00B050"/>
        <rFont val="Calibri"/>
        <family val="2"/>
        <charset val="204"/>
        <scheme val="minor"/>
      </rPr>
      <t>FS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rgb="FFFF0000"/>
        <rFont val="Calibri"/>
        <family val="2"/>
        <charset val="204"/>
        <scheme val="minor"/>
      </rPr>
      <t>CA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rgb="FF00B0F0"/>
        <rFont val="Calibri"/>
        <family val="2"/>
        <charset val="204"/>
        <scheme val="minor"/>
      </rPr>
      <t>ES</t>
    </r>
    <r>
      <rPr>
        <sz val="11"/>
        <color theme="1"/>
        <rFont val="Calibri"/>
        <family val="2"/>
        <charset val="204"/>
        <scheme val="minor"/>
      </rPr>
      <t xml:space="preserve"> та </t>
    </r>
    <r>
      <rPr>
        <b/>
        <sz val="11"/>
        <color theme="5" tint="-0.249977111117893"/>
        <rFont val="Calibri"/>
        <family val="2"/>
        <charset val="204"/>
        <scheme val="minor"/>
      </rPr>
      <t>IA</t>
    </r>
    <r>
      <rPr>
        <sz val="11"/>
        <color theme="1"/>
        <rFont val="Calibri"/>
        <family val="2"/>
        <charset val="204"/>
        <scheme val="minor"/>
      </rPr>
      <t xml:space="preserve"> та визначити значимість (вагу) кожного фактора у діапазоні від </t>
    </r>
    <r>
      <rPr>
        <b/>
        <sz val="11"/>
        <color rgb="FFFF0000"/>
        <rFont val="Calibri"/>
        <family val="2"/>
        <charset val="204"/>
        <scheme val="minor"/>
      </rPr>
      <t>0,1</t>
    </r>
    <r>
      <rPr>
        <sz val="11"/>
        <color theme="1"/>
        <rFont val="Calibri"/>
        <family val="2"/>
        <charset val="204"/>
        <scheme val="minor"/>
      </rPr>
      <t xml:space="preserve"> до </t>
    </r>
    <r>
      <rPr>
        <b/>
        <sz val="11"/>
        <color rgb="FFFF0000"/>
        <rFont val="Calibri"/>
        <family val="2"/>
        <charset val="204"/>
        <scheme val="minor"/>
      </rPr>
      <t>0,9</t>
    </r>
    <r>
      <rPr>
        <sz val="11"/>
        <color theme="1"/>
        <rFont val="Calibri"/>
        <family val="2"/>
        <charset val="204"/>
        <scheme val="minor"/>
      </rPr>
      <t xml:space="preserve"> (сума ваги кожної групи повинна дорівнювати </t>
    </r>
    <r>
      <rPr>
        <b/>
        <sz val="11"/>
        <color rgb="FFFF0000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).</t>
    </r>
  </si>
  <si>
    <r>
      <rPr>
        <b/>
        <sz val="11"/>
        <color theme="1"/>
        <rFont val="Calibri"/>
        <family val="2"/>
        <charset val="204"/>
        <scheme val="minor"/>
      </rPr>
      <t>Крок 2</t>
    </r>
    <r>
      <rPr>
        <sz val="11"/>
        <color theme="1"/>
        <rFont val="Calibri"/>
        <family val="2"/>
        <charset val="204"/>
        <scheme val="minor"/>
      </rPr>
      <t xml:space="preserve">. Експертним шляхом встановити числове значення для кожного фактора груп </t>
    </r>
    <r>
      <rPr>
        <b/>
        <sz val="11"/>
        <color rgb="FF00B050"/>
        <rFont val="Calibri"/>
        <family val="2"/>
        <charset val="204"/>
        <scheme val="minor"/>
      </rPr>
      <t>FS</t>
    </r>
    <r>
      <rPr>
        <sz val="11"/>
        <color theme="1"/>
        <rFont val="Calibri"/>
        <family val="2"/>
        <charset val="204"/>
        <scheme val="minor"/>
      </rPr>
      <t xml:space="preserve"> і </t>
    </r>
    <r>
      <rPr>
        <b/>
        <sz val="11"/>
        <color theme="5" tint="-0.249977111117893"/>
        <rFont val="Calibri"/>
        <family val="2"/>
        <charset val="204"/>
        <scheme val="minor"/>
      </rPr>
      <t>IA</t>
    </r>
    <r>
      <rPr>
        <sz val="11"/>
        <color theme="1"/>
        <rFont val="Calibri"/>
        <family val="2"/>
        <charset val="204"/>
        <scheme val="minor"/>
      </rPr>
      <t xml:space="preserve"> у діапазоні від </t>
    </r>
    <r>
      <rPr>
        <b/>
        <sz val="11"/>
        <color rgb="FFFF0000"/>
        <rFont val="Calibri"/>
        <family val="2"/>
        <charset val="204"/>
        <scheme val="minor"/>
      </rPr>
      <t>+1</t>
    </r>
    <r>
      <rPr>
        <sz val="11"/>
        <color theme="1"/>
        <rFont val="Calibri"/>
        <family val="2"/>
        <charset val="204"/>
        <scheme val="minor"/>
      </rPr>
      <t xml:space="preserve"> (найгірше значення) до </t>
    </r>
    <r>
      <rPr>
        <b/>
        <sz val="11"/>
        <color rgb="FFFF0000"/>
        <rFont val="Calibri"/>
        <family val="2"/>
        <charset val="204"/>
        <scheme val="minor"/>
      </rPr>
      <t>+6</t>
    </r>
    <r>
      <rPr>
        <sz val="11"/>
        <color theme="1"/>
        <rFont val="Calibri"/>
        <family val="2"/>
        <charset val="204"/>
        <scheme val="minor"/>
      </rPr>
      <t xml:space="preserve"> (найкраще значення) і груп </t>
    </r>
    <r>
      <rPr>
        <b/>
        <sz val="11"/>
        <color rgb="FFFF0000"/>
        <rFont val="Calibri"/>
        <family val="2"/>
        <charset val="204"/>
        <scheme val="minor"/>
      </rPr>
      <t>CA</t>
    </r>
    <r>
      <rPr>
        <sz val="11"/>
        <color theme="1"/>
        <rFont val="Calibri"/>
        <family val="2"/>
        <charset val="204"/>
        <scheme val="minor"/>
      </rPr>
      <t xml:space="preserve"> та </t>
    </r>
    <r>
      <rPr>
        <b/>
        <sz val="11"/>
        <color rgb="FF00B0F0"/>
        <rFont val="Calibri"/>
        <family val="2"/>
        <charset val="204"/>
        <scheme val="minor"/>
      </rPr>
      <t>ES</t>
    </r>
    <r>
      <rPr>
        <sz val="11"/>
        <color theme="1"/>
        <rFont val="Calibri"/>
        <family val="2"/>
        <charset val="204"/>
        <scheme val="minor"/>
      </rPr>
      <t xml:space="preserve"> у діапазоні від </t>
    </r>
    <r>
      <rPr>
        <b/>
        <sz val="11"/>
        <color rgb="FF0070C0"/>
        <rFont val="Calibri"/>
        <family val="2"/>
        <charset val="204"/>
        <scheme val="minor"/>
      </rPr>
      <t>-1</t>
    </r>
    <r>
      <rPr>
        <sz val="11"/>
        <color theme="1"/>
        <rFont val="Calibri"/>
        <family val="2"/>
        <charset val="204"/>
        <scheme val="minor"/>
      </rPr>
      <t xml:space="preserve"> (найкраще значення) до </t>
    </r>
    <r>
      <rPr>
        <b/>
        <sz val="11"/>
        <color rgb="FF0070C0"/>
        <rFont val="Calibri"/>
        <family val="2"/>
        <charset val="204"/>
        <scheme val="minor"/>
      </rPr>
      <t>-6</t>
    </r>
    <r>
      <rPr>
        <sz val="11"/>
        <color theme="1"/>
        <rFont val="Calibri"/>
        <family val="2"/>
        <charset val="204"/>
        <scheme val="minor"/>
      </rPr>
      <t xml:space="preserve"> (найгірше значення). Помножити отримані числові значення на вагу факторів, визначену у кроці 1.</t>
    </r>
  </si>
  <si>
    <r>
      <rPr>
        <b/>
        <sz val="11"/>
        <color theme="1"/>
        <rFont val="Calibri"/>
        <family val="2"/>
        <charset val="204"/>
        <scheme val="minor"/>
      </rPr>
      <t xml:space="preserve">Крок 3. </t>
    </r>
    <r>
      <rPr>
        <sz val="11"/>
        <color theme="1"/>
        <rFont val="Calibri"/>
        <family val="2"/>
        <charset val="204"/>
        <scheme val="minor"/>
      </rPr>
      <t xml:space="preserve">Вирахувати сумарні значення для кожної групи факторів. </t>
    </r>
    <r>
      <rPr>
        <b/>
        <sz val="11"/>
        <color theme="1"/>
        <rFont val="Calibri"/>
        <family val="2"/>
        <charset val="204"/>
        <scheme val="minor"/>
      </rPr>
      <t>Результат:</t>
    </r>
    <r>
      <rPr>
        <sz val="11"/>
        <color theme="1"/>
        <rFont val="Calibri"/>
        <family val="2"/>
        <charset val="204"/>
        <scheme val="minor"/>
      </rPr>
      <t xml:space="preserve"> два позитивних (додатних) числа (для груп </t>
    </r>
    <r>
      <rPr>
        <b/>
        <sz val="11"/>
        <color rgb="FF00B050"/>
        <rFont val="Calibri"/>
        <family val="2"/>
        <charset val="204"/>
        <scheme val="minor"/>
      </rPr>
      <t>FS</t>
    </r>
    <r>
      <rPr>
        <sz val="11"/>
        <color theme="1"/>
        <rFont val="Calibri"/>
        <family val="2"/>
        <charset val="204"/>
        <scheme val="minor"/>
      </rPr>
      <t xml:space="preserve"> і </t>
    </r>
    <r>
      <rPr>
        <b/>
        <sz val="11"/>
        <color theme="5" tint="-0.249977111117893"/>
        <rFont val="Calibri"/>
        <family val="2"/>
        <charset val="204"/>
        <scheme val="minor"/>
      </rPr>
      <t>IA</t>
    </r>
    <r>
      <rPr>
        <sz val="11"/>
        <color theme="1"/>
        <rFont val="Calibri"/>
        <family val="2"/>
        <charset val="204"/>
        <scheme val="minor"/>
      </rPr>
      <t xml:space="preserve">) та два негативних (від'ємних) числа (для групи факторів </t>
    </r>
    <r>
      <rPr>
        <b/>
        <sz val="11"/>
        <color rgb="FFFF0000"/>
        <rFont val="Calibri"/>
        <family val="2"/>
        <charset val="204"/>
        <scheme val="minor"/>
      </rPr>
      <t>CA</t>
    </r>
    <r>
      <rPr>
        <sz val="11"/>
        <color theme="1"/>
        <rFont val="Calibri"/>
        <family val="2"/>
        <charset val="204"/>
        <scheme val="minor"/>
      </rPr>
      <t xml:space="preserve"> та </t>
    </r>
    <r>
      <rPr>
        <b/>
        <sz val="11"/>
        <color rgb="FF00B0F0"/>
        <rFont val="Calibri"/>
        <family val="2"/>
        <charset val="204"/>
        <scheme val="minor"/>
      </rPr>
      <t>ES</t>
    </r>
    <r>
      <rPr>
        <sz val="11"/>
        <color theme="1"/>
        <rFont val="Calibri"/>
        <family val="2"/>
        <charset val="204"/>
        <scheme val="minor"/>
      </rPr>
      <t>).</t>
    </r>
  </si>
  <si>
    <r>
      <rPr>
        <b/>
        <sz val="11"/>
        <color theme="1"/>
        <rFont val="Calibri"/>
        <family val="2"/>
        <charset val="204"/>
        <scheme val="minor"/>
      </rPr>
      <t xml:space="preserve">Крок 4. </t>
    </r>
    <r>
      <rPr>
        <sz val="11"/>
        <color theme="1"/>
        <rFont val="Calibri"/>
        <family val="2"/>
        <charset val="204"/>
        <scheme val="minor"/>
      </rPr>
      <t>Нанести отримані у кроці 3 значення на вісі матриці (</t>
    </r>
    <r>
      <rPr>
        <b/>
        <sz val="11"/>
        <color rgb="FFFF0000"/>
        <rFont val="Calibri"/>
        <family val="2"/>
        <charset val="204"/>
        <scheme val="minor"/>
      </rPr>
      <t>CA</t>
    </r>
    <r>
      <rPr>
        <sz val="11"/>
        <color theme="1"/>
        <rFont val="Calibri"/>
        <family val="2"/>
        <charset val="204"/>
        <scheme val="minor"/>
      </rPr>
      <t>-</t>
    </r>
    <r>
      <rPr>
        <b/>
        <sz val="11"/>
        <color theme="5" tint="-0.249977111117893"/>
        <rFont val="Calibri"/>
        <family val="2"/>
        <charset val="204"/>
        <scheme val="minor"/>
      </rPr>
      <t>IA</t>
    </r>
    <r>
      <rPr>
        <sz val="11"/>
        <color theme="1"/>
        <rFont val="Calibri"/>
        <family val="2"/>
        <charset val="204"/>
        <scheme val="minor"/>
      </rPr>
      <t xml:space="preserve"> - вісь абсцис, </t>
    </r>
    <r>
      <rPr>
        <b/>
        <sz val="11"/>
        <color rgb="FF00B0F0"/>
        <rFont val="Calibri"/>
        <family val="2"/>
        <charset val="204"/>
        <scheme val="minor"/>
      </rPr>
      <t>ES</t>
    </r>
    <r>
      <rPr>
        <sz val="11"/>
        <color theme="1"/>
        <rFont val="Calibri"/>
        <family val="2"/>
        <charset val="204"/>
        <scheme val="minor"/>
      </rPr>
      <t>-</t>
    </r>
    <r>
      <rPr>
        <b/>
        <sz val="11"/>
        <color rgb="FF00B050"/>
        <rFont val="Calibri"/>
        <family val="2"/>
        <charset val="204"/>
        <scheme val="minor"/>
      </rPr>
      <t>FS</t>
    </r>
    <r>
      <rPr>
        <sz val="11"/>
        <color theme="1"/>
        <rFont val="Calibri"/>
        <family val="2"/>
        <charset val="204"/>
        <scheme val="minor"/>
      </rPr>
      <t xml:space="preserve"> - вісь ординат) і з'єднати отримані точки відрізками прямих ліній. </t>
    </r>
    <r>
      <rPr>
        <b/>
        <sz val="11"/>
        <color theme="1"/>
        <rFont val="Calibri"/>
        <family val="2"/>
        <charset val="204"/>
        <scheme val="minor"/>
      </rPr>
      <t>Результат:</t>
    </r>
    <r>
      <rPr>
        <sz val="11"/>
        <color theme="1"/>
        <rFont val="Calibri"/>
        <family val="2"/>
        <charset val="204"/>
        <scheme val="minor"/>
      </rPr>
      <t xml:space="preserve"> чотиристоронній багатокутник, який відображує значення конкретного показника.</t>
    </r>
  </si>
  <si>
    <r>
      <t xml:space="preserve">Крок 5. </t>
    </r>
    <r>
      <rPr>
        <sz val="11"/>
        <color theme="1"/>
        <rFont val="Calibri"/>
        <family val="2"/>
        <charset val="204"/>
        <scheme val="minor"/>
      </rPr>
      <t xml:space="preserve">Скласти два значення за віссю </t>
    </r>
    <r>
      <rPr>
        <b/>
        <sz val="11"/>
        <color rgb="FFFF0000"/>
        <rFont val="Calibri"/>
        <family val="2"/>
        <charset val="204"/>
        <scheme val="minor"/>
      </rPr>
      <t>СА</t>
    </r>
    <r>
      <rPr>
        <b/>
        <sz val="11"/>
        <color theme="1"/>
        <rFont val="Calibri"/>
        <family val="2"/>
        <charset val="204"/>
        <scheme val="minor"/>
      </rPr>
      <t>-</t>
    </r>
    <r>
      <rPr>
        <b/>
        <sz val="11"/>
        <color theme="5" tint="-0.249977111117893"/>
        <rFont val="Calibri"/>
        <family val="2"/>
        <charset val="204"/>
        <scheme val="minor"/>
      </rPr>
      <t>ІА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і нанести отриману точку на цю вісь; скласти два значення за віссю </t>
    </r>
    <r>
      <rPr>
        <b/>
        <sz val="11"/>
        <color rgb="FF00B0F0"/>
        <rFont val="Calibri"/>
        <family val="2"/>
        <charset val="204"/>
        <scheme val="minor"/>
      </rPr>
      <t>ES</t>
    </r>
    <r>
      <rPr>
        <b/>
        <sz val="11"/>
        <color theme="1"/>
        <rFont val="Calibri"/>
        <family val="2"/>
        <charset val="204"/>
        <scheme val="minor"/>
      </rPr>
      <t>-</t>
    </r>
    <r>
      <rPr>
        <b/>
        <sz val="11"/>
        <color rgb="FF00B050"/>
        <rFont val="Calibri"/>
        <family val="2"/>
        <charset val="204"/>
        <scheme val="minor"/>
      </rPr>
      <t>FS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та нанести отриману точку на цю вісь. Отримані значення є координатами нової точки у площині матриці.</t>
    </r>
  </si>
  <si>
    <r>
      <t xml:space="preserve">Крок 6. </t>
    </r>
    <r>
      <rPr>
        <sz val="11"/>
        <color theme="1"/>
        <rFont val="Calibri"/>
        <family val="2"/>
        <charset val="204"/>
        <scheme val="minor"/>
      </rPr>
      <t xml:space="preserve">З'єднати відрізком прямої лінії початок координат з точкою, яку було отримано у кроці 5. </t>
    </r>
    <r>
      <rPr>
        <b/>
        <sz val="11"/>
        <color theme="1"/>
        <rFont val="Calibri"/>
        <family val="2"/>
        <charset val="204"/>
        <scheme val="minor"/>
      </rPr>
      <t xml:space="preserve">Результат: </t>
    </r>
    <r>
      <rPr>
        <sz val="11"/>
        <color theme="1"/>
        <rFont val="Calibri"/>
        <family val="2"/>
        <charset val="204"/>
        <scheme val="minor"/>
      </rPr>
      <t>стратегічний стан підприємства (бізнесу).</t>
    </r>
  </si>
  <si>
    <t>Метод SPAcE - оцінка факторів і їх ваги</t>
  </si>
  <si>
    <t>Технологічні зміни</t>
  </si>
  <si>
    <t>Темпи інфляції</t>
  </si>
  <si>
    <t>Мінливість попиту</t>
  </si>
  <si>
    <t>Діапазон цін конкуруючих товарів</t>
  </si>
  <si>
    <t>Перешкоди для доступу на ринок</t>
  </si>
  <si>
    <t>Цінова еластичність попиту</t>
  </si>
  <si>
    <t>мало</t>
  </si>
  <si>
    <t>мала</t>
  </si>
  <si>
    <t>малий</t>
  </si>
  <si>
    <t>Тиск конкурентів</t>
  </si>
  <si>
    <t>слабий</t>
  </si>
  <si>
    <t>багато</t>
  </si>
  <si>
    <t>високі</t>
  </si>
  <si>
    <t>висока</t>
  </si>
  <si>
    <t>велика</t>
  </si>
  <si>
    <t>великий</t>
  </si>
  <si>
    <t>сильний</t>
  </si>
  <si>
    <t>гнучка</t>
  </si>
  <si>
    <t>Вага</t>
  </si>
  <si>
    <r>
      <rPr>
        <b/>
        <sz val="11"/>
        <color rgb="FF00B0F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Фактори стабільності зовнішнього середовища </t>
    </r>
    <r>
      <rPr>
        <b/>
        <sz val="11"/>
        <color rgb="FF00B0F0"/>
        <rFont val="Calibri"/>
        <family val="2"/>
        <charset val="204"/>
        <scheme val="minor"/>
      </rPr>
      <t>- 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(Environmental Stability)</t>
    </r>
  </si>
  <si>
    <r>
      <rPr>
        <b/>
        <sz val="11"/>
        <rFont val="Calibri"/>
        <family val="2"/>
        <charset val="204"/>
        <scheme val="minor"/>
      </rPr>
      <t xml:space="preserve"> Фактори привабливості галузі, що розглядається</t>
    </r>
    <r>
      <rPr>
        <b/>
        <sz val="11"/>
        <color theme="5" tint="-0.249977111117893"/>
        <rFont val="Calibri"/>
        <family val="2"/>
        <charset val="204"/>
        <scheme val="minor"/>
      </rPr>
      <t xml:space="preserve"> - IA</t>
    </r>
    <r>
      <rPr>
        <b/>
        <sz val="11"/>
        <color theme="1"/>
        <rFont val="Calibri"/>
        <family val="2"/>
        <charset val="204"/>
        <scheme val="minor"/>
      </rPr>
      <t xml:space="preserve"> (Industry Attractiveness)</t>
    </r>
  </si>
  <si>
    <t>Потенціал зростання</t>
  </si>
  <si>
    <t>Потенціал прибутку</t>
  </si>
  <si>
    <t>Фінансова стабільність</t>
  </si>
  <si>
    <t>Рівень технологій</t>
  </si>
  <si>
    <t>Використання ресурсів</t>
  </si>
  <si>
    <t>Капіталоінтенсивність</t>
  </si>
  <si>
    <t>Легкість доступу на ринок</t>
  </si>
  <si>
    <t>низька</t>
  </si>
  <si>
    <t>простий</t>
  </si>
  <si>
    <t>неефективне</t>
  </si>
  <si>
    <t>легко</t>
  </si>
  <si>
    <t>Продуктивність/використання потужностей</t>
  </si>
  <si>
    <t>високий</t>
  </si>
  <si>
    <t>складний</t>
  </si>
  <si>
    <t>ефективне</t>
  </si>
  <si>
    <t>складно</t>
  </si>
  <si>
    <r>
      <t xml:space="preserve">Зовнішня стратегічна ситуація </t>
    </r>
    <r>
      <rPr>
        <sz val="11"/>
        <color theme="1"/>
        <rFont val="Calibri"/>
        <family val="2"/>
        <charset val="204"/>
        <scheme val="minor"/>
      </rPr>
      <t>(External Strategic Position)</t>
    </r>
  </si>
  <si>
    <r>
      <t xml:space="preserve">Внутрішня стратегічна ситуація </t>
    </r>
    <r>
      <rPr>
        <sz val="11"/>
        <color theme="1"/>
        <rFont val="Calibri"/>
        <family val="2"/>
        <charset val="204"/>
        <scheme val="minor"/>
      </rPr>
      <t>(Internal Strategic Position)</t>
    </r>
  </si>
  <si>
    <t>Узагальнена оцінка</t>
  </si>
  <si>
    <t>Частка ринку</t>
  </si>
  <si>
    <t>Якість товару</t>
  </si>
  <si>
    <t>Фаза життєвого циклу товару</t>
  </si>
  <si>
    <t>Цикл заміни товару</t>
  </si>
  <si>
    <t>Лояльність покупців</t>
  </si>
  <si>
    <t>Використання потужностей конкурентами</t>
  </si>
  <si>
    <t>Вертикальна інтеграція</t>
  </si>
  <si>
    <t>низькі</t>
  </si>
  <si>
    <t>негнучка</t>
  </si>
  <si>
    <t>початкова</t>
  </si>
  <si>
    <t>фіксований</t>
  </si>
  <si>
    <t>сильне</t>
  </si>
  <si>
    <t>невелика</t>
  </si>
  <si>
    <t>кінцева</t>
  </si>
  <si>
    <t>змінюваний</t>
  </si>
  <si>
    <t>слабе</t>
  </si>
  <si>
    <r>
      <rPr>
        <b/>
        <sz val="11"/>
        <rFont val="Calibri"/>
        <family val="2"/>
        <charset val="204"/>
        <scheme val="minor"/>
      </rPr>
      <t xml:space="preserve"> Фактори фінансового потенціалу підприємства</t>
    </r>
    <r>
      <rPr>
        <b/>
        <sz val="11"/>
        <color theme="5" tint="-0.249977111117893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- </t>
    </r>
    <r>
      <rPr>
        <b/>
        <sz val="11"/>
        <color rgb="FF00B050"/>
        <rFont val="Calibri"/>
        <family val="2"/>
        <charset val="204"/>
        <scheme val="minor"/>
      </rPr>
      <t>FS</t>
    </r>
    <r>
      <rPr>
        <b/>
        <sz val="11"/>
        <color theme="1"/>
        <rFont val="Calibri"/>
        <family val="2"/>
        <charset val="204"/>
        <scheme val="minor"/>
      </rPr>
      <t xml:space="preserve"> (Financial Strength)</t>
    </r>
  </si>
  <si>
    <t>Прибуток на вкладення</t>
  </si>
  <si>
    <t>Фінансова залежність</t>
  </si>
  <si>
    <t>Ліквідність</t>
  </si>
  <si>
    <t>Необхідний/наявний капітал</t>
  </si>
  <si>
    <t>Поток засобів</t>
  </si>
  <si>
    <t>Легкість виходу із ринку</t>
  </si>
  <si>
    <t>Ризик підприємства</t>
  </si>
  <si>
    <t>низький</t>
  </si>
  <si>
    <t>незбалансована</t>
  </si>
  <si>
    <t>збалансована</t>
  </si>
  <si>
    <r>
      <rPr>
        <b/>
        <sz val="11"/>
        <color rgb="FF00B0F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Фактори конкурентних переваг підприємства - </t>
    </r>
    <r>
      <rPr>
        <b/>
        <sz val="11"/>
        <color rgb="FFFF0000"/>
        <rFont val="Calibri"/>
        <family val="2"/>
        <charset val="204"/>
        <scheme val="minor"/>
      </rPr>
      <t>CA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(Competitive Advantages)</t>
    </r>
  </si>
  <si>
    <t>CA</t>
  </si>
  <si>
    <t>FS</t>
  </si>
  <si>
    <t>IA</t>
  </si>
  <si>
    <t>ES</t>
  </si>
  <si>
    <t>x</t>
  </si>
  <si>
    <t>y</t>
  </si>
  <si>
    <t>Конкурентні стратегії</t>
  </si>
  <si>
    <t>Консервативні стратегії</t>
  </si>
  <si>
    <t>Агресивні стратегії</t>
  </si>
  <si>
    <t>Вектор стратегічного стану підприємства</t>
  </si>
  <si>
    <t>Розрахунок результатів матриці і визначення стратегічного вектора</t>
  </si>
  <si>
    <r>
      <t>Даний метод використовує підхід до аналізу зовнішньої та внутрішніх середовища, схожий на застосовуваний при проведенні</t>
    </r>
    <r>
      <rPr>
        <b/>
        <sz val="11"/>
        <color theme="1"/>
        <rFont val="Calibri"/>
        <family val="2"/>
        <charset val="204"/>
        <scheme val="minor"/>
      </rPr>
      <t xml:space="preserve"> SWOT-аналізу</t>
    </r>
    <r>
      <rPr>
        <sz val="11"/>
        <color theme="1"/>
        <rFont val="Calibri"/>
        <family val="2"/>
        <charset val="204"/>
        <scheme val="minor"/>
      </rPr>
      <t>. Фактори стабільності обстановки частково характеризують фактори зовнішнього середовища, без чіткого виділення можливостей та загроз. Фактори конкурентної переваги, промислового та фінансового потенціалів є частиною аналізу внутрішнього середовища, представлені в SWOT-аналізі значно докладніше.</t>
    </r>
  </si>
  <si>
    <t>До переваг методу SPACE-аналізу можна віднести наступне.</t>
  </si>
  <si>
    <t>1. Зрозуміла логіка проведення аналізу.</t>
  </si>
  <si>
    <t>2. Можливість чисто формально, швидко зробити оцінку. Але ця приваблива сторона даного методу може бути причиною вибору невірних рекомендацій.</t>
  </si>
  <si>
    <t>3. Можливість визначення укрупнених стратегічних позицій (далеко не всіх).</t>
  </si>
  <si>
    <t>4. Наочність представлення отриманих результатів та рекомендацій щодо вибору напрямків дій.</t>
  </si>
  <si>
    <t>1. Групи чинників представлені без обґрунтування виділення саме цих груп чинників. Чому пропонується чотири, а не іншу кількість груп чинників? Які принципи їх виділення? У цих групах "перемішані" як зовнішні, так і внутрішні чинники.</t>
  </si>
  <si>
    <t>2. У групи факторів включений далеко не повний перелік цих чинників, причому включення факторів в окремі групи часом носить випадковий характер, не випливає з послідовного використання якихось певних класифікаційних ознак.</t>
  </si>
  <si>
    <t>Однак недоліки даного методу аналізу в істотній мірі перевищують його достоїнства.</t>
  </si>
  <si>
    <t>Захисні стратегії</t>
  </si>
  <si>
    <t>Наприклад, в групу чинників під назвою "промисловий потенціал" входять чинники як зовнішньої, так і внутрішнього середовища, що характеризують не тільки величину потенціалу (потенціал зростання, потенціал прибутку), але і рівень його використання (ступінь використання ресурсів, продуктивність). Враховані не всі фактори "промислового потенціалу". Наприклад, в даному розділі відсутні чинники кадрового потенціалу. Можна такі приклади некоректного підходу до вибору факторів привести і для інших груп факторів даної методики. Фінансова стабільність відноситься до фінансових факторів, а не до факторів промислового потенціалу.</t>
  </si>
  <si>
    <t>3. Має місце в злегка змінених формулюваннях повтор факторів, поміщених в різні розділи методики.</t>
  </si>
  <si>
    <t>Наприклад, в групу чинників стабільності обстановки включений фактор "перешкоди доступу на ринок". В іншому формулюванні - "легкість доступу на ринок" подібний фактор поміщений в групу чинників "промисловий потенціал". До того ж до чого тут промисловий потенціал?</t>
  </si>
  <si>
    <t>4. Слід зазначити частковий повтор факторів, поміщених в один розділ методики.</t>
  </si>
  <si>
    <t>Наприклад, в чинники стабільності обстановки поміщені чинники "перешкоди доступу на ринок" і "тиск конкурентів". Останній фактор є однією з причин виникнення попереднього фактора.</t>
  </si>
  <si>
    <t>5. Представлений без будь-якого обґрунтування далеко не повний перелік стратегічних позицій організації-конкурента.</t>
  </si>
  <si>
    <t>6. Для оцінки навіть кількісних змістовних показників використовувалися тільки бальні експертні оцінки.</t>
  </si>
  <si>
    <r>
      <t>Можна також навести й інші логічні суперечності і змістовні помилки даного методу. Звісно ж, що його використання дезорієнтує маркетологів. Зміст і практична цінність даної методики не відповідають її "космічному" назвою (англ. </t>
    </r>
    <r>
      <rPr>
        <i/>
        <sz val="11"/>
        <color rgb="FF000000"/>
        <rFont val="Calibri"/>
        <family val="2"/>
        <charset val="204"/>
        <scheme val="minor"/>
      </rPr>
      <t>Space</t>
    </r>
    <r>
      <rPr>
        <sz val="11"/>
        <color rgb="FF000000"/>
        <rFont val="Calibri"/>
        <family val="2"/>
        <charset val="204"/>
        <scheme val="minor"/>
      </rPr>
      <t> - космос). Ймовірно, з цих причин даний метод у відомих публікаціях по маркетингу не освітлюється.</t>
    </r>
  </si>
  <si>
    <r>
      <t>Число можливих комбінації значень чотирьох груп факторів істотно перевищує обрані чотири стратегічні позиції. Правильніше було б при виділенні стратегічних позицій здавати не точкове значення окремих груп чинників, а інтервальний, потрапляння в яке є основою для вироблення рекомендацій щодо вибору курсу дій. Такий підхід використовується, наприклад, в ряді портфельних методик в матриці </t>
    </r>
    <r>
      <rPr>
        <i/>
        <sz val="10"/>
        <color rgb="FF000000"/>
        <rFont val="Palatino Linotype"/>
        <family val="1"/>
        <charset val="204"/>
      </rPr>
      <t>GE/McKinsey.</t>
    </r>
  </si>
  <si>
    <t>Вектор статегічного стану визначено як:</t>
  </si>
  <si>
    <t>Проведено для:</t>
  </si>
  <si>
    <t>Експерти:</t>
  </si>
  <si>
    <t>3. Тарас ХАМАРДЮК, незалежний експерт</t>
  </si>
  <si>
    <t>Глосарій</t>
  </si>
  <si>
    <t>середньорічне збільшення загального рівня цін у відсотках.</t>
  </si>
  <si>
    <t>є спадна гранична корисність. Але корисність блага — категорія непостійна, іноді дуже мінлива. В основі цієї мінливості лежить дія принципу спадної корисності, суть якого полягає в тому, що корисність блага залежить від його кількості: що менше того або іншого блага на ринку, то вища його цінність.
Зміна попиту на товар відбувається не тільки внаслідок зміни цін на нього, але й під впливом інших, так званих "нецінових чинників: доходи споживачів; ціни та наявність інших товарів та послуг; смаки та вподобання споживачів; очікування покупців; число покупців; особливі фактори (сезонні та інші).</t>
  </si>
  <si>
    <t>за високих цін споживачі купуватимуть подібні товари у конкурентів за нижчо юпропопзицією</t>
  </si>
  <si>
    <r>
      <rPr>
        <b/>
        <sz val="11"/>
        <color theme="1"/>
        <rFont val="Calibri"/>
        <family val="2"/>
        <charset val="204"/>
        <scheme val="minor"/>
      </rPr>
      <t>дії господарюючих суб'єктів</t>
    </r>
    <r>
      <rPr>
        <sz val="11"/>
        <color theme="1"/>
        <rFont val="Calibri"/>
        <family val="2"/>
        <charset val="204"/>
        <scheme val="minor"/>
      </rPr>
      <t xml:space="preserve"> (неформальні угоди між учасниками ринку; концентрація (злиття та поглинання); зловживання домінуючим (монопольним) становищем; недобросовісна конкуренція; неправомірне використання суб'єктом господарювання ринкового становища) 
</t>
    </r>
    <r>
      <rPr>
        <b/>
        <sz val="11"/>
        <color theme="1"/>
        <rFont val="Calibri"/>
        <family val="2"/>
        <charset val="204"/>
        <scheme val="minor"/>
      </rPr>
      <t xml:space="preserve">та/або органів влади </t>
    </r>
    <r>
      <rPr>
        <sz val="11"/>
        <color theme="1"/>
        <rFont val="Calibri"/>
        <family val="2"/>
        <charset val="204"/>
        <scheme val="minor"/>
      </rPr>
      <t>(зловживання органами державної влади своїми повноваженнями; державні пільги та субсидіювання; монопольні права на здійснення діяльності (природні монополії).</t>
    </r>
  </si>
  <si>
    <t>знижує прибутковість і несе прямий удар по конкурентоспроможності у бік збільшення витрат на додаткову діяльність</t>
  </si>
  <si>
    <r>
      <t xml:space="preserve">Зовнішня стратегічна ситуація </t>
    </r>
    <r>
      <rPr>
        <sz val="11"/>
        <color theme="1"/>
        <rFont val="Calibri"/>
        <family val="2"/>
        <scheme val="minor"/>
      </rPr>
      <t>(External Strategic Position)</t>
    </r>
  </si>
  <si>
    <r>
      <rPr>
        <b/>
        <sz val="11"/>
        <rFont val="Calibri"/>
        <family val="2"/>
        <scheme val="minor"/>
      </rPr>
      <t xml:space="preserve"> Фактори привабливості галузі, що розглядається</t>
    </r>
    <r>
      <rPr>
        <b/>
        <sz val="11"/>
        <color theme="5" tint="-0.249977111117893"/>
        <rFont val="Calibri"/>
        <family val="2"/>
        <scheme val="minor"/>
      </rPr>
      <t xml:space="preserve"> - IA</t>
    </r>
    <r>
      <rPr>
        <b/>
        <sz val="11"/>
        <color theme="1"/>
        <rFont val="Calibri"/>
        <family val="2"/>
        <scheme val="minor"/>
      </rPr>
      <t xml:space="preserve"> (Industry Attractiveness)</t>
    </r>
  </si>
  <si>
    <r>
      <t>Всього (вага має дорівнювати</t>
    </r>
    <r>
      <rPr>
        <b/>
        <sz val="11"/>
        <color theme="5" tint="-0.249977111117893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</si>
  <si>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rgb="FF00B0F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 xml:space="preserve">Фактори стабільності зовнішнього середовища </t>
    </r>
    <r>
      <rPr>
        <b/>
        <sz val="11"/>
        <color rgb="FF00B0F0"/>
        <rFont val="Calibri"/>
        <family val="2"/>
        <scheme val="minor"/>
      </rPr>
      <t>- 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(Environmental Stability)</t>
    </r>
  </si>
  <si>
    <r>
      <t xml:space="preserve">Всього (вага має дорівнювати </t>
    </r>
    <r>
      <rPr>
        <b/>
        <sz val="11"/>
        <color rgb="FF00B0F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</si>
  <si>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 xml:space="preserve">Внутрішня стратегічна ситуація </t>
    </r>
    <r>
      <rPr>
        <sz val="11"/>
        <color theme="1"/>
        <rFont val="Calibri"/>
        <family val="2"/>
        <scheme val="minor"/>
      </rPr>
      <t>(Internal Strategic Position)</t>
    </r>
  </si>
  <si>
    <r>
      <rPr>
        <b/>
        <sz val="11"/>
        <rFont val="Calibri"/>
        <family val="2"/>
        <scheme val="minor"/>
      </rPr>
      <t xml:space="preserve"> Фактори фінансового потенціалу підприємства</t>
    </r>
    <r>
      <rPr>
        <b/>
        <sz val="11"/>
        <color theme="5" tint="-0.24997711111789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 xml:space="preserve">- </t>
    </r>
    <r>
      <rPr>
        <b/>
        <sz val="11"/>
        <color rgb="FF00B050"/>
        <rFont val="Calibri"/>
        <family val="2"/>
        <scheme val="minor"/>
      </rPr>
      <t>FS</t>
    </r>
    <r>
      <rPr>
        <b/>
        <sz val="11"/>
        <color theme="1"/>
        <rFont val="Calibri"/>
        <family val="2"/>
        <scheme val="minor"/>
      </rPr>
      <t xml:space="preserve"> (Financial Strength)</t>
    </r>
  </si>
  <si>
    <r>
      <rPr>
        <b/>
        <sz val="11"/>
        <color rgb="FF00B0F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 xml:space="preserve">Фактори конкурентних переваг підприємства - </t>
    </r>
    <r>
      <rPr>
        <b/>
        <sz val="11"/>
        <color rgb="FFFF0000"/>
        <rFont val="Calibri"/>
        <family val="2"/>
        <scheme val="minor"/>
      </rPr>
      <t>CA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(Competitive Advantages)</t>
    </r>
  </si>
  <si>
    <r>
      <rPr>
        <b/>
        <sz val="11"/>
        <color theme="1"/>
        <rFont val="Calibri"/>
        <family val="2"/>
        <scheme val="minor"/>
      </rPr>
      <t>Агресивний стан</t>
    </r>
    <r>
      <rPr>
        <sz val="11"/>
        <color theme="1"/>
        <rFont val="Calibri"/>
        <family val="2"/>
        <scheme val="minor"/>
      </rPr>
      <t xml:space="preserve"> є типовим у</t>
    </r>
    <r>
      <rPr>
        <i/>
        <sz val="11"/>
        <color theme="1"/>
        <rFont val="Calibri"/>
        <family val="2"/>
        <scheme val="minor"/>
      </rPr>
      <t xml:space="preserve"> привабливій галузі</t>
    </r>
    <r>
      <rPr>
        <sz val="11"/>
        <color theme="1"/>
        <rFont val="Calibri"/>
        <family val="2"/>
        <scheme val="minor"/>
      </rPr>
      <t xml:space="preserve"> із незначною невизначеністю обстановки. Підприємство отримує конкурентні переваги, які воно може зберегти і примножити за допомогою фінансового потенціалу. 
</t>
    </r>
    <r>
      <rPr>
        <b/>
        <sz val="11"/>
        <color theme="1"/>
        <rFont val="Calibri"/>
        <family val="2"/>
        <scheme val="minor"/>
      </rPr>
      <t xml:space="preserve">Загрози </t>
    </r>
    <r>
      <rPr>
        <sz val="11"/>
        <color theme="1"/>
        <rFont val="Calibri"/>
        <family val="2"/>
        <scheme val="minor"/>
      </rPr>
      <t xml:space="preserve">незначні, необхідно сконцентруватися на забезпеченні інтересів.
</t>
    </r>
    <r>
      <rPr>
        <b/>
        <sz val="11"/>
        <color theme="1"/>
        <rFont val="Calibri"/>
        <family val="2"/>
        <scheme val="minor"/>
      </rPr>
      <t xml:space="preserve">Механізми: </t>
    </r>
    <r>
      <rPr>
        <sz val="11"/>
        <color theme="1"/>
        <rFont val="Calibri"/>
        <family val="2"/>
        <scheme val="minor"/>
      </rPr>
      <t>розширення виробництва і продажів; цінова війна із конкурентами; освоєння нових секторів ринку; просування бренду.</t>
    </r>
  </si>
  <si>
    <r>
      <t xml:space="preserve">Конкурентний стан </t>
    </r>
    <r>
      <rPr>
        <sz val="11"/>
        <color theme="1"/>
        <rFont val="Calibri"/>
        <family val="2"/>
        <scheme val="minor"/>
      </rPr>
      <t xml:space="preserve">характерний для привабливої галузі. Підприємство отримує конкурентні переваги у відносно нестабільному середовищі. </t>
    </r>
    <r>
      <rPr>
        <u/>
        <sz val="11"/>
        <color theme="1"/>
        <rFont val="Calibri"/>
        <family val="2"/>
        <scheme val="minor"/>
      </rPr>
      <t>Критичним фактором є фінансовий потенціал</t>
    </r>
    <r>
      <rPr>
        <sz val="11"/>
        <color theme="1"/>
        <rFont val="Calibri"/>
        <family val="2"/>
        <scheme val="minor"/>
      </rPr>
      <t xml:space="preserve"> - необхідно парирувати загрози, пов'язані із втратою фінансування.
</t>
    </r>
    <r>
      <rPr>
        <b/>
        <sz val="11"/>
        <color theme="1"/>
        <rFont val="Calibri"/>
        <family val="2"/>
        <scheme val="minor"/>
      </rPr>
      <t xml:space="preserve">Механізми: </t>
    </r>
    <r>
      <rPr>
        <sz val="11"/>
        <color theme="1"/>
        <rFont val="Calibri"/>
        <family val="2"/>
        <scheme val="minor"/>
      </rPr>
      <t>пошук фінансових ресурсів; розвиток збутових мереж.</t>
    </r>
  </si>
  <si>
    <r>
      <rPr>
        <b/>
        <sz val="11"/>
        <color theme="1"/>
        <rFont val="Calibri"/>
        <family val="2"/>
        <scheme val="minor"/>
      </rPr>
      <t xml:space="preserve">Консервативний стан </t>
    </r>
    <r>
      <rPr>
        <sz val="11"/>
        <color theme="1"/>
        <rFont val="Calibri"/>
        <family val="2"/>
        <scheme val="minor"/>
      </rPr>
      <t xml:space="preserve">зазвичай спостерігається на </t>
    </r>
    <r>
      <rPr>
        <i/>
        <sz val="11"/>
        <color theme="1"/>
        <rFont val="Calibri"/>
        <family val="2"/>
        <scheme val="minor"/>
      </rPr>
      <t xml:space="preserve">стабільних ринках з низькими темпами зростання. </t>
    </r>
    <r>
      <rPr>
        <sz val="11"/>
        <color theme="1"/>
        <rFont val="Calibri"/>
        <family val="2"/>
        <scheme val="minor"/>
      </rPr>
      <t xml:space="preserve">У цьому випадку зусилля концентруються на фінансовій стабілізації. Найважливішим фактором є </t>
    </r>
    <r>
      <rPr>
        <u/>
        <sz val="11"/>
        <color theme="1"/>
        <rFont val="Calibri"/>
        <family val="2"/>
        <scheme val="minor"/>
      </rPr>
      <t xml:space="preserve">конкурентоспроможність продукції.
</t>
    </r>
    <r>
      <rPr>
        <b/>
        <sz val="11"/>
        <color theme="1"/>
        <rFont val="Calibri"/>
        <family val="2"/>
        <scheme val="minor"/>
      </rPr>
      <t xml:space="preserve">Механізми: </t>
    </r>
    <r>
      <rPr>
        <sz val="11"/>
        <color theme="1"/>
        <rFont val="Calibri"/>
        <family val="2"/>
        <scheme val="minor"/>
      </rPr>
      <t>зменшення собівартості при збільшення якості товару; скорочення виробництва і вихід на більш перспективні ринки.</t>
    </r>
  </si>
  <si>
    <r>
      <t xml:space="preserve">Захисний стан </t>
    </r>
    <r>
      <rPr>
        <sz val="11"/>
        <color theme="1"/>
        <rFont val="Calibri"/>
        <family val="2"/>
        <scheme val="minor"/>
      </rPr>
      <t xml:space="preserve">виникає у ситуації, коли підприємство працює у </t>
    </r>
    <r>
      <rPr>
        <i/>
        <sz val="11"/>
        <color theme="1"/>
        <rFont val="Calibri"/>
        <family val="2"/>
        <scheme val="minor"/>
      </rPr>
      <t>привабливій галузі</t>
    </r>
    <r>
      <rPr>
        <sz val="11"/>
        <color theme="1"/>
        <rFont val="Calibri"/>
        <family val="2"/>
        <scheme val="minor"/>
      </rPr>
      <t xml:space="preserve">, але йому не вистачає конкурентоспроможності продукції і фінансових засобів.
</t>
    </r>
    <r>
      <rPr>
        <b/>
        <sz val="11"/>
        <color theme="1"/>
        <rFont val="Calibri"/>
        <family val="2"/>
        <scheme val="minor"/>
      </rPr>
      <t xml:space="preserve">Механізми: </t>
    </r>
    <r>
      <rPr>
        <sz val="11"/>
        <color theme="1"/>
        <rFont val="Calibri"/>
        <family val="2"/>
        <scheme val="minor"/>
      </rPr>
      <t>особлива увага парируванню загроз;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вихід з ринку.</t>
    </r>
  </si>
  <si>
    <r>
      <t>термін, який використовується для опису загального процесу створення, раціоналізації та поширення технологій або процесів. Термін є синонімом </t>
    </r>
    <r>
      <rPr>
        <b/>
        <sz val="11"/>
        <color rgb="FF222222"/>
        <rFont val="Arial"/>
        <family val="2"/>
        <charset val="204"/>
      </rPr>
      <t>технологічного</t>
    </r>
    <r>
      <rPr>
        <sz val="11"/>
        <color rgb="FF222222"/>
        <rFont val="Arial"/>
        <family val="2"/>
        <charset val="204"/>
      </rPr>
      <t> розвитку, </t>
    </r>
    <r>
      <rPr>
        <b/>
        <sz val="11"/>
        <color rgb="FF222222"/>
        <rFont val="Arial"/>
        <family val="2"/>
        <charset val="204"/>
      </rPr>
      <t>технологічних</t>
    </r>
    <r>
      <rPr>
        <sz val="11"/>
        <color rgb="FF222222"/>
        <rFont val="Arial"/>
        <family val="2"/>
        <charset val="204"/>
      </rPr>
      <t> досягнень і технічного прогресу.</t>
    </r>
  </si>
  <si>
    <t>1. Експерт 1</t>
  </si>
  <si>
    <t>2. Експерт 2</t>
  </si>
  <si>
    <t>Комуанальне кладовище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</si>
</sst>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i/>
      <sz val="10"/>
      <color rgb="FF000000"/>
      <name val="Palatino Linotype"/>
      <family val="1"/>
      <charset val="204"/>
    </font>
    <font>
      <i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222222"/>
      <name val="Arial"/>
      <family val="2"/>
      <charset val="204"/>
    </font>
    <font>
      <sz val="9"/>
      <color rgb="FF333333"/>
      <name val="Verdana"/>
      <family val="2"/>
      <charset val="204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Arial"/>
      <family val="2"/>
      <charset val="204"/>
    </font>
    <font>
      <b/>
      <sz val="11"/>
      <color rgb="FF222222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8" borderId="0" xfId="0" applyFont="1" applyFill="1" applyBorder="1" applyAlignment="1">
      <alignment vertical="center" wrapText="1"/>
    </xf>
    <xf numFmtId="0" fontId="3" fillId="8" borderId="19" xfId="0" applyFont="1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3" fillId="0" borderId="18" xfId="0" applyFont="1" applyBorder="1" applyAlignment="1">
      <alignment vertical="center" wrapText="1"/>
    </xf>
    <xf numFmtId="0" fontId="7" fillId="8" borderId="15" xfId="0" applyFont="1" applyFill="1" applyBorder="1" applyAlignment="1">
      <alignment vertical="center" wrapText="1"/>
    </xf>
    <xf numFmtId="0" fontId="0" fillId="8" borderId="15" xfId="0" applyFill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17" fillId="0" borderId="0" xfId="0" applyFont="1"/>
    <xf numFmtId="0" fontId="8" fillId="0" borderId="3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43" xfId="0" applyFont="1" applyBorder="1" applyAlignment="1">
      <alignment horizontal="center" vertical="center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2" fillId="0" borderId="0" xfId="0" applyFont="1"/>
    <xf numFmtId="0" fontId="25" fillId="0" borderId="0" xfId="0" applyFont="1" applyBorder="1" applyAlignment="1">
      <alignment horizontal="center" vertical="center"/>
    </xf>
    <xf numFmtId="0" fontId="26" fillId="0" borderId="0" xfId="0" applyFont="1"/>
    <xf numFmtId="0" fontId="2" fillId="0" borderId="0" xfId="0" applyFont="1" applyAlignment="1">
      <alignment vertical="center" wrapText="1"/>
    </xf>
    <xf numFmtId="0" fontId="28" fillId="7" borderId="27" xfId="0" applyFont="1" applyFill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vertical="center"/>
    </xf>
    <xf numFmtId="0" fontId="20" fillId="4" borderId="28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164" fontId="29" fillId="0" borderId="26" xfId="0" applyNumberFormat="1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164" fontId="29" fillId="0" borderId="21" xfId="0" applyNumberFormat="1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164" fontId="29" fillId="0" borderId="22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30" fillId="7" borderId="27" xfId="0" applyFont="1" applyFill="1" applyBorder="1" applyAlignment="1">
      <alignment horizontal="center" vertical="center" wrapText="1"/>
    </xf>
    <xf numFmtId="0" fontId="20" fillId="6" borderId="27" xfId="0" applyFont="1" applyFill="1" applyBorder="1" applyAlignment="1">
      <alignment horizontal="center" vertical="center"/>
    </xf>
    <xf numFmtId="0" fontId="20" fillId="6" borderId="28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/>
    </xf>
    <xf numFmtId="164" fontId="31" fillId="0" borderId="26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164" fontId="31" fillId="0" borderId="21" xfId="0" applyNumberFormat="1" applyFont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164" fontId="31" fillId="0" borderId="22" xfId="0" applyNumberFormat="1" applyFont="1" applyBorder="1" applyAlignment="1">
      <alignment horizontal="center" vertical="center"/>
    </xf>
    <xf numFmtId="164" fontId="30" fillId="0" borderId="1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64" fontId="31" fillId="0" borderId="28" xfId="0" applyNumberFormat="1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 wrapText="1"/>
    </xf>
    <xf numFmtId="0" fontId="27" fillId="3" borderId="27" xfId="0" applyFont="1" applyFill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29" fillId="7" borderId="27" xfId="0" applyFont="1" applyFill="1" applyBorder="1" applyAlignment="1">
      <alignment horizontal="center" vertical="center" wrapText="1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7" xfId="0" applyFont="1" applyBorder="1" applyAlignment="1">
      <alignment horizontal="right"/>
    </xf>
    <xf numFmtId="0" fontId="28" fillId="0" borderId="1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7" xfId="0" applyFont="1" applyBorder="1" applyAlignment="1">
      <alignment horizontal="right"/>
    </xf>
    <xf numFmtId="0" fontId="31" fillId="0" borderId="1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7" xfId="0" applyFont="1" applyBorder="1" applyAlignment="1">
      <alignment horizontal="right"/>
    </xf>
    <xf numFmtId="0" fontId="29" fillId="0" borderId="17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7" xfId="0" applyFont="1" applyBorder="1" applyAlignment="1">
      <alignment horizontal="right"/>
    </xf>
    <xf numFmtId="0" fontId="34" fillId="0" borderId="7" xfId="0" applyFont="1" applyBorder="1"/>
    <xf numFmtId="0" fontId="21" fillId="0" borderId="0" xfId="0" applyFont="1"/>
    <xf numFmtId="0" fontId="2" fillId="0" borderId="4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20" fillId="0" borderId="2" xfId="0" applyFont="1" applyBorder="1"/>
    <xf numFmtId="0" fontId="20" fillId="0" borderId="7" xfId="0" applyFont="1" applyBorder="1"/>
    <xf numFmtId="0" fontId="28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0" fillId="0" borderId="31" xfId="0" applyFont="1" applyBorder="1"/>
    <xf numFmtId="0" fontId="20" fillId="0" borderId="36" xfId="0" applyFont="1" applyBorder="1"/>
    <xf numFmtId="0" fontId="20" fillId="0" borderId="0" xfId="0" applyFont="1"/>
    <xf numFmtId="0" fontId="3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2" fillId="0" borderId="18" xfId="0" applyFont="1" applyBorder="1"/>
    <xf numFmtId="0" fontId="37" fillId="0" borderId="0" xfId="0" applyFont="1" applyAlignment="1">
      <alignment wrapText="1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3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9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textRotation="90" wrapText="1"/>
    </xf>
    <xf numFmtId="0" fontId="2" fillId="0" borderId="20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0" fillId="2" borderId="34" xfId="0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left" vertical="center" wrapText="1"/>
    </xf>
    <xf numFmtId="0" fontId="20" fillId="6" borderId="34" xfId="0" applyFont="1" applyFill="1" applyBorder="1" applyAlignment="1">
      <alignment horizontal="left" vertical="center" wrapText="1"/>
    </xf>
    <xf numFmtId="0" fontId="20" fillId="6" borderId="4" xfId="0" applyFont="1" applyFill="1" applyBorder="1" applyAlignment="1">
      <alignment horizontal="left" vertical="center" wrapText="1"/>
    </xf>
    <xf numFmtId="0" fontId="20" fillId="5" borderId="35" xfId="0" applyFont="1" applyFill="1" applyBorder="1" applyAlignment="1">
      <alignment horizontal="left" vertical="center" wrapText="1"/>
    </xf>
    <xf numFmtId="0" fontId="20" fillId="5" borderId="18" xfId="0" applyFont="1" applyFill="1" applyBorder="1" applyAlignment="1">
      <alignment horizontal="left" vertical="center" wrapText="1"/>
    </xf>
    <xf numFmtId="0" fontId="20" fillId="4" borderId="34" xfId="0" applyFont="1" applyFill="1" applyBorder="1" applyAlignment="1">
      <alignment horizontal="left" vertical="center" wrapText="1"/>
    </xf>
    <xf numFmtId="0" fontId="20" fillId="4" borderId="4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 wrapText="1"/>
    </xf>
    <xf numFmtId="0" fontId="0" fillId="6" borderId="42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62" xfId="0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trike/>
        <u val="none"/>
        <color rgb="FFFF0000"/>
      </font>
      <fill>
        <patternFill patternType="gray0625">
          <fgColor theme="5" tint="0.79998168889431442"/>
          <bgColor theme="7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strike/>
        <u val="none"/>
        <color rgb="FFFF0000"/>
      </font>
      <fill>
        <patternFill patternType="gray0625">
          <fgColor theme="5" tint="0.79998168889431442"/>
          <bgColor theme="7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strike/>
        <u val="none"/>
        <color rgb="FFFF0000"/>
      </font>
      <fill>
        <patternFill patternType="gray0625">
          <fgColor theme="5" tint="0.79998168889431442"/>
          <bgColor theme="7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strike/>
        <u val="none"/>
        <color rgb="FFFF0000"/>
      </font>
      <fill>
        <patternFill patternType="gray0625">
          <fgColor theme="5" tint="0.79998168889431442"/>
          <bgColor theme="7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>
              <a:solidFill>
                <a:schemeClr val="accent1">
                  <a:alpha val="95000"/>
                </a:schemeClr>
              </a:solidFill>
              <a:prstDash val="dash"/>
              <a:headEnd type="stealth"/>
              <a:tailEnd type="oval"/>
            </a:ln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prstDash val="sysDash"/>
              </a:ln>
            </c:spPr>
          </c:marker>
          <c:dPt>
            <c:idx val="6"/>
            <c:marker>
              <c:spPr>
                <a:solidFill>
                  <a:schemeClr val="accent1"/>
                </a:solidFill>
                <a:ln w="28575">
                  <a:solidFill>
                    <a:srgbClr val="FFC000">
                      <a:alpha val="95000"/>
                    </a:srgbClr>
                  </a:solidFill>
                  <a:prstDash val="sysDash"/>
                </a:ln>
                <a:effectLst>
                  <a:softEdge rad="0"/>
                </a:effectLst>
              </c:spPr>
            </c:marker>
            <c:bubble3D val="0"/>
            <c:spPr>
              <a:ln w="28575" cap="rnd" cmpd="sng">
                <a:solidFill>
                  <a:srgbClr val="FFC000">
                    <a:alpha val="95000"/>
                  </a:srgbClr>
                </a:solidFill>
                <a:prstDash val="dash"/>
                <a:headEnd type="stealth"/>
                <a:tailEnd type="stealth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34AB-4E72-BD28-26F59764DA6E}"/>
              </c:ext>
            </c:extLst>
          </c:dPt>
          <c:dPt>
            <c:idx val="7"/>
            <c:marker>
              <c:spPr>
                <a:solidFill>
                  <a:srgbClr val="FFC000"/>
                </a:solidFill>
                <a:ln w="28575">
                  <a:solidFill>
                    <a:srgbClr val="FFC000">
                      <a:alpha val="95000"/>
                    </a:srgbClr>
                  </a:solidFill>
                  <a:prstDash val="sysDash"/>
                </a:ln>
              </c:spPr>
            </c:marker>
            <c:bubble3D val="0"/>
            <c:spPr>
              <a:ln w="28575" cap="rnd" cmpd="sng">
                <a:solidFill>
                  <a:srgbClr val="FFC000">
                    <a:alpha val="95000"/>
                  </a:srgbClr>
                </a:solidFill>
                <a:prstDash val="dash"/>
                <a:headEnd type="stealth" w="med" len="lg"/>
                <a:tailEnd type="oval"/>
              </a:ln>
            </c:spPr>
            <c:extLst>
              <c:ext xmlns:c16="http://schemas.microsoft.com/office/drawing/2014/chart" uri="{C3380CC4-5D6E-409C-BE32-E72D297353CC}">
                <c16:uniqueId val="{00000001-34AB-4E72-BD28-26F59764D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'Стратегічний вектор і висновки'!$K$3:$K$10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-3.1</c:v>
                </c:pt>
                <c:pt idx="4">
                  <c:v>0</c:v>
                </c:pt>
                <c:pt idx="6">
                  <c:v>-1.1000000000000001</c:v>
                </c:pt>
                <c:pt idx="7">
                  <c:v>0</c:v>
                </c:pt>
              </c:numCache>
            </c:numRef>
          </c:xVal>
          <c:yVal>
            <c:numRef>
              <c:f>'Стратегічний вектор і висновки'!$L$3:$L$10</c:f>
              <c:numCache>
                <c:formatCode>General</c:formatCode>
                <c:ptCount val="8"/>
                <c:pt idx="0">
                  <c:v>1.4</c:v>
                </c:pt>
                <c:pt idx="1">
                  <c:v>0</c:v>
                </c:pt>
                <c:pt idx="2">
                  <c:v>-2.5</c:v>
                </c:pt>
                <c:pt idx="3">
                  <c:v>0</c:v>
                </c:pt>
                <c:pt idx="4">
                  <c:v>1.4</c:v>
                </c:pt>
                <c:pt idx="6">
                  <c:v>-2.1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B-4E72-BD28-26F59764DA6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43474048"/>
        <c:axId val="143503360"/>
      </c:scatterChart>
      <c:valAx>
        <c:axId val="143474048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out"/>
        <c:tickLblPos val="nextTo"/>
        <c:crossAx val="143503360"/>
        <c:crosses val="autoZero"/>
        <c:crossBetween val="midCat"/>
      </c:valAx>
      <c:valAx>
        <c:axId val="143503360"/>
        <c:scaling>
          <c:orientation val="minMax"/>
          <c:max val="5"/>
        </c:scaling>
        <c:delete val="1"/>
        <c:axPos val="l"/>
        <c:majorGridlines/>
        <c:numFmt formatCode="General" sourceLinked="1"/>
        <c:majorTickMark val="in"/>
        <c:minorTickMark val="none"/>
        <c:tickLblPos val="nextTo"/>
        <c:crossAx val="143474048"/>
        <c:crossesAt val="3"/>
        <c:crossBetween val="midCat"/>
        <c:majorUnit val="1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>
              <a:solidFill>
                <a:srgbClr val="0070C0">
                  <a:alpha val="95000"/>
                </a:srgbClr>
              </a:solidFill>
              <a:prstDash val="dash"/>
              <a:headEnd type="stealth"/>
              <a:tailEnd type="oval"/>
            </a:ln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prstDash val="sysDash"/>
              </a:ln>
            </c:spPr>
          </c:marker>
          <c:dPt>
            <c:idx val="6"/>
            <c:marker>
              <c:spPr>
                <a:solidFill>
                  <a:schemeClr val="accent1"/>
                </a:solidFill>
                <a:ln w="28575">
                  <a:solidFill>
                    <a:srgbClr val="FFC000">
                      <a:alpha val="95000"/>
                    </a:srgbClr>
                  </a:solidFill>
                  <a:prstDash val="sysDash"/>
                </a:ln>
                <a:effectLst>
                  <a:softEdge rad="0"/>
                </a:effectLst>
              </c:spPr>
            </c:marker>
            <c:bubble3D val="0"/>
            <c:spPr>
              <a:ln w="28575" cap="rnd" cmpd="sng">
                <a:solidFill>
                  <a:srgbClr val="0070C0">
                    <a:alpha val="95000"/>
                  </a:srgbClr>
                </a:solidFill>
                <a:prstDash val="dash"/>
                <a:headEnd type="stealth"/>
                <a:tailEnd type="stealth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F28A-40B5-828D-29FAB92F25E0}"/>
              </c:ext>
            </c:extLst>
          </c:dPt>
          <c:dPt>
            <c:idx val="7"/>
            <c:marker>
              <c:spPr>
                <a:solidFill>
                  <a:srgbClr val="FFC000"/>
                </a:solidFill>
                <a:ln w="28575">
                  <a:solidFill>
                    <a:srgbClr val="FFC000">
                      <a:alpha val="95000"/>
                    </a:srgbClr>
                  </a:solidFill>
                  <a:prstDash val="sysDash"/>
                </a:ln>
              </c:spPr>
            </c:marker>
            <c:bubble3D val="0"/>
            <c:spPr>
              <a:ln w="28575" cap="rnd" cmpd="sng">
                <a:solidFill>
                  <a:schemeClr val="accent1">
                    <a:alpha val="95000"/>
                  </a:schemeClr>
                </a:solidFill>
                <a:prstDash val="dash"/>
                <a:headEnd type="stealth" w="med" len="lg"/>
                <a:tailEnd type="oval"/>
              </a:ln>
            </c:spPr>
            <c:extLst>
              <c:ext xmlns:c16="http://schemas.microsoft.com/office/drawing/2014/chart" uri="{C3380CC4-5D6E-409C-BE32-E72D297353CC}">
                <c16:uniqueId val="{00000003-F28A-40B5-828D-29FAB92F25E0}"/>
              </c:ext>
            </c:extLst>
          </c:dPt>
          <c:dLbls>
            <c:dLbl>
              <c:idx val="6"/>
              <c:layout>
                <c:manualLayout>
                  <c:x val="-0.15304645535623795"/>
                  <c:y val="-3.8656017557327606E-4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8A-40B5-828D-29FAB92F2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'Стратегічний вектор і висно (2)'!$K$3:$K$10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-3.1</c:v>
                </c:pt>
                <c:pt idx="4">
                  <c:v>0</c:v>
                </c:pt>
                <c:pt idx="6">
                  <c:v>-1.1000000000000001</c:v>
                </c:pt>
                <c:pt idx="7">
                  <c:v>0</c:v>
                </c:pt>
              </c:numCache>
            </c:numRef>
          </c:xVal>
          <c:yVal>
            <c:numRef>
              <c:f>'Стратегічний вектор і висно (2)'!$L$3:$L$10</c:f>
              <c:numCache>
                <c:formatCode>General</c:formatCode>
                <c:ptCount val="8"/>
                <c:pt idx="0">
                  <c:v>1.4</c:v>
                </c:pt>
                <c:pt idx="1">
                  <c:v>0</c:v>
                </c:pt>
                <c:pt idx="2">
                  <c:v>-2.5</c:v>
                </c:pt>
                <c:pt idx="3">
                  <c:v>0</c:v>
                </c:pt>
                <c:pt idx="4">
                  <c:v>1.4</c:v>
                </c:pt>
                <c:pt idx="6">
                  <c:v>-2.1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8A-40B5-828D-29FAB92F25E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43474048"/>
        <c:axId val="143503360"/>
      </c:scatterChart>
      <c:valAx>
        <c:axId val="14347404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  <a:alpha val="41000"/>
                </a:schemeClr>
              </a:solidFill>
            </a:ln>
          </c:spPr>
        </c:majorGridlines>
        <c:numFmt formatCode="General" sourceLinked="1"/>
        <c:majorTickMark val="out"/>
        <c:minorTickMark val="out"/>
        <c:tickLblPos val="nextTo"/>
        <c:crossAx val="143503360"/>
        <c:crosses val="autoZero"/>
        <c:crossBetween val="midCat"/>
      </c:valAx>
      <c:valAx>
        <c:axId val="143503360"/>
        <c:scaling>
          <c:orientation val="minMax"/>
          <c:max val="5"/>
        </c:scaling>
        <c:delete val="1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143474048"/>
        <c:crossesAt val="3"/>
        <c:crossBetween val="midCat"/>
        <c:majorUnit val="1"/>
        <c:minorUnit val="0.5"/>
      </c:valAx>
      <c:spPr>
        <a:ln>
          <a:solidFill>
            <a:srgbClr val="0070C0"/>
          </a:solidFill>
        </a:ln>
      </c:spPr>
    </c:plotArea>
    <c:plotVisOnly val="1"/>
    <c:dispBlanksAs val="gap"/>
    <c:showDLblsOverMax val="0"/>
  </c:chart>
  <c:spPr>
    <a:ln>
      <a:solidFill>
        <a:srgbClr val="0070C0"/>
      </a:solidFill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56030</xdr:colOff>
      <xdr:row>13</xdr:row>
      <xdr:rowOff>33617</xdr:rowOff>
    </xdr:from>
    <xdr:to>
      <xdr:col>10</xdr:col>
      <xdr:colOff>403412</xdr:colOff>
      <xdr:row>30</xdr:row>
      <xdr:rowOff>163286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56030</xdr:colOff>
      <xdr:row>13</xdr:row>
      <xdr:rowOff>33617</xdr:rowOff>
    </xdr:from>
    <xdr:to>
      <xdr:col>10</xdr:col>
      <xdr:colOff>403412</xdr:colOff>
      <xdr:row>30</xdr:row>
      <xdr:rowOff>163286</xdr:rowOff>
    </xdr:to>
    <xdr:graphicFrame macro="">
      <xdr:nvGraphicFramePr>
        <xdr:cNvPr id="2" name="Диаграмма 15">
          <a:extLst>
            <a:ext uri="{FF2B5EF4-FFF2-40B4-BE49-F238E27FC236}">
              <a16:creationId xmlns:a16="http://schemas.microsoft.com/office/drawing/2014/main" id="{C58A1EAB-999A-440D-85C2-0DDAC4208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4763</xdr:colOff>
      <xdr:row>13</xdr:row>
      <xdr:rowOff>126206</xdr:rowOff>
    </xdr:from>
    <xdr:to>
      <xdr:col>22</xdr:col>
      <xdr:colOff>18435</xdr:colOff>
      <xdr:row>14</xdr:row>
      <xdr:rowOff>221225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90F64F-616A-4589-9208-D43641425B5A}"/>
            </a:ext>
          </a:extLst>
        </xdr:cNvPr>
        <xdr:cNvCxnSpPr/>
      </xdr:nvCxnSpPr>
      <xdr:spPr>
        <a:xfrm>
          <a:off x="5205413" y="3098006"/>
          <a:ext cx="261322" cy="323619"/>
        </a:xfrm>
        <a:prstGeom prst="line">
          <a:avLst/>
        </a:prstGeom>
        <a:ln w="19050">
          <a:solidFill>
            <a:srgbClr val="0070C0"/>
          </a:solidFill>
          <a:prstDash val="dash"/>
          <a:headEnd type="oval" w="sm" len="sm"/>
          <a:tailEnd type="oval" w="sm" len="sm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240506</xdr:colOff>
      <xdr:row>14</xdr:row>
      <xdr:rowOff>217714</xdr:rowOff>
    </xdr:from>
    <xdr:to>
      <xdr:col>22</xdr:col>
      <xdr:colOff>21772</xdr:colOff>
      <xdr:row>17</xdr:row>
      <xdr:rowOff>138113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58761F1-FABA-4621-998A-2C62C72E6E86}"/>
            </a:ext>
          </a:extLst>
        </xdr:cNvPr>
        <xdr:cNvCxnSpPr/>
      </xdr:nvCxnSpPr>
      <xdr:spPr>
        <a:xfrm flipH="1">
          <a:off x="5193506" y="3418114"/>
          <a:ext cx="276566" cy="606199"/>
        </a:xfrm>
        <a:prstGeom prst="line">
          <a:avLst/>
        </a:prstGeom>
        <a:ln w="15875">
          <a:solidFill>
            <a:srgbClr val="0070C0"/>
          </a:solidFill>
          <a:prstDash val="dash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221456</xdr:colOff>
      <xdr:row>15</xdr:row>
      <xdr:rowOff>0</xdr:rowOff>
    </xdr:from>
    <xdr:to>
      <xdr:col>20</xdr:col>
      <xdr:colOff>240506</xdr:colOff>
      <xdr:row>17</xdr:row>
      <xdr:rowOff>138113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676DDEA-109D-4161-ABA9-4CFB070D90FE}"/>
            </a:ext>
          </a:extLst>
        </xdr:cNvPr>
        <xdr:cNvCxnSpPr/>
      </xdr:nvCxnSpPr>
      <xdr:spPr>
        <a:xfrm flipH="1" flipV="1">
          <a:off x="4431506" y="3429000"/>
          <a:ext cx="762000" cy="595313"/>
        </a:xfrm>
        <a:prstGeom prst="line">
          <a:avLst/>
        </a:prstGeom>
        <a:ln w="19050">
          <a:solidFill>
            <a:srgbClr val="0070C0"/>
          </a:solidFill>
          <a:prstDash val="dash"/>
          <a:headEnd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221456</xdr:colOff>
      <xdr:row>13</xdr:row>
      <xdr:rowOff>123825</xdr:rowOff>
    </xdr:from>
    <xdr:to>
      <xdr:col>21</xdr:col>
      <xdr:colOff>2381</xdr:colOff>
      <xdr:row>14</xdr:row>
      <xdr:rowOff>226219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631D163-91D6-4097-9004-F83439664B5E}"/>
            </a:ext>
          </a:extLst>
        </xdr:cNvPr>
        <xdr:cNvCxnSpPr/>
      </xdr:nvCxnSpPr>
      <xdr:spPr>
        <a:xfrm flipV="1">
          <a:off x="4431506" y="3095625"/>
          <a:ext cx="771525" cy="330994"/>
        </a:xfrm>
        <a:prstGeom prst="line">
          <a:avLst/>
        </a:prstGeom>
        <a:ln w="19050"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195449</xdr:colOff>
      <xdr:row>15</xdr:row>
      <xdr:rowOff>5013</xdr:rowOff>
    </xdr:from>
    <xdr:to>
      <xdr:col>20</xdr:col>
      <xdr:colOff>245644</xdr:colOff>
      <xdr:row>17</xdr:row>
      <xdr:rowOff>47006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C33CAB6-77AC-48B0-AD1D-5D3DC61D07CC}"/>
            </a:ext>
          </a:extLst>
        </xdr:cNvPr>
        <xdr:cNvCxnSpPr/>
      </xdr:nvCxnSpPr>
      <xdr:spPr>
        <a:xfrm flipH="1">
          <a:off x="4862699" y="3464092"/>
          <a:ext cx="295840" cy="503203"/>
        </a:xfrm>
        <a:prstGeom prst="straightConnector1">
          <a:avLst/>
        </a:prstGeom>
        <a:ln w="28575">
          <a:solidFill>
            <a:srgbClr val="FF0000"/>
          </a:solidFill>
          <a:prstDash val="solid"/>
          <a:headEnd type="oval" w="med" len="med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59376</xdr:colOff>
      <xdr:row>17</xdr:row>
      <xdr:rowOff>116279</xdr:rowOff>
    </xdr:from>
    <xdr:to>
      <xdr:col>20</xdr:col>
      <xdr:colOff>61851</xdr:colOff>
      <xdr:row>18</xdr:row>
      <xdr:rowOff>91539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2320963-875C-4158-A913-88BB742D284C}"/>
            </a:ext>
          </a:extLst>
        </xdr:cNvPr>
        <xdr:cNvSpPr txBox="1"/>
      </xdr:nvSpPr>
      <xdr:spPr>
        <a:xfrm>
          <a:off x="4512623" y="3985656"/>
          <a:ext cx="497280" cy="20287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alpha val="64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UA" sz="700"/>
            <a:t>-1,1:-2,1</a:t>
          </a:r>
          <a:endParaRPr lang="en-GB" sz="700"/>
        </a:p>
      </xdr:txBody>
    </xdr:sp>
    <xdr:clientData/>
  </xdr:twoCellAnchor>
  <xdr:twoCellAnchor>
    <xdr:from>
      <xdr:col>14</xdr:col>
      <xdr:colOff>20054</xdr:colOff>
      <xdr:row>8</xdr:row>
      <xdr:rowOff>20052</xdr:rowOff>
    </xdr:from>
    <xdr:to>
      <xdr:col>17</xdr:col>
      <xdr:colOff>210552</xdr:colOff>
      <xdr:row>9</xdr:row>
      <xdr:rowOff>130342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383987D-CAF0-46AD-BF9E-1C53E0DD2BDC}"/>
            </a:ext>
          </a:extLst>
        </xdr:cNvPr>
        <xdr:cNvSpPr txBox="1"/>
      </xdr:nvSpPr>
      <xdr:spPr>
        <a:xfrm>
          <a:off x="3459080" y="1864894"/>
          <a:ext cx="927433" cy="340895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UA" sz="800">
              <a:latin typeface="Times New Roman" panose="02020603050405020304" pitchFamily="18" charset="0"/>
              <a:cs typeface="Times New Roman" panose="02020603050405020304" pitchFamily="18" charset="0"/>
            </a:rPr>
            <a:t>Консервативные стратегии</a:t>
          </a:r>
          <a:endParaRPr lang="en-GB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32085</xdr:colOff>
      <xdr:row>8</xdr:row>
      <xdr:rowOff>22058</xdr:rowOff>
    </xdr:from>
    <xdr:to>
      <xdr:col>26</xdr:col>
      <xdr:colOff>222584</xdr:colOff>
      <xdr:row>9</xdr:row>
      <xdr:rowOff>132348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D59B437-292E-471E-9691-50592D10EA7C}"/>
            </a:ext>
          </a:extLst>
        </xdr:cNvPr>
        <xdr:cNvSpPr txBox="1"/>
      </xdr:nvSpPr>
      <xdr:spPr>
        <a:xfrm>
          <a:off x="5681914" y="1866900"/>
          <a:ext cx="927433" cy="340895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UA" sz="800">
              <a:latin typeface="Times New Roman" panose="02020603050405020304" pitchFamily="18" charset="0"/>
              <a:cs typeface="Times New Roman" panose="02020603050405020304" pitchFamily="18" charset="0"/>
            </a:rPr>
            <a:t>Агрессивные</a:t>
          </a:r>
          <a:r>
            <a:rPr lang="ru-UA" sz="800" baseline="0">
              <a:latin typeface="Times New Roman" panose="02020603050405020304" pitchFamily="18" charset="0"/>
              <a:cs typeface="Times New Roman" panose="02020603050405020304" pitchFamily="18" charset="0"/>
            </a:rPr>
            <a:t> стратегии</a:t>
          </a:r>
          <a:endParaRPr lang="en-GB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19051</xdr:colOff>
      <xdr:row>19</xdr:row>
      <xdr:rowOff>94247</xdr:rowOff>
    </xdr:from>
    <xdr:to>
      <xdr:col>17</xdr:col>
      <xdr:colOff>209549</xdr:colOff>
      <xdr:row>20</xdr:row>
      <xdr:rowOff>204537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4667601-C9F6-448A-93F6-FDB45D856FC3}"/>
            </a:ext>
          </a:extLst>
        </xdr:cNvPr>
        <xdr:cNvSpPr txBox="1"/>
      </xdr:nvSpPr>
      <xdr:spPr>
        <a:xfrm>
          <a:off x="3458077" y="4475747"/>
          <a:ext cx="927433" cy="340895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UA" sz="800">
              <a:latin typeface="Times New Roman" panose="02020603050405020304" pitchFamily="18" charset="0"/>
              <a:cs typeface="Times New Roman" panose="02020603050405020304" pitchFamily="18" charset="0"/>
            </a:rPr>
            <a:t>Защитные</a:t>
          </a:r>
          <a:r>
            <a:rPr lang="ru-UA" sz="800" baseline="0">
              <a:latin typeface="Times New Roman" panose="02020603050405020304" pitchFamily="18" charset="0"/>
              <a:cs typeface="Times New Roman" panose="02020603050405020304" pitchFamily="18" charset="0"/>
            </a:rPr>
            <a:t> стратегии</a:t>
          </a:r>
          <a:endParaRPr lang="en-GB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31082</xdr:colOff>
      <xdr:row>19</xdr:row>
      <xdr:rowOff>96252</xdr:rowOff>
    </xdr:from>
    <xdr:to>
      <xdr:col>26</xdr:col>
      <xdr:colOff>221581</xdr:colOff>
      <xdr:row>20</xdr:row>
      <xdr:rowOff>206542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F7C1083-FA5E-46AC-8D1C-7DF93920FFA4}"/>
            </a:ext>
          </a:extLst>
        </xdr:cNvPr>
        <xdr:cNvSpPr txBox="1"/>
      </xdr:nvSpPr>
      <xdr:spPr>
        <a:xfrm>
          <a:off x="5680911" y="4477752"/>
          <a:ext cx="927433" cy="340895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UA" sz="800">
              <a:latin typeface="Times New Roman" panose="02020603050405020304" pitchFamily="18" charset="0"/>
              <a:cs typeface="Times New Roman" panose="02020603050405020304" pitchFamily="18" charset="0"/>
            </a:rPr>
            <a:t>Конкурентные</a:t>
          </a:r>
          <a:r>
            <a:rPr lang="ru-UA" sz="800" baseline="0">
              <a:latin typeface="Times New Roman" panose="02020603050405020304" pitchFamily="18" charset="0"/>
              <a:cs typeface="Times New Roman" panose="02020603050405020304" pitchFamily="18" charset="0"/>
            </a:rPr>
            <a:t> стратегии</a:t>
          </a:r>
          <a:endParaRPr lang="en-GB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9"/>
  <sheetViews>
    <sheetView topLeftCell="A16" zoomScaleNormal="100" workbookViewId="0">
      <selection activeCell="A14" sqref="A14"/>
    </sheetView>
  </sheetViews>
  <sheetFormatPr defaultRowHeight="15" x14ac:dyDescent="0.25"/>
  <cols>
    <col min="1" max="1" width="124.140625" style="1" customWidth="1"/>
  </cols>
  <sheetData>
    <row r="1" spans="1:5" ht="33.75" customHeight="1" thickBot="1" x14ac:dyDescent="0.3">
      <c r="A1" s="30" t="s">
        <v>2</v>
      </c>
    </row>
    <row r="2" spans="1:5" ht="45" x14ac:dyDescent="0.25">
      <c r="A2" s="21" t="s">
        <v>3</v>
      </c>
      <c r="B2" s="3"/>
      <c r="C2" s="3"/>
      <c r="D2" s="3"/>
      <c r="E2" s="3"/>
    </row>
    <row r="3" spans="1:5" ht="13.5" customHeight="1" x14ac:dyDescent="0.25">
      <c r="A3" s="27"/>
      <c r="B3" s="3"/>
      <c r="C3" s="3"/>
      <c r="D3" s="3"/>
      <c r="E3" s="3"/>
    </row>
    <row r="4" spans="1:5" x14ac:dyDescent="0.25">
      <c r="A4" s="25" t="s">
        <v>6</v>
      </c>
    </row>
    <row r="5" spans="1:5" x14ac:dyDescent="0.25">
      <c r="A5" s="10" t="s">
        <v>5</v>
      </c>
    </row>
    <row r="6" spans="1:5" x14ac:dyDescent="0.25">
      <c r="A6" s="10" t="s">
        <v>8</v>
      </c>
    </row>
    <row r="7" spans="1:5" x14ac:dyDescent="0.25">
      <c r="A7" s="10" t="s">
        <v>4</v>
      </c>
    </row>
    <row r="8" spans="1:5" x14ac:dyDescent="0.25">
      <c r="A8" s="7" t="s">
        <v>7</v>
      </c>
    </row>
    <row r="9" spans="1:5" x14ac:dyDescent="0.25">
      <c r="A9" s="11"/>
    </row>
    <row r="10" spans="1:5" x14ac:dyDescent="0.25">
      <c r="A10" s="8" t="s">
        <v>9</v>
      </c>
    </row>
    <row r="11" spans="1:5" x14ac:dyDescent="0.25">
      <c r="A11" s="22" t="s">
        <v>10</v>
      </c>
    </row>
    <row r="12" spans="1:5" x14ac:dyDescent="0.25">
      <c r="A12" s="26"/>
    </row>
    <row r="13" spans="1:5" ht="15.75" x14ac:dyDescent="0.25">
      <c r="A13" s="24" t="s">
        <v>11</v>
      </c>
    </row>
    <row r="14" spans="1:5" ht="41.25" customHeight="1" x14ac:dyDescent="0.25">
      <c r="A14" s="4" t="s">
        <v>12</v>
      </c>
    </row>
    <row r="15" spans="1:5" ht="45" x14ac:dyDescent="0.25">
      <c r="A15" s="10" t="s">
        <v>13</v>
      </c>
    </row>
    <row r="16" spans="1:5" ht="41.25" customHeight="1" x14ac:dyDescent="0.25">
      <c r="A16" s="5" t="s">
        <v>14</v>
      </c>
    </row>
    <row r="17" spans="1:1" ht="30" x14ac:dyDescent="0.25">
      <c r="A17" s="10" t="s">
        <v>15</v>
      </c>
    </row>
    <row r="18" spans="1:1" ht="30" x14ac:dyDescent="0.25">
      <c r="A18" s="9" t="s">
        <v>16</v>
      </c>
    </row>
    <row r="19" spans="1:1" ht="30" x14ac:dyDescent="0.25">
      <c r="A19" s="23" t="s">
        <v>17</v>
      </c>
    </row>
    <row r="20" spans="1:1" x14ac:dyDescent="0.25">
      <c r="A20" s="22"/>
    </row>
    <row r="21" spans="1:1" ht="60" x14ac:dyDescent="0.25">
      <c r="A21" s="6" t="s">
        <v>98</v>
      </c>
    </row>
    <row r="23" spans="1:1" x14ac:dyDescent="0.25">
      <c r="A23" s="20" t="s">
        <v>99</v>
      </c>
    </row>
    <row r="24" spans="1:1" x14ac:dyDescent="0.25">
      <c r="A24" s="10" t="s">
        <v>100</v>
      </c>
    </row>
    <row r="25" spans="1:1" ht="30" x14ac:dyDescent="0.25">
      <c r="A25" s="10" t="s">
        <v>101</v>
      </c>
    </row>
    <row r="26" spans="1:1" x14ac:dyDescent="0.25">
      <c r="A26" s="10" t="s">
        <v>102</v>
      </c>
    </row>
    <row r="27" spans="1:1" x14ac:dyDescent="0.25">
      <c r="A27" s="21" t="s">
        <v>103</v>
      </c>
    </row>
    <row r="28" spans="1:1" x14ac:dyDescent="0.25">
      <c r="A28" s="19" t="s">
        <v>106</v>
      </c>
    </row>
    <row r="29" spans="1:1" ht="30" x14ac:dyDescent="0.25">
      <c r="A29" s="6" t="s">
        <v>104</v>
      </c>
    </row>
    <row r="30" spans="1:1" ht="30" x14ac:dyDescent="0.25">
      <c r="A30" s="18" t="s">
        <v>105</v>
      </c>
    </row>
    <row r="31" spans="1:1" ht="90" x14ac:dyDescent="0.25">
      <c r="A31" s="4" t="s">
        <v>108</v>
      </c>
    </row>
    <row r="32" spans="1:1" x14ac:dyDescent="0.25">
      <c r="A32" s="18" t="s">
        <v>109</v>
      </c>
    </row>
    <row r="33" spans="1:1" ht="45" x14ac:dyDescent="0.25">
      <c r="A33" s="4" t="s">
        <v>110</v>
      </c>
    </row>
    <row r="34" spans="1:1" x14ac:dyDescent="0.25">
      <c r="A34" s="18" t="s">
        <v>111</v>
      </c>
    </row>
    <row r="35" spans="1:1" ht="30" x14ac:dyDescent="0.25">
      <c r="A35" s="4" t="s">
        <v>112</v>
      </c>
    </row>
    <row r="36" spans="1:1" x14ac:dyDescent="0.25">
      <c r="A36" s="18" t="s">
        <v>113</v>
      </c>
    </row>
    <row r="37" spans="1:1" ht="60.75" x14ac:dyDescent="0.25">
      <c r="A37" s="4" t="s">
        <v>116</v>
      </c>
    </row>
    <row r="38" spans="1:1" x14ac:dyDescent="0.25">
      <c r="A38" s="10" t="s">
        <v>114</v>
      </c>
    </row>
    <row r="39" spans="1:1" ht="45" x14ac:dyDescent="0.25">
      <c r="A39" s="17" t="s">
        <v>115</v>
      </c>
    </row>
  </sheetData>
  <pageMargins left="0.55000000000000004" right="0.27" top="0.38" bottom="0.44" header="0.17" footer="0.17"/>
  <pageSetup paperSize="9" scale="76" orientation="portrait" r:id="rId1"/>
  <headerFooter>
    <oddHeader>&amp;L&amp;F&amp;R&amp;A</oddHeader>
    <oddFooter>&amp;LТ. Х.&amp;R&amp;D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45"/>
  <sheetViews>
    <sheetView zoomScaleNormal="100" workbookViewId="0">
      <selection activeCell="C4" sqref="C4:M4"/>
    </sheetView>
  </sheetViews>
  <sheetFormatPr defaultRowHeight="15" x14ac:dyDescent="0.25"/>
  <cols>
    <col min="1" max="1" width="9.140625" style="39"/>
    <col min="2" max="2" width="41" style="39" bestFit="1" customWidth="1"/>
    <col min="3" max="3" width="16.140625" style="39" bestFit="1" customWidth="1"/>
    <col min="4" max="9" width="2.85546875" style="39" bestFit="1" customWidth="1"/>
    <col min="10" max="10" width="13.85546875" style="39" bestFit="1" customWidth="1"/>
    <col min="11" max="12" width="9.140625" style="39"/>
    <col min="13" max="13" width="13" style="39" customWidth="1"/>
    <col min="14" max="16384" width="9.140625" style="39"/>
  </cols>
  <sheetData>
    <row r="1" spans="1:13" ht="33.75" customHeight="1" thickBot="1" x14ac:dyDescent="0.3">
      <c r="A1" s="150" t="s">
        <v>18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2"/>
    </row>
    <row r="2" spans="1:13" s="41" customFormat="1" ht="15.75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33.75" customHeight="1" x14ac:dyDescent="0.25">
      <c r="A3" s="153" t="s">
        <v>118</v>
      </c>
      <c r="B3" s="153"/>
      <c r="C3" s="148" t="s">
        <v>142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</row>
    <row r="4" spans="1:13" ht="33.75" customHeight="1" x14ac:dyDescent="0.25">
      <c r="A4" s="153" t="s">
        <v>119</v>
      </c>
      <c r="B4" s="153"/>
      <c r="C4" s="149" t="s">
        <v>140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</row>
    <row r="5" spans="1:13" ht="33.75" customHeight="1" x14ac:dyDescent="0.25">
      <c r="A5" s="153"/>
      <c r="B5" s="153"/>
      <c r="C5" s="149" t="s">
        <v>141</v>
      </c>
      <c r="D5" s="149"/>
      <c r="E5" s="149"/>
      <c r="F5" s="149"/>
      <c r="G5" s="149"/>
      <c r="H5" s="149"/>
      <c r="I5" s="149"/>
      <c r="J5" s="149"/>
      <c r="K5" s="149"/>
      <c r="L5" s="149"/>
      <c r="M5" s="149"/>
    </row>
    <row r="6" spans="1:13" ht="33.75" customHeight="1" x14ac:dyDescent="0.25">
      <c r="A6" s="153"/>
      <c r="B6" s="153"/>
      <c r="C6" s="149" t="s">
        <v>120</v>
      </c>
      <c r="D6" s="149"/>
      <c r="E6" s="149"/>
      <c r="F6" s="149"/>
      <c r="G6" s="149"/>
      <c r="H6" s="149"/>
      <c r="I6" s="149"/>
      <c r="J6" s="149"/>
      <c r="K6" s="149"/>
      <c r="L6" s="149"/>
      <c r="M6" s="149"/>
    </row>
    <row r="7" spans="1:13" x14ac:dyDescent="0.25">
      <c r="A7" s="42"/>
      <c r="B7" s="42"/>
      <c r="C7" s="42"/>
    </row>
    <row r="8" spans="1:13" ht="30" x14ac:dyDescent="0.25">
      <c r="A8" s="136" t="s">
        <v>127</v>
      </c>
      <c r="B8" s="146" t="s">
        <v>128</v>
      </c>
      <c r="C8" s="147"/>
      <c r="D8" s="147"/>
      <c r="E8" s="147"/>
      <c r="F8" s="147"/>
      <c r="G8" s="147"/>
      <c r="H8" s="147"/>
      <c r="I8" s="147"/>
      <c r="J8" s="43">
        <f>IFERROR(K9*L9+K10*L10+K11*L11+K12*L12+K13*L13+K14*L14+K15*L15+K16*L16,"-")</f>
        <v>1</v>
      </c>
      <c r="K8" s="44" t="s">
        <v>37</v>
      </c>
      <c r="L8" s="44" t="s">
        <v>0</v>
      </c>
      <c r="M8" s="45" t="s">
        <v>58</v>
      </c>
    </row>
    <row r="9" spans="1:13" x14ac:dyDescent="0.25">
      <c r="A9" s="137"/>
      <c r="B9" s="46" t="s">
        <v>40</v>
      </c>
      <c r="C9" s="47" t="s">
        <v>27</v>
      </c>
      <c r="D9" s="48">
        <v>1</v>
      </c>
      <c r="E9" s="48">
        <v>2</v>
      </c>
      <c r="F9" s="48">
        <v>3</v>
      </c>
      <c r="G9" s="48">
        <v>4</v>
      </c>
      <c r="H9" s="48">
        <v>5</v>
      </c>
      <c r="I9" s="48">
        <v>6</v>
      </c>
      <c r="J9" s="47" t="s">
        <v>34</v>
      </c>
      <c r="K9" s="49">
        <v>0.1</v>
      </c>
      <c r="L9" s="48">
        <v>1</v>
      </c>
      <c r="M9" s="50">
        <f>IFERROR(K9*L9,"-")</f>
        <v>0.1</v>
      </c>
    </row>
    <row r="10" spans="1:13" x14ac:dyDescent="0.25">
      <c r="A10" s="137"/>
      <c r="B10" s="51" t="s">
        <v>41</v>
      </c>
      <c r="C10" s="52" t="s">
        <v>27</v>
      </c>
      <c r="D10" s="53">
        <v>1</v>
      </c>
      <c r="E10" s="53">
        <v>2</v>
      </c>
      <c r="F10" s="53">
        <v>3</v>
      </c>
      <c r="G10" s="53">
        <v>4</v>
      </c>
      <c r="H10" s="53">
        <v>5</v>
      </c>
      <c r="I10" s="53">
        <v>6</v>
      </c>
      <c r="J10" s="52" t="s">
        <v>34</v>
      </c>
      <c r="K10" s="54">
        <v>0.1</v>
      </c>
      <c r="L10" s="53">
        <v>1</v>
      </c>
      <c r="M10" s="55">
        <f t="shared" ref="M10:M15" si="0">IFERROR(K10*L10,"-")</f>
        <v>0.1</v>
      </c>
    </row>
    <row r="11" spans="1:13" x14ac:dyDescent="0.25">
      <c r="A11" s="137"/>
      <c r="B11" s="51" t="s">
        <v>42</v>
      </c>
      <c r="C11" s="52" t="s">
        <v>47</v>
      </c>
      <c r="D11" s="53">
        <v>1</v>
      </c>
      <c r="E11" s="53">
        <v>2</v>
      </c>
      <c r="F11" s="53">
        <v>3</v>
      </c>
      <c r="G11" s="53">
        <v>4</v>
      </c>
      <c r="H11" s="53">
        <v>5</v>
      </c>
      <c r="I11" s="53">
        <v>6</v>
      </c>
      <c r="J11" s="52" t="s">
        <v>32</v>
      </c>
      <c r="K11" s="54">
        <v>0.2</v>
      </c>
      <c r="L11" s="53">
        <v>1</v>
      </c>
      <c r="M11" s="55">
        <f t="shared" si="0"/>
        <v>0.2</v>
      </c>
    </row>
    <row r="12" spans="1:13" x14ac:dyDescent="0.25">
      <c r="A12" s="137"/>
      <c r="B12" s="51" t="s">
        <v>43</v>
      </c>
      <c r="C12" s="52" t="s">
        <v>48</v>
      </c>
      <c r="D12" s="53">
        <v>1</v>
      </c>
      <c r="E12" s="53">
        <v>2</v>
      </c>
      <c r="F12" s="53">
        <v>3</v>
      </c>
      <c r="G12" s="53">
        <v>4</v>
      </c>
      <c r="H12" s="53">
        <v>5</v>
      </c>
      <c r="I12" s="53">
        <v>6</v>
      </c>
      <c r="J12" s="52" t="s">
        <v>53</v>
      </c>
      <c r="K12" s="54">
        <v>0.1</v>
      </c>
      <c r="L12" s="53">
        <v>1</v>
      </c>
      <c r="M12" s="55">
        <f t="shared" si="0"/>
        <v>0.1</v>
      </c>
    </row>
    <row r="13" spans="1:13" x14ac:dyDescent="0.25">
      <c r="A13" s="137"/>
      <c r="B13" s="51" t="s">
        <v>44</v>
      </c>
      <c r="C13" s="52" t="s">
        <v>49</v>
      </c>
      <c r="D13" s="53">
        <v>1</v>
      </c>
      <c r="E13" s="53">
        <v>2</v>
      </c>
      <c r="F13" s="53">
        <v>3</v>
      </c>
      <c r="G13" s="53">
        <v>4</v>
      </c>
      <c r="H13" s="53">
        <v>5</v>
      </c>
      <c r="I13" s="53">
        <v>6</v>
      </c>
      <c r="J13" s="52" t="s">
        <v>54</v>
      </c>
      <c r="K13" s="54">
        <v>0.1</v>
      </c>
      <c r="L13" s="53">
        <v>1</v>
      </c>
      <c r="M13" s="55">
        <f t="shared" si="0"/>
        <v>0.1</v>
      </c>
    </row>
    <row r="14" spans="1:13" x14ac:dyDescent="0.25">
      <c r="A14" s="137"/>
      <c r="B14" s="51" t="s">
        <v>45</v>
      </c>
      <c r="C14" s="52" t="s">
        <v>33</v>
      </c>
      <c r="D14" s="53">
        <v>1</v>
      </c>
      <c r="E14" s="53">
        <v>2</v>
      </c>
      <c r="F14" s="53">
        <v>3</v>
      </c>
      <c r="G14" s="53">
        <v>4</v>
      </c>
      <c r="H14" s="53">
        <v>5</v>
      </c>
      <c r="I14" s="53">
        <v>6</v>
      </c>
      <c r="J14" s="52" t="s">
        <v>26</v>
      </c>
      <c r="K14" s="54">
        <v>0.1</v>
      </c>
      <c r="L14" s="53">
        <v>1</v>
      </c>
      <c r="M14" s="55">
        <f t="shared" si="0"/>
        <v>0.1</v>
      </c>
    </row>
    <row r="15" spans="1:13" x14ac:dyDescent="0.25">
      <c r="A15" s="137"/>
      <c r="B15" s="51" t="s">
        <v>46</v>
      </c>
      <c r="C15" s="52" t="s">
        <v>50</v>
      </c>
      <c r="D15" s="53">
        <v>1</v>
      </c>
      <c r="E15" s="53">
        <v>2</v>
      </c>
      <c r="F15" s="53">
        <v>3</v>
      </c>
      <c r="G15" s="53">
        <v>4</v>
      </c>
      <c r="H15" s="53">
        <v>5</v>
      </c>
      <c r="I15" s="53">
        <v>6</v>
      </c>
      <c r="J15" s="52" t="s">
        <v>55</v>
      </c>
      <c r="K15" s="54">
        <v>0.1</v>
      </c>
      <c r="L15" s="53">
        <v>1</v>
      </c>
      <c r="M15" s="55">
        <f t="shared" si="0"/>
        <v>0.1</v>
      </c>
    </row>
    <row r="16" spans="1:13" x14ac:dyDescent="0.25">
      <c r="A16" s="137"/>
      <c r="B16" s="56" t="s">
        <v>51</v>
      </c>
      <c r="C16" s="57" t="s">
        <v>47</v>
      </c>
      <c r="D16" s="58">
        <v>1</v>
      </c>
      <c r="E16" s="58">
        <v>2</v>
      </c>
      <c r="F16" s="58">
        <v>3</v>
      </c>
      <c r="G16" s="58">
        <v>4</v>
      </c>
      <c r="H16" s="58">
        <v>5</v>
      </c>
      <c r="I16" s="58">
        <v>6</v>
      </c>
      <c r="J16" s="57" t="s">
        <v>32</v>
      </c>
      <c r="K16" s="59">
        <v>0.2</v>
      </c>
      <c r="L16" s="58">
        <v>1</v>
      </c>
      <c r="M16" s="60">
        <f>IFERROR(K16*L16,"-")</f>
        <v>0.2</v>
      </c>
    </row>
    <row r="17" spans="1:13" x14ac:dyDescent="0.25">
      <c r="A17" s="137"/>
      <c r="B17" s="133" t="s">
        <v>129</v>
      </c>
      <c r="C17" s="134"/>
      <c r="D17" s="134"/>
      <c r="E17" s="134"/>
      <c r="F17" s="134"/>
      <c r="G17" s="134"/>
      <c r="H17" s="134"/>
      <c r="I17" s="134"/>
      <c r="J17" s="135"/>
      <c r="K17" s="61">
        <f>SUM(K9:K16)</f>
        <v>1</v>
      </c>
      <c r="L17" s="62">
        <f>SUM(L9:L16)</f>
        <v>8</v>
      </c>
      <c r="M17" s="63">
        <f>IFERROR(SUM(M9:M16),"-")</f>
        <v>1</v>
      </c>
    </row>
    <row r="18" spans="1:13" ht="30" x14ac:dyDescent="0.25">
      <c r="A18" s="137"/>
      <c r="B18" s="143" t="s">
        <v>130</v>
      </c>
      <c r="C18" s="144"/>
      <c r="D18" s="144"/>
      <c r="E18" s="144"/>
      <c r="F18" s="144"/>
      <c r="G18" s="144"/>
      <c r="H18" s="144"/>
      <c r="I18" s="145"/>
      <c r="J18" s="64">
        <f>IFERROR(K19*L19+K20*L20+K21*L21+K22*L22+K23*L23+K24*L24+K25*L25,"-")</f>
        <v>-2.5</v>
      </c>
      <c r="K18" s="65" t="s">
        <v>37</v>
      </c>
      <c r="L18" s="65" t="s">
        <v>0</v>
      </c>
      <c r="M18" s="66" t="s">
        <v>58</v>
      </c>
    </row>
    <row r="19" spans="1:13" x14ac:dyDescent="0.25">
      <c r="A19" s="137"/>
      <c r="B19" s="46" t="s">
        <v>19</v>
      </c>
      <c r="C19" s="47" t="s">
        <v>25</v>
      </c>
      <c r="D19" s="67">
        <v>-1</v>
      </c>
      <c r="E19" s="67">
        <v>-2</v>
      </c>
      <c r="F19" s="67">
        <v>-3</v>
      </c>
      <c r="G19" s="67">
        <v>-4</v>
      </c>
      <c r="H19" s="67">
        <v>-5</v>
      </c>
      <c r="I19" s="67">
        <v>-6</v>
      </c>
      <c r="J19" s="47" t="s">
        <v>30</v>
      </c>
      <c r="K19" s="49">
        <v>0.1</v>
      </c>
      <c r="L19" s="67">
        <v>-3</v>
      </c>
      <c r="M19" s="68">
        <f t="shared" ref="M19:M25" si="1">IFERROR(K19*L19,"-")</f>
        <v>-0.30000000000000004</v>
      </c>
    </row>
    <row r="20" spans="1:13" x14ac:dyDescent="0.25">
      <c r="A20" s="137"/>
      <c r="B20" s="51" t="s">
        <v>20</v>
      </c>
      <c r="C20" s="52" t="s">
        <v>66</v>
      </c>
      <c r="D20" s="69">
        <v>-1</v>
      </c>
      <c r="E20" s="69">
        <v>-2</v>
      </c>
      <c r="F20" s="69">
        <v>-3</v>
      </c>
      <c r="G20" s="69">
        <v>-4</v>
      </c>
      <c r="H20" s="69">
        <v>-5</v>
      </c>
      <c r="I20" s="69">
        <v>-6</v>
      </c>
      <c r="J20" s="52" t="s">
        <v>31</v>
      </c>
      <c r="K20" s="54">
        <v>0.1</v>
      </c>
      <c r="L20" s="69">
        <v>-3</v>
      </c>
      <c r="M20" s="70">
        <f t="shared" si="1"/>
        <v>-0.30000000000000004</v>
      </c>
    </row>
    <row r="21" spans="1:13" x14ac:dyDescent="0.25">
      <c r="A21" s="137"/>
      <c r="B21" s="51" t="s">
        <v>21</v>
      </c>
      <c r="C21" s="52" t="s">
        <v>26</v>
      </c>
      <c r="D21" s="69">
        <v>-1</v>
      </c>
      <c r="E21" s="69">
        <v>-2</v>
      </c>
      <c r="F21" s="69">
        <v>-3</v>
      </c>
      <c r="G21" s="69">
        <v>-4</v>
      </c>
      <c r="H21" s="69">
        <v>-5</v>
      </c>
      <c r="I21" s="69">
        <v>-6</v>
      </c>
      <c r="J21" s="52" t="s">
        <v>33</v>
      </c>
      <c r="K21" s="54">
        <v>0.2</v>
      </c>
      <c r="L21" s="69">
        <v>-2</v>
      </c>
      <c r="M21" s="70">
        <f t="shared" si="1"/>
        <v>-0.4</v>
      </c>
    </row>
    <row r="22" spans="1:13" x14ac:dyDescent="0.25">
      <c r="A22" s="137"/>
      <c r="B22" s="51" t="s">
        <v>22</v>
      </c>
      <c r="C22" s="52" t="s">
        <v>27</v>
      </c>
      <c r="D22" s="69">
        <v>-1</v>
      </c>
      <c r="E22" s="69">
        <v>-2</v>
      </c>
      <c r="F22" s="69">
        <v>-3</v>
      </c>
      <c r="G22" s="69">
        <v>-4</v>
      </c>
      <c r="H22" s="69">
        <v>-5</v>
      </c>
      <c r="I22" s="69">
        <v>-6</v>
      </c>
      <c r="J22" s="52" t="s">
        <v>34</v>
      </c>
      <c r="K22" s="54">
        <v>0.2</v>
      </c>
      <c r="L22" s="69">
        <v>-3</v>
      </c>
      <c r="M22" s="70">
        <f t="shared" si="1"/>
        <v>-0.60000000000000009</v>
      </c>
    </row>
    <row r="23" spans="1:13" x14ac:dyDescent="0.25">
      <c r="A23" s="137"/>
      <c r="B23" s="51" t="s">
        <v>23</v>
      </c>
      <c r="C23" s="52" t="s">
        <v>25</v>
      </c>
      <c r="D23" s="69">
        <v>-1</v>
      </c>
      <c r="E23" s="69">
        <v>-2</v>
      </c>
      <c r="F23" s="69">
        <v>-3</v>
      </c>
      <c r="G23" s="69">
        <v>-4</v>
      </c>
      <c r="H23" s="69">
        <v>-5</v>
      </c>
      <c r="I23" s="69">
        <v>-6</v>
      </c>
      <c r="J23" s="52" t="s">
        <v>30</v>
      </c>
      <c r="K23" s="54">
        <v>0.1</v>
      </c>
      <c r="L23" s="69">
        <v>-4</v>
      </c>
      <c r="M23" s="70">
        <f t="shared" si="1"/>
        <v>-0.4</v>
      </c>
    </row>
    <row r="24" spans="1:13" x14ac:dyDescent="0.25">
      <c r="A24" s="137"/>
      <c r="B24" s="51" t="s">
        <v>28</v>
      </c>
      <c r="C24" s="52" t="s">
        <v>29</v>
      </c>
      <c r="D24" s="69">
        <v>-1</v>
      </c>
      <c r="E24" s="69">
        <v>-2</v>
      </c>
      <c r="F24" s="69">
        <v>-3</v>
      </c>
      <c r="G24" s="69">
        <v>-4</v>
      </c>
      <c r="H24" s="69">
        <v>-5</v>
      </c>
      <c r="I24" s="69">
        <v>-6</v>
      </c>
      <c r="J24" s="52" t="s">
        <v>35</v>
      </c>
      <c r="K24" s="54">
        <v>0.2</v>
      </c>
      <c r="L24" s="69">
        <v>-1</v>
      </c>
      <c r="M24" s="70">
        <f t="shared" si="1"/>
        <v>-0.2</v>
      </c>
    </row>
    <row r="25" spans="1:13" x14ac:dyDescent="0.25">
      <c r="A25" s="137"/>
      <c r="B25" s="56" t="s">
        <v>24</v>
      </c>
      <c r="C25" s="57" t="s">
        <v>67</v>
      </c>
      <c r="D25" s="71">
        <v>-1</v>
      </c>
      <c r="E25" s="71">
        <v>-2</v>
      </c>
      <c r="F25" s="71">
        <v>-3</v>
      </c>
      <c r="G25" s="71">
        <v>-4</v>
      </c>
      <c r="H25" s="71">
        <v>-5</v>
      </c>
      <c r="I25" s="71">
        <v>-6</v>
      </c>
      <c r="J25" s="57" t="s">
        <v>36</v>
      </c>
      <c r="K25" s="59">
        <v>0.1</v>
      </c>
      <c r="L25" s="71">
        <v>-3</v>
      </c>
      <c r="M25" s="72">
        <f t="shared" si="1"/>
        <v>-0.30000000000000004</v>
      </c>
    </row>
    <row r="26" spans="1:13" x14ac:dyDescent="0.25">
      <c r="A26" s="138"/>
      <c r="B26" s="133" t="s">
        <v>131</v>
      </c>
      <c r="C26" s="134"/>
      <c r="D26" s="134"/>
      <c r="E26" s="134"/>
      <c r="F26" s="134"/>
      <c r="G26" s="134"/>
      <c r="H26" s="134"/>
      <c r="I26" s="134"/>
      <c r="J26" s="135"/>
      <c r="K26" s="73">
        <f>SUM(K19:K25)</f>
        <v>1.0000000000000002</v>
      </c>
      <c r="L26" s="74">
        <f>SUM(L19:L25)</f>
        <v>-19</v>
      </c>
      <c r="M26" s="75">
        <f>IFERROR(SUM(M19:M25),"-")</f>
        <v>-2.5</v>
      </c>
    </row>
    <row r="28" spans="1:13" ht="30" x14ac:dyDescent="0.25">
      <c r="A28" s="136" t="s">
        <v>132</v>
      </c>
      <c r="B28" s="141" t="s">
        <v>133</v>
      </c>
      <c r="C28" s="142"/>
      <c r="D28" s="142"/>
      <c r="E28" s="142"/>
      <c r="F28" s="142"/>
      <c r="G28" s="142"/>
      <c r="H28" s="142"/>
      <c r="I28" s="142"/>
      <c r="J28" s="76">
        <f>IFERROR(K29*L29+K30*L30+K31*L31+K32*L32+K33*L33+K34*L34+K35*L35,"-")</f>
        <v>1.4</v>
      </c>
      <c r="K28" s="77" t="s">
        <v>37</v>
      </c>
      <c r="L28" s="77" t="s">
        <v>0</v>
      </c>
      <c r="M28" s="78" t="s">
        <v>58</v>
      </c>
    </row>
    <row r="29" spans="1:13" x14ac:dyDescent="0.25">
      <c r="A29" s="137"/>
      <c r="B29" s="46" t="s">
        <v>76</v>
      </c>
      <c r="C29" s="47" t="s">
        <v>83</v>
      </c>
      <c r="D29" s="48">
        <v>1</v>
      </c>
      <c r="E29" s="48">
        <v>2</v>
      </c>
      <c r="F29" s="48">
        <v>3</v>
      </c>
      <c r="G29" s="48">
        <v>4</v>
      </c>
      <c r="H29" s="48">
        <v>5</v>
      </c>
      <c r="I29" s="48">
        <v>6</v>
      </c>
      <c r="J29" s="47" t="s">
        <v>34</v>
      </c>
      <c r="K29" s="49">
        <v>0.1</v>
      </c>
      <c r="L29" s="48">
        <v>1</v>
      </c>
      <c r="M29" s="50">
        <f>IFERROR(K29*L29,"-")</f>
        <v>0.1</v>
      </c>
    </row>
    <row r="30" spans="1:13" x14ac:dyDescent="0.25">
      <c r="A30" s="137"/>
      <c r="B30" s="51" t="s">
        <v>77</v>
      </c>
      <c r="C30" s="52" t="s">
        <v>84</v>
      </c>
      <c r="D30" s="53">
        <v>1</v>
      </c>
      <c r="E30" s="53">
        <v>2</v>
      </c>
      <c r="F30" s="53">
        <v>3</v>
      </c>
      <c r="G30" s="53">
        <v>4</v>
      </c>
      <c r="H30" s="53">
        <v>5</v>
      </c>
      <c r="I30" s="53">
        <v>6</v>
      </c>
      <c r="J30" s="52" t="s">
        <v>85</v>
      </c>
      <c r="K30" s="54">
        <v>0.2</v>
      </c>
      <c r="L30" s="53">
        <v>2</v>
      </c>
      <c r="M30" s="55">
        <f t="shared" ref="M30:M35" si="2">IFERROR(K30*L30,"-")</f>
        <v>0.4</v>
      </c>
    </row>
    <row r="31" spans="1:13" x14ac:dyDescent="0.25">
      <c r="A31" s="137"/>
      <c r="B31" s="51" t="s">
        <v>78</v>
      </c>
      <c r="C31" s="52" t="s">
        <v>84</v>
      </c>
      <c r="D31" s="53">
        <v>1</v>
      </c>
      <c r="E31" s="53">
        <v>2</v>
      </c>
      <c r="F31" s="53">
        <v>3</v>
      </c>
      <c r="G31" s="53">
        <v>4</v>
      </c>
      <c r="H31" s="53">
        <v>5</v>
      </c>
      <c r="I31" s="53">
        <v>6</v>
      </c>
      <c r="J31" s="52" t="s">
        <v>85</v>
      </c>
      <c r="K31" s="54">
        <v>0.1</v>
      </c>
      <c r="L31" s="53">
        <v>2</v>
      </c>
      <c r="M31" s="55">
        <f t="shared" si="2"/>
        <v>0.2</v>
      </c>
    </row>
    <row r="32" spans="1:13" x14ac:dyDescent="0.25">
      <c r="A32" s="137"/>
      <c r="B32" s="51" t="s">
        <v>79</v>
      </c>
      <c r="C32" s="52" t="s">
        <v>34</v>
      </c>
      <c r="D32" s="53">
        <v>1</v>
      </c>
      <c r="E32" s="53">
        <v>2</v>
      </c>
      <c r="F32" s="53">
        <v>3</v>
      </c>
      <c r="G32" s="53">
        <v>4</v>
      </c>
      <c r="H32" s="53">
        <v>5</v>
      </c>
      <c r="I32" s="53">
        <v>6</v>
      </c>
      <c r="J32" s="52" t="s">
        <v>27</v>
      </c>
      <c r="K32" s="54">
        <v>0.1</v>
      </c>
      <c r="L32" s="53">
        <v>1</v>
      </c>
      <c r="M32" s="55">
        <f t="shared" si="2"/>
        <v>0.1</v>
      </c>
    </row>
    <row r="33" spans="1:13" x14ac:dyDescent="0.25">
      <c r="A33" s="137"/>
      <c r="B33" s="51" t="s">
        <v>80</v>
      </c>
      <c r="C33" s="52" t="s">
        <v>29</v>
      </c>
      <c r="D33" s="53">
        <v>1</v>
      </c>
      <c r="E33" s="53">
        <v>2</v>
      </c>
      <c r="F33" s="53">
        <v>3</v>
      </c>
      <c r="G33" s="53">
        <v>4</v>
      </c>
      <c r="H33" s="53">
        <v>5</v>
      </c>
      <c r="I33" s="53">
        <v>6</v>
      </c>
      <c r="J33" s="52" t="s">
        <v>35</v>
      </c>
      <c r="K33" s="54">
        <v>0.2</v>
      </c>
      <c r="L33" s="53">
        <v>1</v>
      </c>
      <c r="M33" s="55">
        <f t="shared" si="2"/>
        <v>0.2</v>
      </c>
    </row>
    <row r="34" spans="1:13" x14ac:dyDescent="0.25">
      <c r="A34" s="137"/>
      <c r="B34" s="51" t="s">
        <v>81</v>
      </c>
      <c r="C34" s="52" t="s">
        <v>26</v>
      </c>
      <c r="D34" s="53">
        <v>1</v>
      </c>
      <c r="E34" s="53">
        <v>2</v>
      </c>
      <c r="F34" s="53">
        <v>3</v>
      </c>
      <c r="G34" s="53">
        <v>4</v>
      </c>
      <c r="H34" s="53">
        <v>5</v>
      </c>
      <c r="I34" s="53">
        <v>6</v>
      </c>
      <c r="J34" s="52" t="s">
        <v>33</v>
      </c>
      <c r="K34" s="54">
        <v>0.1</v>
      </c>
      <c r="L34" s="53">
        <v>2</v>
      </c>
      <c r="M34" s="55">
        <f t="shared" si="2"/>
        <v>0.2</v>
      </c>
    </row>
    <row r="35" spans="1:13" x14ac:dyDescent="0.25">
      <c r="A35" s="137"/>
      <c r="B35" s="56" t="s">
        <v>82</v>
      </c>
      <c r="C35" s="57" t="s">
        <v>52</v>
      </c>
      <c r="D35" s="58">
        <v>1</v>
      </c>
      <c r="E35" s="58">
        <v>2</v>
      </c>
      <c r="F35" s="58">
        <v>3</v>
      </c>
      <c r="G35" s="58">
        <v>4</v>
      </c>
      <c r="H35" s="58">
        <v>5</v>
      </c>
      <c r="I35" s="58">
        <v>6</v>
      </c>
      <c r="J35" s="57" t="s">
        <v>83</v>
      </c>
      <c r="K35" s="59">
        <v>0.2</v>
      </c>
      <c r="L35" s="58">
        <v>1</v>
      </c>
      <c r="M35" s="60">
        <f t="shared" si="2"/>
        <v>0.2</v>
      </c>
    </row>
    <row r="36" spans="1:13" x14ac:dyDescent="0.25">
      <c r="A36" s="137"/>
      <c r="B36" s="133" t="s">
        <v>129</v>
      </c>
      <c r="C36" s="134"/>
      <c r="D36" s="134"/>
      <c r="E36" s="134"/>
      <c r="F36" s="134"/>
      <c r="G36" s="134"/>
      <c r="H36" s="134"/>
      <c r="I36" s="134"/>
      <c r="J36" s="135"/>
      <c r="K36" s="61">
        <f>SUM(K29:K35)</f>
        <v>1</v>
      </c>
      <c r="L36" s="62">
        <f>SUM(L29:L35)</f>
        <v>10</v>
      </c>
      <c r="M36" s="63">
        <f>IFERROR(SUM(M29:M35),"-")</f>
        <v>1.4</v>
      </c>
    </row>
    <row r="37" spans="1:13" ht="30" x14ac:dyDescent="0.25">
      <c r="A37" s="137"/>
      <c r="B37" s="139" t="s">
        <v>134</v>
      </c>
      <c r="C37" s="140"/>
      <c r="D37" s="140"/>
      <c r="E37" s="140"/>
      <c r="F37" s="140"/>
      <c r="G37" s="140"/>
      <c r="H37" s="140"/>
      <c r="I37" s="140"/>
      <c r="J37" s="79">
        <f>IFERROR(K38*L38+K39*L39+K40*L40+K41*L41+K42*L42+K43*L43+K44*L44,"-")</f>
        <v>-3.1</v>
      </c>
      <c r="K37" s="80" t="s">
        <v>37</v>
      </c>
      <c r="L37" s="80" t="s">
        <v>0</v>
      </c>
      <c r="M37" s="81" t="s">
        <v>58</v>
      </c>
    </row>
    <row r="38" spans="1:13" x14ac:dyDescent="0.25">
      <c r="A38" s="137"/>
      <c r="B38" s="46" t="s">
        <v>59</v>
      </c>
      <c r="C38" s="47" t="s">
        <v>33</v>
      </c>
      <c r="D38" s="67">
        <v>-1</v>
      </c>
      <c r="E38" s="67">
        <v>-2</v>
      </c>
      <c r="F38" s="67">
        <v>-3</v>
      </c>
      <c r="G38" s="67">
        <v>-4</v>
      </c>
      <c r="H38" s="67">
        <v>-5</v>
      </c>
      <c r="I38" s="67">
        <v>-6</v>
      </c>
      <c r="J38" s="47" t="s">
        <v>71</v>
      </c>
      <c r="K38" s="49">
        <v>0.2</v>
      </c>
      <c r="L38" s="67">
        <v>-2</v>
      </c>
      <c r="M38" s="68">
        <f>IFERROR(K38*L38,"-")</f>
        <v>-0.4</v>
      </c>
    </row>
    <row r="39" spans="1:13" x14ac:dyDescent="0.25">
      <c r="A39" s="137"/>
      <c r="B39" s="51" t="s">
        <v>60</v>
      </c>
      <c r="C39" s="52" t="s">
        <v>32</v>
      </c>
      <c r="D39" s="69">
        <v>-1</v>
      </c>
      <c r="E39" s="69">
        <v>-2</v>
      </c>
      <c r="F39" s="69">
        <v>-3</v>
      </c>
      <c r="G39" s="69">
        <v>-4</v>
      </c>
      <c r="H39" s="69">
        <v>-5</v>
      </c>
      <c r="I39" s="69">
        <v>-6</v>
      </c>
      <c r="J39" s="52" t="s">
        <v>47</v>
      </c>
      <c r="K39" s="54">
        <v>0.2</v>
      </c>
      <c r="L39" s="69">
        <v>-5</v>
      </c>
      <c r="M39" s="70">
        <f t="shared" ref="M39:M44" si="3">IFERROR(K39*L39,"-")</f>
        <v>-1</v>
      </c>
    </row>
    <row r="40" spans="1:13" x14ac:dyDescent="0.25">
      <c r="A40" s="137"/>
      <c r="B40" s="51" t="s">
        <v>61</v>
      </c>
      <c r="C40" s="52" t="s">
        <v>68</v>
      </c>
      <c r="D40" s="69">
        <v>-1</v>
      </c>
      <c r="E40" s="69">
        <v>-2</v>
      </c>
      <c r="F40" s="69">
        <v>-3</v>
      </c>
      <c r="G40" s="69">
        <v>-4</v>
      </c>
      <c r="H40" s="69">
        <v>-5</v>
      </c>
      <c r="I40" s="69">
        <v>-6</v>
      </c>
      <c r="J40" s="52" t="s">
        <v>72</v>
      </c>
      <c r="K40" s="54">
        <v>0.1</v>
      </c>
      <c r="L40" s="69">
        <v>-1</v>
      </c>
      <c r="M40" s="70">
        <f t="shared" si="3"/>
        <v>-0.1</v>
      </c>
    </row>
    <row r="41" spans="1:13" x14ac:dyDescent="0.25">
      <c r="A41" s="137"/>
      <c r="B41" s="51" t="s">
        <v>62</v>
      </c>
      <c r="C41" s="52" t="s">
        <v>69</v>
      </c>
      <c r="D41" s="69">
        <v>-1</v>
      </c>
      <c r="E41" s="69">
        <v>-2</v>
      </c>
      <c r="F41" s="69">
        <v>-3</v>
      </c>
      <c r="G41" s="69">
        <v>-4</v>
      </c>
      <c r="H41" s="69">
        <v>-5</v>
      </c>
      <c r="I41" s="69">
        <v>-6</v>
      </c>
      <c r="J41" s="52" t="s">
        <v>73</v>
      </c>
      <c r="K41" s="54">
        <v>0.1</v>
      </c>
      <c r="L41" s="69">
        <v>-2</v>
      </c>
      <c r="M41" s="70">
        <f t="shared" si="3"/>
        <v>-0.2</v>
      </c>
    </row>
    <row r="42" spans="1:13" x14ac:dyDescent="0.25">
      <c r="A42" s="137"/>
      <c r="B42" s="51" t="s">
        <v>63</v>
      </c>
      <c r="C42" s="52" t="s">
        <v>32</v>
      </c>
      <c r="D42" s="69">
        <v>-1</v>
      </c>
      <c r="E42" s="69">
        <v>-2</v>
      </c>
      <c r="F42" s="69">
        <v>-3</v>
      </c>
      <c r="G42" s="69">
        <v>-4</v>
      </c>
      <c r="H42" s="69">
        <v>-5</v>
      </c>
      <c r="I42" s="69">
        <v>-6</v>
      </c>
      <c r="J42" s="52" t="s">
        <v>47</v>
      </c>
      <c r="K42" s="54">
        <v>0.1</v>
      </c>
      <c r="L42" s="69">
        <v>-2</v>
      </c>
      <c r="M42" s="70">
        <f t="shared" si="3"/>
        <v>-0.2</v>
      </c>
    </row>
    <row r="43" spans="1:13" x14ac:dyDescent="0.25">
      <c r="A43" s="137"/>
      <c r="B43" s="51" t="s">
        <v>64</v>
      </c>
      <c r="C43" s="52" t="s">
        <v>70</v>
      </c>
      <c r="D43" s="69">
        <v>-1</v>
      </c>
      <c r="E43" s="69">
        <v>-2</v>
      </c>
      <c r="F43" s="69">
        <v>-3</v>
      </c>
      <c r="G43" s="69">
        <v>-4</v>
      </c>
      <c r="H43" s="69">
        <v>-5</v>
      </c>
      <c r="I43" s="69">
        <v>-6</v>
      </c>
      <c r="J43" s="52" t="s">
        <v>74</v>
      </c>
      <c r="K43" s="54">
        <v>0.2</v>
      </c>
      <c r="L43" s="69">
        <v>-3</v>
      </c>
      <c r="M43" s="70">
        <f t="shared" si="3"/>
        <v>-0.60000000000000009</v>
      </c>
    </row>
    <row r="44" spans="1:13" x14ac:dyDescent="0.25">
      <c r="A44" s="137"/>
      <c r="B44" s="56" t="s">
        <v>65</v>
      </c>
      <c r="C44" s="57" t="s">
        <v>32</v>
      </c>
      <c r="D44" s="71">
        <v>-1</v>
      </c>
      <c r="E44" s="71">
        <v>-2</v>
      </c>
      <c r="F44" s="71">
        <v>-3</v>
      </c>
      <c r="G44" s="71">
        <v>-4</v>
      </c>
      <c r="H44" s="71">
        <v>-5</v>
      </c>
      <c r="I44" s="71">
        <v>-6</v>
      </c>
      <c r="J44" s="57" t="s">
        <v>47</v>
      </c>
      <c r="K44" s="59">
        <v>0.1</v>
      </c>
      <c r="L44" s="71">
        <v>-6</v>
      </c>
      <c r="M44" s="72">
        <f t="shared" si="3"/>
        <v>-0.60000000000000009</v>
      </c>
    </row>
    <row r="45" spans="1:13" x14ac:dyDescent="0.25">
      <c r="A45" s="138"/>
      <c r="B45" s="133" t="s">
        <v>131</v>
      </c>
      <c r="C45" s="134"/>
      <c r="D45" s="134"/>
      <c r="E45" s="134"/>
      <c r="F45" s="134"/>
      <c r="G45" s="134"/>
      <c r="H45" s="134"/>
      <c r="I45" s="134"/>
      <c r="J45" s="135"/>
      <c r="K45" s="73">
        <f>SUM(K38:K44)</f>
        <v>0.99999999999999989</v>
      </c>
      <c r="L45" s="74">
        <f>SUM(L38:L44)</f>
        <v>-21</v>
      </c>
      <c r="M45" s="75">
        <f>IFERROR(SUM(M38:M44),"-")</f>
        <v>-3.1</v>
      </c>
    </row>
  </sheetData>
  <mergeCells count="17">
    <mergeCell ref="C3:M3"/>
    <mergeCell ref="C4:M4"/>
    <mergeCell ref="C5:M5"/>
    <mergeCell ref="C6:M6"/>
    <mergeCell ref="A1:M1"/>
    <mergeCell ref="A3:B3"/>
    <mergeCell ref="A4:B6"/>
    <mergeCell ref="B17:J17"/>
    <mergeCell ref="A8:A26"/>
    <mergeCell ref="A28:A45"/>
    <mergeCell ref="B37:I37"/>
    <mergeCell ref="B45:J45"/>
    <mergeCell ref="B28:I28"/>
    <mergeCell ref="B36:J36"/>
    <mergeCell ref="B18:I18"/>
    <mergeCell ref="B26:J26"/>
    <mergeCell ref="B8:I8"/>
  </mergeCells>
  <conditionalFormatting sqref="K36">
    <cfRule type="cellIs" dxfId="3" priority="4" operator="greaterThanOrEqual">
      <formula>1.01</formula>
    </cfRule>
  </conditionalFormatting>
  <conditionalFormatting sqref="K26">
    <cfRule type="cellIs" dxfId="2" priority="3" operator="greaterThanOrEqual">
      <formula>1.01</formula>
    </cfRule>
  </conditionalFormatting>
  <conditionalFormatting sqref="K45">
    <cfRule type="cellIs" dxfId="1" priority="2" operator="greaterThanOrEqual">
      <formula>1.01</formula>
    </cfRule>
  </conditionalFormatting>
  <conditionalFormatting sqref="K17">
    <cfRule type="cellIs" dxfId="0" priority="1" operator="greaterThanOrEqual">
      <formula>1.01</formula>
    </cfRule>
  </conditionalFormatting>
  <dataValidations count="4">
    <dataValidation type="custom" allowBlank="1" showInputMessage="1" showErrorMessage="1" errorTitle="УВАГА!" error="Сума має дорівнювати 1,0" sqref="K9:K16" xr:uid="{00000000-0002-0000-0100-000000000000}">
      <formula1>$K$17=1</formula1>
    </dataValidation>
    <dataValidation type="custom" allowBlank="1" showInputMessage="1" showErrorMessage="1" errorTitle="УВАГА!" error="Сума має дорівнювати 1,0" sqref="K19:K25" xr:uid="{00000000-0002-0000-0100-000001000000}">
      <formula1>$K$26=1</formula1>
    </dataValidation>
    <dataValidation type="custom" allowBlank="1" showInputMessage="1" showErrorMessage="1" errorTitle="УВАГА!" error="Сума має дорівнювати 1,0" sqref="K29:K35" xr:uid="{00000000-0002-0000-0100-000002000000}">
      <formula1>$K$36=1</formula1>
    </dataValidation>
    <dataValidation type="custom" allowBlank="1" showInputMessage="1" showErrorMessage="1" errorTitle="УВАГА!" error="Сума має дорівнювати 1,0" sqref="K38:K44" xr:uid="{00000000-0002-0000-0100-000003000000}">
      <formula1>$K$45=1</formula1>
    </dataValidation>
  </dataValidations>
  <pageMargins left="0.23622047244094491" right="0.23622047244094491" top="0.59055118110236227" bottom="0.59055118110236227" header="0.31496062992125984" footer="0.31496062992125984"/>
  <pageSetup paperSize="9" scale="77" orientation="portrait" r:id="rId1"/>
  <headerFooter>
    <oddHeader>&amp;L&amp;F&amp;R&amp;A</oddHeader>
    <oddFooter>&amp;LТ. Х.&amp;R&amp;D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4"/>
  <sheetViews>
    <sheetView zoomScale="115" zoomScaleNormal="115" workbookViewId="0">
      <selection activeCell="O43" sqref="O43"/>
    </sheetView>
  </sheetViews>
  <sheetFormatPr defaultRowHeight="15" x14ac:dyDescent="0.25"/>
  <cols>
    <col min="1" max="1" width="6.5703125" style="39" customWidth="1"/>
    <col min="2" max="2" width="6.42578125" style="39" customWidth="1"/>
    <col min="3" max="3" width="9.140625" style="39"/>
    <col min="4" max="4" width="9.42578125" style="39" customWidth="1"/>
    <col min="5" max="5" width="9.140625" style="39"/>
    <col min="6" max="6" width="10" style="39" customWidth="1"/>
    <col min="7" max="7" width="8.5703125" style="39" customWidth="1"/>
    <col min="8" max="8" width="8.140625" style="39" customWidth="1"/>
    <col min="9" max="9" width="6.7109375" style="39" customWidth="1"/>
    <col min="10" max="10" width="10.5703125" style="39" customWidth="1"/>
    <col min="11" max="11" width="6.7109375" style="39" customWidth="1"/>
    <col min="12" max="12" width="6.28515625" style="39" customWidth="1"/>
    <col min="13" max="16384" width="9.140625" style="39"/>
  </cols>
  <sheetData>
    <row r="1" spans="1:12" ht="21.75" thickBot="1" x14ac:dyDescent="0.3">
      <c r="A1" s="154" t="s">
        <v>97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6"/>
    </row>
    <row r="2" spans="1:12" x14ac:dyDescent="0.25">
      <c r="K2" s="82" t="s">
        <v>91</v>
      </c>
      <c r="L2" s="82" t="s">
        <v>92</v>
      </c>
    </row>
    <row r="3" spans="1:12" ht="15" customHeight="1" x14ac:dyDescent="0.25">
      <c r="A3" s="83" t="s">
        <v>88</v>
      </c>
      <c r="B3" s="84">
        <f>'Оцінка критеріїв і факторів'!J28</f>
        <v>1.4</v>
      </c>
      <c r="C3" s="161" t="str">
        <f>'Оцінка критеріїв і факторів'!B28</f>
        <v xml:space="preserve"> Фактори фінансового потенціалу підприємства - FS (Financial Strength)</v>
      </c>
      <c r="D3" s="162"/>
      <c r="E3" s="162"/>
      <c r="F3" s="162"/>
      <c r="G3" s="162"/>
      <c r="H3" s="162"/>
      <c r="I3" s="162"/>
      <c r="J3" s="162"/>
      <c r="K3" s="85">
        <v>0</v>
      </c>
      <c r="L3" s="85">
        <f>'Оцінка критеріїв і факторів'!J28</f>
        <v>1.4</v>
      </c>
    </row>
    <row r="4" spans="1:12" x14ac:dyDescent="0.25">
      <c r="A4" s="86" t="s">
        <v>89</v>
      </c>
      <c r="B4" s="87">
        <f>'Оцінка критеріїв і факторів'!J8</f>
        <v>1</v>
      </c>
      <c r="C4" s="167" t="str">
        <f>'Оцінка критеріїв і факторів'!B8</f>
        <v xml:space="preserve"> Фактори привабливості галузі, що розглядається - IA (Industry Attractiveness)</v>
      </c>
      <c r="D4" s="168"/>
      <c r="E4" s="168"/>
      <c r="F4" s="168"/>
      <c r="G4" s="168"/>
      <c r="H4" s="168"/>
      <c r="I4" s="168"/>
      <c r="J4" s="168"/>
      <c r="K4" s="88">
        <f>'Оцінка критеріїв і факторів'!J8</f>
        <v>1</v>
      </c>
      <c r="L4" s="88">
        <v>0</v>
      </c>
    </row>
    <row r="5" spans="1:12" ht="15" customHeight="1" x14ac:dyDescent="0.25">
      <c r="A5" s="89" t="s">
        <v>90</v>
      </c>
      <c r="B5" s="90">
        <f>'Оцінка критеріїв і факторів'!J18</f>
        <v>-2.5</v>
      </c>
      <c r="C5" s="163" t="str">
        <f>'Оцінка критеріїв і факторів'!B18</f>
        <v xml:space="preserve"> Фактори стабільності зовнішнього середовища - ES (Environmental Stability)</v>
      </c>
      <c r="D5" s="164"/>
      <c r="E5" s="164"/>
      <c r="F5" s="164"/>
      <c r="G5" s="164"/>
      <c r="H5" s="164"/>
      <c r="I5" s="164"/>
      <c r="J5" s="164"/>
      <c r="K5" s="91">
        <v>0</v>
      </c>
      <c r="L5" s="91">
        <f>'Оцінка критеріїв і факторів'!J18</f>
        <v>-2.5</v>
      </c>
    </row>
    <row r="6" spans="1:12" x14ac:dyDescent="0.25">
      <c r="A6" s="92" t="s">
        <v>87</v>
      </c>
      <c r="B6" s="93">
        <f>'Оцінка критеріїв і факторів'!J37</f>
        <v>-3.1</v>
      </c>
      <c r="C6" s="165" t="str">
        <f>'Оцінка критеріїв і факторів'!B37</f>
        <v xml:space="preserve"> Фактори конкурентних переваг підприємства - CA (Competitive Advantages)</v>
      </c>
      <c r="D6" s="166"/>
      <c r="E6" s="166"/>
      <c r="F6" s="166"/>
      <c r="G6" s="166"/>
      <c r="H6" s="166"/>
      <c r="I6" s="166"/>
      <c r="J6" s="166"/>
      <c r="K6" s="94">
        <f>'Оцінка критеріїв і факторів'!J37</f>
        <v>-3.1</v>
      </c>
      <c r="L6" s="94">
        <v>0</v>
      </c>
    </row>
    <row r="7" spans="1:12" x14ac:dyDescent="0.25">
      <c r="K7" s="95">
        <f>K3</f>
        <v>0</v>
      </c>
      <c r="L7" s="95">
        <f>L3</f>
        <v>1.4</v>
      </c>
    </row>
    <row r="8" spans="1:12" x14ac:dyDescent="0.25">
      <c r="K8" s="96"/>
      <c r="L8" s="96"/>
    </row>
    <row r="9" spans="1:12" x14ac:dyDescent="0.25">
      <c r="C9" s="172" t="s">
        <v>96</v>
      </c>
      <c r="D9" s="173"/>
      <c r="E9" s="173"/>
      <c r="F9" s="174"/>
      <c r="G9" s="83" t="str">
        <f>A3</f>
        <v>FS</v>
      </c>
      <c r="H9" s="97" t="s">
        <v>1</v>
      </c>
      <c r="I9" s="98" t="str">
        <f>A5</f>
        <v>ES</v>
      </c>
      <c r="J9" s="99">
        <f>L5+L3</f>
        <v>-1.1000000000000001</v>
      </c>
      <c r="K9" s="100">
        <f>J9</f>
        <v>-1.1000000000000001</v>
      </c>
      <c r="L9" s="100">
        <f>J10</f>
        <v>-2.1</v>
      </c>
    </row>
    <row r="10" spans="1:12" ht="15.75" thickBot="1" x14ac:dyDescent="0.3">
      <c r="C10" s="175"/>
      <c r="D10" s="176"/>
      <c r="E10" s="176"/>
      <c r="F10" s="177"/>
      <c r="G10" s="101" t="str">
        <f>A4</f>
        <v>IA</v>
      </c>
      <c r="H10" s="102" t="s">
        <v>1</v>
      </c>
      <c r="I10" s="103" t="str">
        <f>A6</f>
        <v>CA</v>
      </c>
      <c r="J10" s="104">
        <f>K6+K4</f>
        <v>-2.1</v>
      </c>
      <c r="K10" s="105">
        <v>0</v>
      </c>
      <c r="L10" s="105">
        <v>0</v>
      </c>
    </row>
    <row r="11" spans="1:12" ht="15.75" thickBot="1" x14ac:dyDescent="0.3">
      <c r="C11" s="178" t="s">
        <v>117</v>
      </c>
      <c r="D11" s="179"/>
      <c r="E11" s="179"/>
      <c r="F11" s="179"/>
      <c r="G11" s="180" t="str">
        <f>IF(AND(J9&gt;0,J10&gt;0),"агресивний",IF(AND(J9&gt;0,J10&lt;0),"конкурентний",IF(AND(J9&lt;0,J10&lt;0),"захисний",IF(AND(J9&lt;0,J10&gt;0),"консервативний","-"))))</f>
        <v>захисний</v>
      </c>
      <c r="H11" s="180"/>
      <c r="I11" s="180"/>
      <c r="J11" s="180"/>
      <c r="K11" s="180"/>
      <c r="L11" s="181"/>
    </row>
    <row r="13" spans="1:12" x14ac:dyDescent="0.25">
      <c r="A13" s="82"/>
      <c r="C13" s="106" t="s">
        <v>94</v>
      </c>
      <c r="G13" s="107" t="str">
        <f>A3</f>
        <v>FS</v>
      </c>
      <c r="I13" s="106" t="s">
        <v>95</v>
      </c>
    </row>
    <row r="14" spans="1:12" x14ac:dyDescent="0.25">
      <c r="A14" s="82"/>
      <c r="B14" s="82"/>
      <c r="G14" s="108"/>
    </row>
    <row r="15" spans="1:12" x14ac:dyDescent="0.25">
      <c r="G15" s="108"/>
    </row>
    <row r="16" spans="1:12" x14ac:dyDescent="0.25">
      <c r="B16" s="108"/>
      <c r="G16" s="108"/>
    </row>
    <row r="17" spans="2:12" x14ac:dyDescent="0.25">
      <c r="B17" s="108"/>
      <c r="G17" s="108"/>
    </row>
    <row r="18" spans="2:12" x14ac:dyDescent="0.25">
      <c r="G18" s="108"/>
    </row>
    <row r="20" spans="2:12" x14ac:dyDescent="0.25">
      <c r="G20" s="108"/>
    </row>
    <row r="21" spans="2:12" x14ac:dyDescent="0.25">
      <c r="G21" s="108"/>
    </row>
    <row r="22" spans="2:12" x14ac:dyDescent="0.25">
      <c r="B22" s="103" t="str">
        <f>A6</f>
        <v>CA</v>
      </c>
      <c r="G22" s="108"/>
      <c r="L22" s="109" t="str">
        <f>A4</f>
        <v>IA</v>
      </c>
    </row>
    <row r="23" spans="2:12" x14ac:dyDescent="0.25">
      <c r="G23" s="108"/>
    </row>
    <row r="24" spans="2:12" x14ac:dyDescent="0.25">
      <c r="G24" s="108"/>
    </row>
    <row r="25" spans="2:12" x14ac:dyDescent="0.25">
      <c r="G25" s="108"/>
    </row>
    <row r="32" spans="2:12" x14ac:dyDescent="0.25">
      <c r="C32" s="106" t="s">
        <v>107</v>
      </c>
      <c r="G32" s="110" t="str">
        <f>A5</f>
        <v>ES</v>
      </c>
      <c r="I32" s="106" t="s">
        <v>93</v>
      </c>
    </row>
    <row r="34" spans="1:12" ht="15" customHeight="1" x14ac:dyDescent="0.25">
      <c r="A34" s="158" t="s">
        <v>135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</row>
    <row r="35" spans="1:12" x14ac:dyDescent="0.25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</row>
    <row r="36" spans="1:12" x14ac:dyDescent="0.25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</row>
    <row r="37" spans="1:12" x14ac:dyDescent="0.25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</row>
    <row r="38" spans="1:12" x14ac:dyDescent="0.25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</row>
    <row r="39" spans="1:12" x14ac:dyDescent="0.25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</row>
    <row r="40" spans="1:12" x14ac:dyDescent="0.25">
      <c r="D40" s="111"/>
    </row>
    <row r="41" spans="1:12" x14ac:dyDescent="0.25">
      <c r="A41" s="157" t="s">
        <v>136</v>
      </c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</row>
    <row r="42" spans="1:12" x14ac:dyDescent="0.25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</row>
    <row r="43" spans="1:12" x14ac:dyDescent="0.25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</row>
    <row r="44" spans="1:12" x14ac:dyDescent="0.25">
      <c r="A44" s="160"/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</row>
    <row r="46" spans="1:12" ht="15" customHeight="1" x14ac:dyDescent="0.25">
      <c r="A46" s="169" t="s">
        <v>137</v>
      </c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</row>
    <row r="47" spans="1:12" x14ac:dyDescent="0.25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</row>
    <row r="48" spans="1:12" x14ac:dyDescent="0.25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</row>
    <row r="49" spans="1:12" x14ac:dyDescent="0.25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</row>
    <row r="50" spans="1:12" x14ac:dyDescent="0.25">
      <c r="A50" s="171"/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</row>
    <row r="52" spans="1:12" x14ac:dyDescent="0.25">
      <c r="A52" s="157" t="s">
        <v>138</v>
      </c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</row>
    <row r="53" spans="1:12" x14ac:dyDescent="0.25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</row>
    <row r="54" spans="1:12" x14ac:dyDescent="0.25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</row>
  </sheetData>
  <mergeCells count="12">
    <mergeCell ref="A46:L50"/>
    <mergeCell ref="A52:L54"/>
    <mergeCell ref="C9:F10"/>
    <mergeCell ref="A34:L39"/>
    <mergeCell ref="C11:F11"/>
    <mergeCell ref="G11:L11"/>
    <mergeCell ref="A1:L1"/>
    <mergeCell ref="A41:L44"/>
    <mergeCell ref="C3:J3"/>
    <mergeCell ref="C5:J5"/>
    <mergeCell ref="C6:J6"/>
    <mergeCell ref="C4:J4"/>
  </mergeCells>
  <pageMargins left="0.31496062992126" right="0.23622047244094499" top="0.38" bottom="0.31496062992126" header="0.15748031496063" footer="0.15748031496063"/>
  <pageSetup paperSize="9" scale="99" orientation="portrait" r:id="rId1"/>
  <headerFooter>
    <oddHeader>&amp;L&amp;F&amp;R&amp;A</oddHeader>
    <oddFooter>&amp;LТ. Х.&amp;R&amp;D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40"/>
  <sheetViews>
    <sheetView workbookViewId="0">
      <selection activeCell="D4" sqref="D4"/>
    </sheetView>
  </sheetViews>
  <sheetFormatPr defaultRowHeight="15" x14ac:dyDescent="0.25"/>
  <cols>
    <col min="2" max="2" width="42.28515625" bestFit="1" customWidth="1"/>
    <col min="3" max="3" width="65.28515625" customWidth="1"/>
  </cols>
  <sheetData>
    <row r="1" spans="1:3" ht="21.75" thickBot="1" x14ac:dyDescent="0.3">
      <c r="A1" s="182" t="s">
        <v>121</v>
      </c>
      <c r="B1" s="183"/>
      <c r="C1" s="184"/>
    </row>
    <row r="2" spans="1:3" s="29" customFormat="1" ht="16.5" thickBot="1" x14ac:dyDescent="0.3">
      <c r="A2" s="28"/>
      <c r="B2" s="34"/>
      <c r="C2" s="34"/>
    </row>
    <row r="3" spans="1:3" ht="15" customHeight="1" x14ac:dyDescent="0.25">
      <c r="A3" s="193" t="s">
        <v>56</v>
      </c>
      <c r="B3" s="189" t="s">
        <v>38</v>
      </c>
      <c r="C3" s="190"/>
    </row>
    <row r="4" spans="1:3" ht="72.75" x14ac:dyDescent="0.25">
      <c r="A4" s="194"/>
      <c r="B4" s="13" t="s">
        <v>19</v>
      </c>
      <c r="C4" s="112" t="s">
        <v>139</v>
      </c>
    </row>
    <row r="5" spans="1:3" ht="15.75" x14ac:dyDescent="0.25">
      <c r="A5" s="194"/>
      <c r="B5" s="12" t="s">
        <v>20</v>
      </c>
      <c r="C5" s="35" t="s">
        <v>122</v>
      </c>
    </row>
    <row r="6" spans="1:3" ht="114" x14ac:dyDescent="0.25">
      <c r="A6" s="194"/>
      <c r="B6" s="12" t="s">
        <v>21</v>
      </c>
      <c r="C6" s="36" t="s">
        <v>123</v>
      </c>
    </row>
    <row r="7" spans="1:3" ht="30" x14ac:dyDescent="0.25">
      <c r="A7" s="194"/>
      <c r="B7" s="12" t="s">
        <v>22</v>
      </c>
      <c r="C7" s="37" t="s">
        <v>124</v>
      </c>
    </row>
    <row r="8" spans="1:3" ht="120" x14ac:dyDescent="0.25">
      <c r="A8" s="194"/>
      <c r="B8" s="12" t="s">
        <v>23</v>
      </c>
      <c r="C8" s="38" t="s">
        <v>125</v>
      </c>
    </row>
    <row r="9" spans="1:3" ht="45" x14ac:dyDescent="0.25">
      <c r="A9" s="194"/>
      <c r="B9" s="12" t="s">
        <v>28</v>
      </c>
      <c r="C9" s="37" t="s">
        <v>126</v>
      </c>
    </row>
    <row r="10" spans="1:3" x14ac:dyDescent="0.25">
      <c r="A10" s="194"/>
      <c r="B10" s="15" t="s">
        <v>24</v>
      </c>
      <c r="C10" s="16"/>
    </row>
    <row r="11" spans="1:3" x14ac:dyDescent="0.25">
      <c r="A11" s="194"/>
      <c r="B11" s="32"/>
      <c r="C11" s="33"/>
    </row>
    <row r="12" spans="1:3" ht="15" customHeight="1" x14ac:dyDescent="0.25">
      <c r="A12" s="194"/>
      <c r="B12" s="187" t="s">
        <v>39</v>
      </c>
      <c r="C12" s="188"/>
    </row>
    <row r="13" spans="1:3" x14ac:dyDescent="0.25">
      <c r="A13" s="194"/>
      <c r="B13" s="13" t="s">
        <v>40</v>
      </c>
      <c r="C13" s="31"/>
    </row>
    <row r="14" spans="1:3" x14ac:dyDescent="0.25">
      <c r="A14" s="194"/>
      <c r="B14" s="12" t="s">
        <v>41</v>
      </c>
      <c r="C14" s="2"/>
    </row>
    <row r="15" spans="1:3" x14ac:dyDescent="0.25">
      <c r="A15" s="194"/>
      <c r="B15" s="12" t="s">
        <v>42</v>
      </c>
      <c r="C15" s="2"/>
    </row>
    <row r="16" spans="1:3" x14ac:dyDescent="0.25">
      <c r="A16" s="194"/>
      <c r="B16" s="12" t="s">
        <v>43</v>
      </c>
      <c r="C16" s="2"/>
    </row>
    <row r="17" spans="1:3" x14ac:dyDescent="0.25">
      <c r="A17" s="194"/>
      <c r="B17" s="12" t="s">
        <v>44</v>
      </c>
      <c r="C17" s="2"/>
    </row>
    <row r="18" spans="1:3" x14ac:dyDescent="0.25">
      <c r="A18" s="194"/>
      <c r="B18" s="12" t="s">
        <v>45</v>
      </c>
      <c r="C18" s="2"/>
    </row>
    <row r="19" spans="1:3" x14ac:dyDescent="0.25">
      <c r="A19" s="194"/>
      <c r="B19" s="12" t="s">
        <v>46</v>
      </c>
      <c r="C19" s="2"/>
    </row>
    <row r="20" spans="1:3" x14ac:dyDescent="0.25">
      <c r="A20" s="194"/>
      <c r="B20" s="15" t="s">
        <v>51</v>
      </c>
      <c r="C20" s="16"/>
    </row>
    <row r="21" spans="1:3" x14ac:dyDescent="0.25">
      <c r="A21" s="195"/>
      <c r="B21" s="32"/>
      <c r="C21" s="33"/>
    </row>
    <row r="23" spans="1:3" ht="15" customHeight="1" x14ac:dyDescent="0.25">
      <c r="A23" s="193" t="s">
        <v>57</v>
      </c>
      <c r="B23" s="185" t="s">
        <v>86</v>
      </c>
      <c r="C23" s="186"/>
    </row>
    <row r="24" spans="1:3" x14ac:dyDescent="0.25">
      <c r="A24" s="194"/>
      <c r="B24" s="13" t="s">
        <v>59</v>
      </c>
      <c r="C24" s="14"/>
    </row>
    <row r="25" spans="1:3" x14ac:dyDescent="0.25">
      <c r="A25" s="194"/>
      <c r="B25" s="12" t="s">
        <v>60</v>
      </c>
      <c r="C25" s="2"/>
    </row>
    <row r="26" spans="1:3" x14ac:dyDescent="0.25">
      <c r="A26" s="194"/>
      <c r="B26" s="12" t="s">
        <v>61</v>
      </c>
      <c r="C26" s="2"/>
    </row>
    <row r="27" spans="1:3" x14ac:dyDescent="0.25">
      <c r="A27" s="194"/>
      <c r="B27" s="12" t="s">
        <v>62</v>
      </c>
      <c r="C27" s="2"/>
    </row>
    <row r="28" spans="1:3" x14ac:dyDescent="0.25">
      <c r="A28" s="194"/>
      <c r="B28" s="12" t="s">
        <v>63</v>
      </c>
      <c r="C28" s="2"/>
    </row>
    <row r="29" spans="1:3" x14ac:dyDescent="0.25">
      <c r="A29" s="194"/>
      <c r="B29" s="12" t="s">
        <v>64</v>
      </c>
      <c r="C29" s="2"/>
    </row>
    <row r="30" spans="1:3" x14ac:dyDescent="0.25">
      <c r="A30" s="194"/>
      <c r="B30" s="15" t="s">
        <v>65</v>
      </c>
      <c r="C30" s="16"/>
    </row>
    <row r="31" spans="1:3" x14ac:dyDescent="0.25">
      <c r="A31" s="194"/>
      <c r="B31" s="32"/>
      <c r="C31" s="33"/>
    </row>
    <row r="32" spans="1:3" ht="15" customHeight="1" x14ac:dyDescent="0.25">
      <c r="A32" s="194"/>
      <c r="B32" s="191" t="s">
        <v>75</v>
      </c>
      <c r="C32" s="192"/>
    </row>
    <row r="33" spans="1:3" x14ac:dyDescent="0.25">
      <c r="A33" s="194"/>
      <c r="B33" s="13" t="s">
        <v>76</v>
      </c>
      <c r="C33" s="14"/>
    </row>
    <row r="34" spans="1:3" x14ac:dyDescent="0.25">
      <c r="A34" s="194"/>
      <c r="B34" s="12" t="s">
        <v>77</v>
      </c>
      <c r="C34" s="2"/>
    </row>
    <row r="35" spans="1:3" x14ac:dyDescent="0.25">
      <c r="A35" s="194"/>
      <c r="B35" s="12" t="s">
        <v>78</v>
      </c>
      <c r="C35" s="2"/>
    </row>
    <row r="36" spans="1:3" x14ac:dyDescent="0.25">
      <c r="A36" s="194"/>
      <c r="B36" s="12" t="s">
        <v>79</v>
      </c>
      <c r="C36" s="2"/>
    </row>
    <row r="37" spans="1:3" x14ac:dyDescent="0.25">
      <c r="A37" s="194"/>
      <c r="B37" s="12" t="s">
        <v>80</v>
      </c>
      <c r="C37" s="2"/>
    </row>
    <row r="38" spans="1:3" x14ac:dyDescent="0.25">
      <c r="A38" s="194"/>
      <c r="B38" s="12" t="s">
        <v>81</v>
      </c>
      <c r="C38" s="2"/>
    </row>
    <row r="39" spans="1:3" x14ac:dyDescent="0.25">
      <c r="A39" s="194"/>
      <c r="B39" s="15" t="s">
        <v>82</v>
      </c>
      <c r="C39" s="16"/>
    </row>
    <row r="40" spans="1:3" x14ac:dyDescent="0.25">
      <c r="A40" s="195"/>
      <c r="B40" s="32"/>
      <c r="C40" s="33"/>
    </row>
  </sheetData>
  <mergeCells count="7">
    <mergeCell ref="A1:C1"/>
    <mergeCell ref="B23:C23"/>
    <mergeCell ref="B12:C12"/>
    <mergeCell ref="B3:C3"/>
    <mergeCell ref="B32:C32"/>
    <mergeCell ref="A3:A21"/>
    <mergeCell ref="A23:A40"/>
  </mergeCells>
  <pageMargins left="0.7" right="0.7" top="0.75" bottom="0.75" header="0.3" footer="0.3"/>
  <pageSetup paperSize="9" scale="74" orientation="portrait" r:id="rId1"/>
  <headerFooter>
    <oddHeader>&amp;L&amp;F&amp;R&amp;A</oddHeader>
    <oddFooter>&amp;LТ. Х.&amp;R&amp;D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7845-746D-422A-81C0-FBA6ABE0B274}">
  <sheetPr>
    <pageSetUpPr fitToPage="1"/>
  </sheetPr>
  <dimension ref="A1:L54"/>
  <sheetViews>
    <sheetView tabSelected="1" topLeftCell="A4" zoomScale="115" zoomScaleNormal="115" workbookViewId="0">
      <selection activeCell="L22" sqref="L22"/>
    </sheetView>
  </sheetViews>
  <sheetFormatPr defaultRowHeight="15" x14ac:dyDescent="0.25"/>
  <cols>
    <col min="1" max="1" width="6.5703125" style="39" customWidth="1"/>
    <col min="2" max="2" width="6.42578125" style="39" customWidth="1"/>
    <col min="3" max="3" width="9.140625" style="39"/>
    <col min="4" max="4" width="9.42578125" style="39" customWidth="1"/>
    <col min="5" max="5" width="9.140625" style="39"/>
    <col min="6" max="6" width="10" style="39" customWidth="1"/>
    <col min="7" max="7" width="8.5703125" style="39" customWidth="1"/>
    <col min="8" max="8" width="8.140625" style="39" customWidth="1"/>
    <col min="9" max="9" width="6.7109375" style="39" customWidth="1"/>
    <col min="10" max="10" width="9.140625" style="39"/>
    <col min="11" max="11" width="6.7109375" style="39" customWidth="1"/>
    <col min="12" max="12" width="6.28515625" style="39" customWidth="1"/>
    <col min="13" max="16384" width="9.140625" style="39"/>
  </cols>
  <sheetData>
    <row r="1" spans="1:12" ht="21.75" thickBot="1" x14ac:dyDescent="0.3">
      <c r="A1" s="154" t="s">
        <v>97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6"/>
    </row>
    <row r="2" spans="1:12" x14ac:dyDescent="0.25">
      <c r="K2" s="82" t="s">
        <v>91</v>
      </c>
      <c r="L2" s="82" t="s">
        <v>92</v>
      </c>
    </row>
    <row r="3" spans="1:12" ht="15" customHeight="1" x14ac:dyDescent="0.25">
      <c r="A3" s="83" t="s">
        <v>88</v>
      </c>
      <c r="B3" s="84">
        <f>'Оцінка критеріїв і факторів'!J28</f>
        <v>1.4</v>
      </c>
      <c r="C3" s="161" t="str">
        <f>'Оцінка критеріїв і факторів'!B28</f>
        <v xml:space="preserve"> Фактори фінансового потенціалу підприємства - FS (Financial Strength)</v>
      </c>
      <c r="D3" s="162"/>
      <c r="E3" s="162"/>
      <c r="F3" s="162"/>
      <c r="G3" s="162"/>
      <c r="H3" s="162"/>
      <c r="I3" s="162"/>
      <c r="J3" s="162"/>
      <c r="K3" s="85">
        <v>0</v>
      </c>
      <c r="L3" s="85">
        <f>'Оцінка критеріїв і факторів'!J28</f>
        <v>1.4</v>
      </c>
    </row>
    <row r="4" spans="1:12" x14ac:dyDescent="0.25">
      <c r="A4" s="86" t="s">
        <v>89</v>
      </c>
      <c r="B4" s="87">
        <f>'Оцінка критеріїв і факторів'!J8</f>
        <v>1</v>
      </c>
      <c r="C4" s="167" t="str">
        <f>'Оцінка критеріїв і факторів'!B8</f>
        <v xml:space="preserve"> Фактори привабливості галузі, що розглядається - IA (Industry Attractiveness)</v>
      </c>
      <c r="D4" s="168"/>
      <c r="E4" s="168"/>
      <c r="F4" s="168"/>
      <c r="G4" s="168"/>
      <c r="H4" s="168"/>
      <c r="I4" s="168"/>
      <c r="J4" s="168"/>
      <c r="K4" s="88">
        <f>'Оцінка критеріїв і факторів'!J8</f>
        <v>1</v>
      </c>
      <c r="L4" s="88">
        <v>0</v>
      </c>
    </row>
    <row r="5" spans="1:12" ht="15" customHeight="1" x14ac:dyDescent="0.25">
      <c r="A5" s="89" t="s">
        <v>90</v>
      </c>
      <c r="B5" s="90">
        <f>'Оцінка критеріїв і факторів'!J18</f>
        <v>-2.5</v>
      </c>
      <c r="C5" s="163" t="str">
        <f>'Оцінка критеріїв і факторів'!B18</f>
        <v xml:space="preserve"> Фактори стабільності зовнішнього середовища - ES (Environmental Stability)</v>
      </c>
      <c r="D5" s="164"/>
      <c r="E5" s="164"/>
      <c r="F5" s="164"/>
      <c r="G5" s="164"/>
      <c r="H5" s="164"/>
      <c r="I5" s="164"/>
      <c r="J5" s="164"/>
      <c r="K5" s="91">
        <v>0</v>
      </c>
      <c r="L5" s="91">
        <f>'Оцінка критеріїв і факторів'!J18</f>
        <v>-2.5</v>
      </c>
    </row>
    <row r="6" spans="1:12" x14ac:dyDescent="0.25">
      <c r="A6" s="92" t="s">
        <v>87</v>
      </c>
      <c r="B6" s="93">
        <f>'Оцінка критеріїв і факторів'!J37</f>
        <v>-3.1</v>
      </c>
      <c r="C6" s="165" t="str">
        <f>'Оцінка критеріїв і факторів'!B37</f>
        <v xml:space="preserve"> Фактори конкурентних переваг підприємства - CA (Competitive Advantages)</v>
      </c>
      <c r="D6" s="166"/>
      <c r="E6" s="166"/>
      <c r="F6" s="166"/>
      <c r="G6" s="166"/>
      <c r="H6" s="166"/>
      <c r="I6" s="166"/>
      <c r="J6" s="166"/>
      <c r="K6" s="94">
        <f>'Оцінка критеріїв і факторів'!J37</f>
        <v>-3.1</v>
      </c>
      <c r="L6" s="94">
        <v>0</v>
      </c>
    </row>
    <row r="7" spans="1:12" x14ac:dyDescent="0.25">
      <c r="K7" s="95">
        <f>K3</f>
        <v>0</v>
      </c>
      <c r="L7" s="95">
        <f>L3</f>
        <v>1.4</v>
      </c>
    </row>
    <row r="8" spans="1:12" x14ac:dyDescent="0.25">
      <c r="K8" s="96"/>
      <c r="L8" s="96"/>
    </row>
    <row r="9" spans="1:12" x14ac:dyDescent="0.25">
      <c r="C9" s="172" t="s">
        <v>96</v>
      </c>
      <c r="D9" s="173"/>
      <c r="E9" s="173"/>
      <c r="F9" s="174"/>
      <c r="G9" s="83" t="str">
        <f>A3</f>
        <v>FS</v>
      </c>
      <c r="H9" s="97" t="s">
        <v>1</v>
      </c>
      <c r="I9" s="98" t="str">
        <f>A5</f>
        <v>ES</v>
      </c>
      <c r="J9" s="99">
        <f>L5+L3</f>
        <v>-1.1000000000000001</v>
      </c>
      <c r="K9" s="100">
        <f>J9</f>
        <v>-1.1000000000000001</v>
      </c>
      <c r="L9" s="100">
        <f>J10</f>
        <v>-2.1</v>
      </c>
    </row>
    <row r="10" spans="1:12" ht="15.75" thickBot="1" x14ac:dyDescent="0.3">
      <c r="C10" s="175"/>
      <c r="D10" s="176"/>
      <c r="E10" s="176"/>
      <c r="F10" s="177"/>
      <c r="G10" s="101" t="str">
        <f>A4</f>
        <v>IA</v>
      </c>
      <c r="H10" s="102" t="s">
        <v>1</v>
      </c>
      <c r="I10" s="103" t="str">
        <f>A6</f>
        <v>CA</v>
      </c>
      <c r="J10" s="104">
        <f>K6+K4</f>
        <v>-2.1</v>
      </c>
      <c r="K10" s="105">
        <v>0</v>
      </c>
      <c r="L10" s="105">
        <v>0</v>
      </c>
    </row>
    <row r="11" spans="1:12" ht="15.75" thickBot="1" x14ac:dyDescent="0.3">
      <c r="C11" s="178" t="s">
        <v>117</v>
      </c>
      <c r="D11" s="179"/>
      <c r="E11" s="179"/>
      <c r="F11" s="179"/>
      <c r="G11" s="180" t="str">
        <f>IF(AND(J9&gt;0,J10&gt;0),"агресивний",IF(AND(J9&gt;0,J10&lt;0),"конкурентний",IF(AND(J9&lt;0,J10&lt;0),"захисний",IF(AND(J9&lt;0,J10&gt;0),"консервативний","-"))))</f>
        <v>захисний</v>
      </c>
      <c r="H11" s="180"/>
      <c r="I11" s="180"/>
      <c r="J11" s="180"/>
      <c r="K11" s="180"/>
      <c r="L11" s="181"/>
    </row>
    <row r="13" spans="1:12" x14ac:dyDescent="0.25">
      <c r="A13" s="82"/>
      <c r="C13" s="106" t="s">
        <v>94</v>
      </c>
      <c r="G13" s="107" t="str">
        <f>A3</f>
        <v>FS</v>
      </c>
      <c r="I13" s="106" t="s">
        <v>95</v>
      </c>
    </row>
    <row r="14" spans="1:12" x14ac:dyDescent="0.25">
      <c r="A14" s="82"/>
      <c r="B14" s="82"/>
      <c r="G14" s="108"/>
    </row>
    <row r="15" spans="1:12" x14ac:dyDescent="0.25">
      <c r="G15" s="108"/>
    </row>
    <row r="16" spans="1:12" x14ac:dyDescent="0.25">
      <c r="B16" s="108"/>
      <c r="G16" s="108"/>
    </row>
    <row r="17" spans="2:12" x14ac:dyDescent="0.25">
      <c r="B17" s="108"/>
      <c r="G17" s="108"/>
    </row>
    <row r="18" spans="2:12" x14ac:dyDescent="0.25">
      <c r="G18" s="108"/>
    </row>
    <row r="20" spans="2:12" x14ac:dyDescent="0.25">
      <c r="G20" s="108"/>
    </row>
    <row r="21" spans="2:12" x14ac:dyDescent="0.25">
      <c r="G21" s="108"/>
    </row>
    <row r="22" spans="2:12" x14ac:dyDescent="0.25">
      <c r="B22" s="103" t="str">
        <f>A6</f>
        <v>CA</v>
      </c>
      <c r="G22" s="108"/>
      <c r="L22" s="109" t="str">
        <f>A4</f>
        <v>IA</v>
      </c>
    </row>
    <row r="23" spans="2:12" x14ac:dyDescent="0.25">
      <c r="G23" s="108"/>
    </row>
    <row r="24" spans="2:12" x14ac:dyDescent="0.25">
      <c r="G24" s="108"/>
    </row>
    <row r="25" spans="2:12" x14ac:dyDescent="0.25">
      <c r="G25" s="108"/>
    </row>
    <row r="32" spans="2:12" x14ac:dyDescent="0.25">
      <c r="C32" s="106" t="s">
        <v>107</v>
      </c>
      <c r="G32" s="110" t="str">
        <f>A5</f>
        <v>ES</v>
      </c>
      <c r="I32" s="106" t="s">
        <v>93</v>
      </c>
    </row>
    <row r="34" spans="1:12" ht="15" customHeight="1" x14ac:dyDescent="0.25">
      <c r="A34" s="158" t="s">
        <v>135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</row>
    <row r="35" spans="1:12" x14ac:dyDescent="0.25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</row>
    <row r="36" spans="1:12" x14ac:dyDescent="0.25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</row>
    <row r="37" spans="1:12" x14ac:dyDescent="0.25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</row>
    <row r="38" spans="1:12" x14ac:dyDescent="0.25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</row>
    <row r="39" spans="1:12" x14ac:dyDescent="0.25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</row>
    <row r="40" spans="1:12" x14ac:dyDescent="0.25">
      <c r="D40" s="111"/>
    </row>
    <row r="41" spans="1:12" x14ac:dyDescent="0.25">
      <c r="A41" s="157" t="s">
        <v>136</v>
      </c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</row>
    <row r="42" spans="1:12" x14ac:dyDescent="0.25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</row>
    <row r="43" spans="1:12" x14ac:dyDescent="0.25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</row>
    <row r="44" spans="1:12" x14ac:dyDescent="0.25">
      <c r="A44" s="160"/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</row>
    <row r="46" spans="1:12" ht="15" customHeight="1" x14ac:dyDescent="0.25">
      <c r="A46" s="169" t="s">
        <v>137</v>
      </c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</row>
    <row r="47" spans="1:12" x14ac:dyDescent="0.25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</row>
    <row r="48" spans="1:12" x14ac:dyDescent="0.25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</row>
    <row r="49" spans="1:12" x14ac:dyDescent="0.25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</row>
    <row r="50" spans="1:12" x14ac:dyDescent="0.25">
      <c r="A50" s="171"/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</row>
    <row r="52" spans="1:12" x14ac:dyDescent="0.25">
      <c r="A52" s="157" t="s">
        <v>138</v>
      </c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</row>
    <row r="53" spans="1:12" x14ac:dyDescent="0.25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</row>
    <row r="54" spans="1:12" x14ac:dyDescent="0.25">
      <c r="A54" s="160"/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</row>
  </sheetData>
  <mergeCells count="12">
    <mergeCell ref="A52:L54"/>
    <mergeCell ref="A1:L1"/>
    <mergeCell ref="C3:J3"/>
    <mergeCell ref="C4:J4"/>
    <mergeCell ref="C5:J5"/>
    <mergeCell ref="C6:J6"/>
    <mergeCell ref="C9:F10"/>
    <mergeCell ref="C11:F11"/>
    <mergeCell ref="G11:L11"/>
    <mergeCell ref="A34:L39"/>
    <mergeCell ref="A41:L44"/>
    <mergeCell ref="A46:L50"/>
  </mergeCells>
  <pageMargins left="0.31496062992126" right="0.23622047244094499" top="0.38" bottom="0.31496062992126" header="0.15748031496063" footer="0.15748031496063"/>
  <pageSetup paperSize="9" scale="99" orientation="portrait" r:id="rId1"/>
  <headerFooter>
    <oddHeader>&amp;L&amp;F&amp;R&amp;A</oddHeader>
    <oddFooter>&amp;LТ. Х.&amp;R&amp;D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961B-5E70-4121-82FD-DC4BF00D878E}">
  <dimension ref="M7:AC22"/>
  <sheetViews>
    <sheetView showGridLines="0" topLeftCell="A7" zoomScale="160" zoomScaleNormal="160" workbookViewId="0">
      <selection activeCell="H15" sqref="H15"/>
    </sheetView>
  </sheetViews>
  <sheetFormatPr defaultColWidth="3.7109375" defaultRowHeight="18" customHeight="1" x14ac:dyDescent="0.25"/>
  <sheetData>
    <row r="7" spans="13:29" ht="18" customHeight="1" thickBot="1" x14ac:dyDescent="0.3"/>
    <row r="8" spans="13:29" ht="18" customHeight="1" thickBot="1" x14ac:dyDescent="0.3">
      <c r="N8" s="116"/>
      <c r="O8" s="117"/>
      <c r="P8" s="117"/>
      <c r="Q8" s="117"/>
      <c r="R8" s="117"/>
      <c r="S8" s="117"/>
      <c r="T8" s="117"/>
      <c r="U8" s="196" t="s">
        <v>88</v>
      </c>
      <c r="V8" s="196"/>
      <c r="W8" s="117"/>
      <c r="X8" s="117"/>
      <c r="Y8" s="117"/>
      <c r="Z8" s="117"/>
      <c r="AA8" s="117"/>
      <c r="AB8" s="118"/>
    </row>
    <row r="9" spans="13:29" ht="18" customHeight="1" x14ac:dyDescent="0.25">
      <c r="N9" s="119"/>
      <c r="O9" s="124"/>
      <c r="P9" s="125"/>
      <c r="Q9" s="125"/>
      <c r="R9" s="125"/>
      <c r="S9" s="125"/>
      <c r="T9" s="125"/>
      <c r="U9" s="123">
        <v>6</v>
      </c>
      <c r="V9" s="124"/>
      <c r="W9" s="125"/>
      <c r="X9" s="125"/>
      <c r="Y9" s="125"/>
      <c r="Z9" s="125"/>
      <c r="AA9" s="123"/>
      <c r="AB9" s="114"/>
    </row>
    <row r="10" spans="13:29" ht="18" customHeight="1" x14ac:dyDescent="0.25">
      <c r="N10" s="119"/>
      <c r="O10" s="126"/>
      <c r="P10" s="127"/>
      <c r="Q10" s="127"/>
      <c r="R10" s="127"/>
      <c r="S10" s="127"/>
      <c r="T10" s="127"/>
      <c r="U10" s="128">
        <v>5</v>
      </c>
      <c r="V10" s="126"/>
      <c r="W10" s="127"/>
      <c r="X10" s="127"/>
      <c r="Y10" s="127"/>
      <c r="Z10" s="127"/>
      <c r="AA10" s="128"/>
      <c r="AB10" s="114"/>
    </row>
    <row r="11" spans="13:29" ht="18" customHeight="1" x14ac:dyDescent="0.25">
      <c r="N11" s="119"/>
      <c r="O11" s="126"/>
      <c r="P11" s="127"/>
      <c r="Q11" s="127"/>
      <c r="R11" s="127"/>
      <c r="S11" s="127"/>
      <c r="T11" s="127"/>
      <c r="U11" s="128">
        <v>4</v>
      </c>
      <c r="V11" s="126"/>
      <c r="W11" s="127"/>
      <c r="X11" s="127"/>
      <c r="Y11" s="127"/>
      <c r="Z11" s="127"/>
      <c r="AA11" s="128"/>
      <c r="AB11" s="114"/>
    </row>
    <row r="12" spans="13:29" ht="18" customHeight="1" x14ac:dyDescent="0.25">
      <c r="N12" s="119"/>
      <c r="O12" s="126"/>
      <c r="P12" s="127"/>
      <c r="Q12" s="127"/>
      <c r="R12" s="127"/>
      <c r="S12" s="127"/>
      <c r="T12" s="127"/>
      <c r="U12" s="128">
        <v>3</v>
      </c>
      <c r="V12" s="126"/>
      <c r="W12" s="127"/>
      <c r="X12" s="127"/>
      <c r="Y12" s="127"/>
      <c r="Z12" s="127"/>
      <c r="AA12" s="128"/>
      <c r="AB12" s="114"/>
    </row>
    <row r="13" spans="13:29" ht="18" customHeight="1" x14ac:dyDescent="0.25">
      <c r="N13" s="119"/>
      <c r="O13" s="126"/>
      <c r="P13" s="127"/>
      <c r="Q13" s="127"/>
      <c r="R13" s="127"/>
      <c r="S13" s="127"/>
      <c r="T13" s="127"/>
      <c r="U13" s="128">
        <v>2</v>
      </c>
      <c r="V13" s="126"/>
      <c r="W13" s="127"/>
      <c r="X13" s="127"/>
      <c r="Y13" s="127"/>
      <c r="Z13" s="127"/>
      <c r="AA13" s="128"/>
      <c r="AB13" s="114"/>
    </row>
    <row r="14" spans="13:29" ht="18" customHeight="1" x14ac:dyDescent="0.25">
      <c r="N14" s="119"/>
      <c r="O14" s="126"/>
      <c r="P14" s="127"/>
      <c r="Q14" s="127"/>
      <c r="R14" s="127"/>
      <c r="S14" s="127"/>
      <c r="T14" s="127"/>
      <c r="U14" s="128">
        <v>1</v>
      </c>
      <c r="V14" s="126"/>
      <c r="W14" s="127"/>
      <c r="X14" s="127"/>
      <c r="Y14" s="127"/>
      <c r="Z14" s="127"/>
      <c r="AA14" s="128"/>
      <c r="AB14" s="114"/>
    </row>
    <row r="15" spans="13:29" ht="18" customHeight="1" thickBot="1" x14ac:dyDescent="0.3">
      <c r="M15" s="1"/>
      <c r="N15" s="198" t="s">
        <v>87</v>
      </c>
      <c r="O15" s="122">
        <v>-6</v>
      </c>
      <c r="P15" s="129">
        <v>-5</v>
      </c>
      <c r="Q15" s="129">
        <v>-4</v>
      </c>
      <c r="R15" s="129">
        <v>-3</v>
      </c>
      <c r="S15" s="129">
        <v>-2</v>
      </c>
      <c r="T15" s="129">
        <v>-1</v>
      </c>
      <c r="U15" s="121">
        <v>0</v>
      </c>
      <c r="V15" s="122">
        <v>1</v>
      </c>
      <c r="W15" s="129">
        <v>2</v>
      </c>
      <c r="X15" s="129">
        <v>3</v>
      </c>
      <c r="Y15" s="129">
        <v>4</v>
      </c>
      <c r="Z15" s="129">
        <v>5</v>
      </c>
      <c r="AA15" s="121">
        <v>6</v>
      </c>
      <c r="AB15" s="198" t="s">
        <v>89</v>
      </c>
      <c r="AC15" s="22"/>
    </row>
    <row r="16" spans="13:29" ht="18" customHeight="1" x14ac:dyDescent="0.25">
      <c r="M16" s="1"/>
      <c r="N16" s="198"/>
      <c r="O16" s="124"/>
      <c r="P16" s="125"/>
      <c r="Q16" s="125"/>
      <c r="R16" s="125"/>
      <c r="S16" s="125"/>
      <c r="T16" s="125"/>
      <c r="U16" s="123">
        <v>-1</v>
      </c>
      <c r="V16" s="130"/>
      <c r="W16" s="125"/>
      <c r="X16" s="125"/>
      <c r="Y16" s="125"/>
      <c r="Z16" s="125"/>
      <c r="AA16" s="123"/>
      <c r="AB16" s="198"/>
      <c r="AC16" s="22"/>
    </row>
    <row r="17" spans="14:28" ht="18" customHeight="1" x14ac:dyDescent="0.25">
      <c r="N17" s="119"/>
      <c r="O17" s="126"/>
      <c r="P17" s="127"/>
      <c r="Q17" s="127"/>
      <c r="R17" s="127"/>
      <c r="S17" s="127"/>
      <c r="T17" s="127"/>
      <c r="U17" s="128">
        <v>-2</v>
      </c>
      <c r="V17" s="131"/>
      <c r="W17" s="127"/>
      <c r="X17" s="127"/>
      <c r="Y17" s="127"/>
      <c r="Z17" s="127"/>
      <c r="AA17" s="128"/>
      <c r="AB17" s="114"/>
    </row>
    <row r="18" spans="14:28" ht="18" customHeight="1" x14ac:dyDescent="0.25">
      <c r="N18" s="119"/>
      <c r="O18" s="126"/>
      <c r="P18" s="127"/>
      <c r="Q18" s="127"/>
      <c r="R18" s="127"/>
      <c r="S18" s="127"/>
      <c r="T18" s="127"/>
      <c r="U18" s="128">
        <v>-3</v>
      </c>
      <c r="V18" s="131"/>
      <c r="W18" s="127"/>
      <c r="X18" s="127"/>
      <c r="Y18" s="127"/>
      <c r="Z18" s="127"/>
      <c r="AA18" s="128"/>
      <c r="AB18" s="114"/>
    </row>
    <row r="19" spans="14:28" ht="18" customHeight="1" x14ac:dyDescent="0.25">
      <c r="N19" s="119"/>
      <c r="O19" s="126"/>
      <c r="P19" s="127"/>
      <c r="Q19" s="127"/>
      <c r="R19" s="127"/>
      <c r="S19" s="127"/>
      <c r="T19" s="127"/>
      <c r="U19" s="128">
        <v>-4</v>
      </c>
      <c r="V19" s="131"/>
      <c r="W19" s="127"/>
      <c r="X19" s="127"/>
      <c r="Y19" s="127"/>
      <c r="Z19" s="127"/>
      <c r="AA19" s="128"/>
      <c r="AB19" s="114"/>
    </row>
    <row r="20" spans="14:28" ht="18" customHeight="1" x14ac:dyDescent="0.25">
      <c r="N20" s="119"/>
      <c r="O20" s="126"/>
      <c r="P20" s="127"/>
      <c r="Q20" s="127"/>
      <c r="R20" s="127"/>
      <c r="S20" s="127"/>
      <c r="T20" s="127"/>
      <c r="U20" s="128">
        <v>-5</v>
      </c>
      <c r="V20" s="131"/>
      <c r="W20" s="127"/>
      <c r="X20" s="127"/>
      <c r="Y20" s="127"/>
      <c r="Z20" s="127"/>
      <c r="AA20" s="128"/>
      <c r="AB20" s="114"/>
    </row>
    <row r="21" spans="14:28" ht="18" customHeight="1" thickBot="1" x14ac:dyDescent="0.3">
      <c r="N21" s="119"/>
      <c r="O21" s="122"/>
      <c r="P21" s="129"/>
      <c r="Q21" s="129"/>
      <c r="R21" s="129"/>
      <c r="S21" s="129"/>
      <c r="T21" s="129"/>
      <c r="U21" s="121">
        <v>-6</v>
      </c>
      <c r="V21" s="132"/>
      <c r="W21" s="129"/>
      <c r="X21" s="129"/>
      <c r="Y21" s="129"/>
      <c r="Z21" s="129"/>
      <c r="AA21" s="121"/>
      <c r="AB21" s="114"/>
    </row>
    <row r="22" spans="14:28" ht="18" customHeight="1" thickBot="1" x14ac:dyDescent="0.3">
      <c r="N22" s="120"/>
      <c r="O22" s="113"/>
      <c r="P22" s="113"/>
      <c r="Q22" s="113"/>
      <c r="R22" s="113"/>
      <c r="S22" s="113"/>
      <c r="T22" s="113"/>
      <c r="U22" s="197" t="s">
        <v>90</v>
      </c>
      <c r="V22" s="197"/>
      <c r="W22" s="113"/>
      <c r="X22" s="113"/>
      <c r="Y22" s="113"/>
      <c r="Z22" s="113"/>
      <c r="AA22" s="113"/>
      <c r="AB22" s="115"/>
    </row>
  </sheetData>
  <mergeCells count="4">
    <mergeCell ref="U8:V8"/>
    <mergeCell ref="U22:V22"/>
    <mergeCell ref="N15:N16"/>
    <mergeCell ref="AB15:A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Опис методу</vt:lpstr>
      <vt:lpstr>Оцінка критеріїв і факторів</vt:lpstr>
      <vt:lpstr>Стратегічний вектор і висновки</vt:lpstr>
      <vt:lpstr>Глосарій</vt:lpstr>
      <vt:lpstr>Стратегічний вектор і висно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Taras Khamardiuk</cp:lastModifiedBy>
  <cp:lastPrinted>2018-12-07T09:24:47Z</cp:lastPrinted>
  <dcterms:created xsi:type="dcterms:W3CDTF">2018-09-25T20:30:56Z</dcterms:created>
  <dcterms:modified xsi:type="dcterms:W3CDTF">2021-05-19T19:27:24Z</dcterms:modified>
</cp:coreProperties>
</file>