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104653\Desktop\"/>
    </mc:Choice>
  </mc:AlternateContent>
  <xr:revisionPtr revIDLastSave="0" documentId="13_ncr:1_{3C8F2758-64AF-4BDA-8EC2-77305615E79F}" xr6:coauthVersionLast="46" xr6:coauthVersionMax="46" xr10:uidLastSave="{00000000-0000-0000-0000-000000000000}"/>
  <bookViews>
    <workbookView xWindow="28680" yWindow="-120" windowWidth="29040" windowHeight="17640" activeTab="4" xr2:uid="{46E08DAE-4981-4EE5-B837-0D27C4570BF7}"/>
  </bookViews>
  <sheets>
    <sheet name="IRI_Siri_Alexa" sheetId="5" r:id="rId1"/>
    <sheet name="IRI_GPT2" sheetId="1" r:id="rId2"/>
    <sheet name="IRI_GPT3_davinci" sheetId="2" r:id="rId3"/>
    <sheet name="IRI_GPT3_Text_davinci_003" sheetId="12" r:id="rId4"/>
    <sheet name="IRI_GPT3.5" sheetId="3" r:id="rId5"/>
    <sheet name="IRI_GPT4" sheetId="4" r:id="rId6"/>
    <sheet name="IRI_Dolly" sheetId="10" r:id="rId7"/>
    <sheet name="IRI_PaLM2" sheetId="11" r:id="rId8"/>
    <sheet name="IRI_LlaMA2" sheetId="6" r:id="rId9"/>
  </sheets>
  <externalReferences>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7" i="12" l="1"/>
  <c r="I19" i="12"/>
  <c r="I20" i="12"/>
  <c r="I21" i="12"/>
  <c r="C21" i="12" s="1"/>
  <c r="E21" i="12" s="1" a="1"/>
  <c r="E21" i="12" s="1"/>
  <c r="I22" i="12"/>
  <c r="I23" i="12"/>
  <c r="I24" i="12"/>
  <c r="C24" i="12" s="1"/>
  <c r="F24" i="12" s="1" a="1"/>
  <c r="F24" i="12" s="1"/>
  <c r="I25" i="12"/>
  <c r="C25" i="12" s="1"/>
  <c r="E25" i="12" s="1" a="1"/>
  <c r="E25" i="12" s="1"/>
  <c r="I26" i="12"/>
  <c r="C26" i="12" s="1"/>
  <c r="D26" i="12" s="1" a="1"/>
  <c r="D26" i="12" s="1"/>
  <c r="I27" i="12"/>
  <c r="I28" i="12"/>
  <c r="C28" i="12" s="1"/>
  <c r="F28" i="12" s="1" a="1"/>
  <c r="F28" i="12" s="1"/>
  <c r="I29" i="12"/>
  <c r="C29" i="12" s="1"/>
  <c r="D29" i="12" s="1" a="1"/>
  <c r="D29" i="12" s="1"/>
  <c r="I30" i="12"/>
  <c r="I31" i="12"/>
  <c r="I18" i="12"/>
  <c r="C18" i="12" s="1"/>
  <c r="F18" i="12" s="1" a="1"/>
  <c r="F18" i="12" s="1"/>
  <c r="I13" i="12"/>
  <c r="C13" i="12" s="1"/>
  <c r="G13" i="12" s="1" a="1"/>
  <c r="G13" i="12" s="1"/>
  <c r="I14" i="12"/>
  <c r="C14" i="12" s="1"/>
  <c r="F14" i="12" s="1" a="1"/>
  <c r="F14" i="12" s="1"/>
  <c r="I15" i="12"/>
  <c r="I16" i="12"/>
  <c r="C20" i="12"/>
  <c r="G20" i="12" s="1" a="1"/>
  <c r="G20" i="12" s="1"/>
  <c r="C22" i="12"/>
  <c r="G22" i="12" s="1" a="1"/>
  <c r="G22" i="12" s="1"/>
  <c r="C30" i="12"/>
  <c r="G30" i="12" s="1" a="1"/>
  <c r="G30" i="12" s="1"/>
  <c r="I12" i="12"/>
  <c r="C12" i="12" s="1"/>
  <c r="E12" i="12" s="1" a="1"/>
  <c r="E12" i="12" s="1"/>
  <c r="C5" i="12"/>
  <c r="E5" i="12" s="1" a="1"/>
  <c r="E5" i="12" s="1"/>
  <c r="C6" i="12"/>
  <c r="F6" i="12" s="1" a="1"/>
  <c r="F6" i="12" s="1"/>
  <c r="C9" i="12"/>
  <c r="G9" i="12" s="1" a="1"/>
  <c r="G9" i="12" s="1"/>
  <c r="C15" i="12"/>
  <c r="D15" i="12" s="1" a="1"/>
  <c r="D15" i="12" s="1"/>
  <c r="C16" i="12"/>
  <c r="G16" i="12" s="1" a="1"/>
  <c r="G16" i="12" s="1"/>
  <c r="C17" i="12"/>
  <c r="E17" i="12" s="1" a="1"/>
  <c r="E17" i="12" s="1"/>
  <c r="C19" i="12"/>
  <c r="D19" i="12" s="1" a="1"/>
  <c r="D19" i="12" s="1"/>
  <c r="C23" i="12"/>
  <c r="E23" i="12" s="1" a="1"/>
  <c r="E23" i="12" s="1"/>
  <c r="C27" i="12"/>
  <c r="G27" i="12" s="1" a="1"/>
  <c r="G27" i="12" s="1"/>
  <c r="C31" i="12"/>
  <c r="F31" i="12" s="1" a="1"/>
  <c r="F31" i="12" s="1"/>
  <c r="I5" i="12"/>
  <c r="I6" i="12"/>
  <c r="I7" i="12"/>
  <c r="C7" i="12" s="1"/>
  <c r="E7" i="12" s="1" a="1"/>
  <c r="E7" i="12" s="1"/>
  <c r="I8" i="12"/>
  <c r="C8" i="12" s="1"/>
  <c r="D8" i="12" s="1" a="1"/>
  <c r="D8" i="12" s="1"/>
  <c r="I9" i="12"/>
  <c r="I10" i="12"/>
  <c r="C10" i="12" s="1"/>
  <c r="D10" i="12" s="1" a="1"/>
  <c r="D10" i="12" s="1"/>
  <c r="I11" i="12"/>
  <c r="C11" i="12" s="1"/>
  <c r="F11" i="12" s="1" a="1"/>
  <c r="F11" i="12" s="1"/>
  <c r="I4" i="12"/>
  <c r="C4" i="12" s="1"/>
  <c r="D4" i="12" s="1" a="1"/>
  <c r="D4" i="12" s="1"/>
  <c r="G34" i="12" l="1"/>
  <c r="F34" i="12"/>
  <c r="E34" i="12"/>
  <c r="D34" i="12"/>
  <c r="D15" i="10" a="1"/>
  <c r="D15" i="10" s="1"/>
  <c r="G9" i="6" a="1"/>
  <c r="G9" i="6" s="1"/>
  <c r="F6" i="6" a="1"/>
  <c r="F6" i="6" s="1"/>
  <c r="E5" i="6" a="1"/>
  <c r="E5" i="6" s="1"/>
  <c r="F28" i="6" a="1"/>
  <c r="F28" i="6" s="1"/>
  <c r="F11" i="6" a="1"/>
  <c r="F11" i="6" s="1"/>
  <c r="G13" i="6" a="1"/>
  <c r="G13" i="6" s="1"/>
  <c r="E7" i="6" a="1"/>
  <c r="E7" i="6" s="1"/>
  <c r="D19" i="6" a="1"/>
  <c r="D19" i="6" s="1"/>
  <c r="D4" i="6" a="1"/>
  <c r="D4" i="6" s="1"/>
  <c r="C5" i="6"/>
  <c r="C6" i="6"/>
  <c r="C7" i="6"/>
  <c r="C8" i="6"/>
  <c r="D8" i="6" s="1" a="1"/>
  <c r="D8" i="6" s="1"/>
  <c r="C9" i="6"/>
  <c r="C10" i="6"/>
  <c r="D10" i="6" s="1" a="1"/>
  <c r="D10" i="6" s="1"/>
  <c r="C11" i="6"/>
  <c r="C12" i="6"/>
  <c r="E12" i="6" s="1" a="1"/>
  <c r="E12" i="6" s="1"/>
  <c r="C13" i="6"/>
  <c r="C14" i="6"/>
  <c r="F14" i="6" s="1" a="1"/>
  <c r="F14" i="6" s="1"/>
  <c r="C15" i="6"/>
  <c r="D15" i="6" s="1" a="1"/>
  <c r="D15" i="6" s="1"/>
  <c r="C16" i="6"/>
  <c r="G16" i="6" s="1" a="1"/>
  <c r="G16" i="6" s="1"/>
  <c r="C17" i="6"/>
  <c r="E17" i="6" s="1" a="1"/>
  <c r="E17" i="6" s="1"/>
  <c r="C18" i="6"/>
  <c r="F18" i="6" s="1" a="1"/>
  <c r="F18" i="6" s="1"/>
  <c r="C19" i="6"/>
  <c r="C20" i="6"/>
  <c r="G20" i="6" s="1" a="1"/>
  <c r="G20" i="6" s="1"/>
  <c r="C21" i="6"/>
  <c r="E21" i="6" s="1" a="1"/>
  <c r="E21" i="6" s="1"/>
  <c r="C22" i="6"/>
  <c r="G22" i="6" s="1" a="1"/>
  <c r="G22" i="6" s="1"/>
  <c r="C23" i="6"/>
  <c r="E23" i="6" s="1" a="1"/>
  <c r="E23" i="6" s="1"/>
  <c r="C24" i="6"/>
  <c r="F24" i="6" s="1" a="1"/>
  <c r="F24" i="6" s="1"/>
  <c r="C25" i="6"/>
  <c r="E25" i="6" s="1" a="1"/>
  <c r="E25" i="6" s="1"/>
  <c r="C26" i="6"/>
  <c r="D26" i="6" s="1" a="1"/>
  <c r="D26" i="6" s="1"/>
  <c r="C27" i="6"/>
  <c r="G27" i="6" s="1" a="1"/>
  <c r="G27" i="6" s="1"/>
  <c r="C28" i="6"/>
  <c r="C29" i="6"/>
  <c r="D29" i="6" s="1" a="1"/>
  <c r="D29" i="6" s="1"/>
  <c r="C30" i="6"/>
  <c r="G30" i="6" s="1" a="1"/>
  <c r="G30" i="6" s="1"/>
  <c r="C31" i="6"/>
  <c r="F31" i="6" s="1" a="1"/>
  <c r="F31" i="6" s="1"/>
  <c r="C4" i="6"/>
  <c r="C5" i="4"/>
  <c r="C6" i="4"/>
  <c r="C7" i="4"/>
  <c r="C8" i="4"/>
  <c r="C9" i="4"/>
  <c r="C10" i="4"/>
  <c r="C11" i="4"/>
  <c r="F11" i="4" s="1" a="1"/>
  <c r="F11" i="4" s="1"/>
  <c r="C12" i="4"/>
  <c r="E12" i="4" s="1" a="1"/>
  <c r="E12" i="4" s="1"/>
  <c r="C13" i="4"/>
  <c r="C14" i="4"/>
  <c r="C15" i="4"/>
  <c r="C16" i="4"/>
  <c r="C17" i="4"/>
  <c r="C18" i="4"/>
  <c r="C19" i="4"/>
  <c r="D19" i="4" s="1" a="1"/>
  <c r="D19" i="4" s="1"/>
  <c r="C20" i="4"/>
  <c r="G20" i="4" s="1" a="1"/>
  <c r="G20" i="4" s="1"/>
  <c r="C21" i="4"/>
  <c r="C22" i="4"/>
  <c r="C23" i="4"/>
  <c r="C24" i="4"/>
  <c r="C25" i="4"/>
  <c r="E25" i="4" s="1" a="1"/>
  <c r="E25" i="4" s="1"/>
  <c r="C26" i="4"/>
  <c r="C27" i="4"/>
  <c r="G27" i="4" s="1" a="1"/>
  <c r="G27" i="4" s="1"/>
  <c r="C28" i="4"/>
  <c r="F28" i="4" s="1" a="1"/>
  <c r="F28" i="4" s="1"/>
  <c r="C29" i="4"/>
  <c r="C30" i="4"/>
  <c r="C31" i="4"/>
  <c r="C4" i="4"/>
  <c r="D4" i="4" s="1" a="1"/>
  <c r="D4" i="4" s="1"/>
  <c r="E5" i="4" a="1"/>
  <c r="E5" i="4" s="1"/>
  <c r="B14" i="1"/>
  <c r="B15" i="1"/>
  <c r="B16" i="1"/>
  <c r="B17" i="1"/>
  <c r="B18" i="1"/>
  <c r="B19" i="1"/>
  <c r="B20" i="1"/>
  <c r="B21" i="1"/>
  <c r="B22" i="1"/>
  <c r="B23" i="1"/>
  <c r="B24" i="1"/>
  <c r="B25" i="1"/>
  <c r="B26" i="1"/>
  <c r="B27" i="1"/>
  <c r="B28" i="1"/>
  <c r="B29" i="1"/>
  <c r="B30" i="1"/>
  <c r="B31" i="1"/>
  <c r="B13" i="1"/>
  <c r="B5" i="1"/>
  <c r="B6" i="1"/>
  <c r="B7" i="1"/>
  <c r="B8" i="1"/>
  <c r="B9" i="1"/>
  <c r="B10" i="1"/>
  <c r="B11" i="1"/>
  <c r="B12" i="1"/>
  <c r="B4" i="1"/>
  <c r="F11" i="10" a="1"/>
  <c r="F11" i="10" s="1"/>
  <c r="F14" i="10" a="1"/>
  <c r="F14" i="10" s="1"/>
  <c r="E17" i="10" a="1"/>
  <c r="E17" i="10" s="1"/>
  <c r="F18" i="10" a="1"/>
  <c r="F18" i="10" s="1"/>
  <c r="D19" i="10" a="1"/>
  <c r="D19" i="10" s="1"/>
  <c r="G20" i="10" a="1"/>
  <c r="G20" i="10" s="1"/>
  <c r="D26" i="10" a="1"/>
  <c r="D26" i="10" s="1"/>
  <c r="G27" i="10" a="1"/>
  <c r="G27" i="10" s="1"/>
  <c r="F28" i="10" a="1"/>
  <c r="F28" i="10" s="1"/>
  <c r="G30" i="10" a="1"/>
  <c r="G30" i="10" s="1"/>
  <c r="F31" i="10" a="1"/>
  <c r="F31" i="10" s="1"/>
  <c r="D10" i="10" a="1"/>
  <c r="D10" i="10" s="1"/>
  <c r="G22" i="10" a="1"/>
  <c r="G22" i="10" s="1"/>
  <c r="G16" i="10" a="1"/>
  <c r="G16" i="10" s="1"/>
  <c r="G9" i="10" a="1"/>
  <c r="G9" i="10" s="1"/>
  <c r="F24" i="10" a="1"/>
  <c r="F24" i="10" s="1"/>
  <c r="F6" i="10" a="1"/>
  <c r="F6" i="10" s="1"/>
  <c r="D29" i="10" a="1"/>
  <c r="D29" i="10" s="1"/>
  <c r="D8" i="10" a="1"/>
  <c r="D8" i="10" s="1"/>
  <c r="E25" i="10" a="1"/>
  <c r="E25" i="10" s="1"/>
  <c r="E23" i="10" a="1"/>
  <c r="E23" i="10" s="1"/>
  <c r="E21" i="10" a="1"/>
  <c r="E21" i="10" s="1"/>
  <c r="E7" i="10" a="1"/>
  <c r="E7" i="10" s="1"/>
  <c r="E5" i="10" a="1"/>
  <c r="E5" i="10" s="1"/>
  <c r="C31" i="11"/>
  <c r="F31" i="11" s="1" a="1"/>
  <c r="F31" i="11" s="1"/>
  <c r="C30" i="11"/>
  <c r="G30" i="11" s="1" a="1"/>
  <c r="G30" i="11" s="1"/>
  <c r="C29" i="11"/>
  <c r="D29" i="11" s="1" a="1"/>
  <c r="D29" i="11" s="1"/>
  <c r="C28" i="11"/>
  <c r="F28" i="11" s="1" a="1"/>
  <c r="F28" i="11" s="1"/>
  <c r="C27" i="11"/>
  <c r="G27" i="11" s="1" a="1"/>
  <c r="G27" i="11" s="1"/>
  <c r="C26" i="11"/>
  <c r="D26" i="11" s="1" a="1"/>
  <c r="D26" i="11" s="1"/>
  <c r="C25" i="11"/>
  <c r="E25" i="11" s="1" a="1"/>
  <c r="E25" i="11" s="1"/>
  <c r="C24" i="11"/>
  <c r="F24" i="11" s="1" a="1"/>
  <c r="F24" i="11" s="1"/>
  <c r="E23" i="11" a="1"/>
  <c r="E23" i="11" s="1"/>
  <c r="C23" i="11"/>
  <c r="C22" i="11"/>
  <c r="G22" i="11" s="1" a="1"/>
  <c r="G22" i="11" s="1"/>
  <c r="C21" i="11"/>
  <c r="E21" i="11" s="1" a="1"/>
  <c r="E21" i="11" s="1"/>
  <c r="C20" i="11"/>
  <c r="G20" i="11" s="1" a="1"/>
  <c r="G20" i="11" s="1"/>
  <c r="C19" i="11"/>
  <c r="D19" i="11" s="1" a="1"/>
  <c r="D19" i="11" s="1"/>
  <c r="C18" i="11"/>
  <c r="F18" i="11" s="1" a="1"/>
  <c r="F18" i="11" s="1"/>
  <c r="C17" i="11"/>
  <c r="E17" i="11" s="1" a="1"/>
  <c r="E17" i="11" s="1"/>
  <c r="C16" i="11"/>
  <c r="G16" i="11" s="1" a="1"/>
  <c r="G16" i="11" s="1"/>
  <c r="D15" i="11" a="1"/>
  <c r="D15" i="11" s="1"/>
  <c r="C15" i="11"/>
  <c r="C14" i="11"/>
  <c r="F14" i="11" s="1" a="1"/>
  <c r="F14" i="11" s="1"/>
  <c r="C13" i="11"/>
  <c r="G13" i="11" s="1" a="1"/>
  <c r="G13" i="11" s="1"/>
  <c r="C12" i="11"/>
  <c r="E12" i="11" s="1" a="1"/>
  <c r="E12" i="11" s="1"/>
  <c r="C11" i="11"/>
  <c r="F11" i="11" s="1" a="1"/>
  <c r="F11" i="11" s="1"/>
  <c r="C10" i="11"/>
  <c r="D10" i="11" s="1" a="1"/>
  <c r="D10" i="11" s="1"/>
  <c r="C9" i="11"/>
  <c r="G9" i="11" s="1" a="1"/>
  <c r="G9" i="11" s="1"/>
  <c r="C8" i="11"/>
  <c r="D8" i="11" s="1" a="1"/>
  <c r="D8" i="11" s="1"/>
  <c r="E7" i="11" a="1"/>
  <c r="E7" i="11" s="1"/>
  <c r="C7" i="11"/>
  <c r="C6" i="11"/>
  <c r="F6" i="11" s="1" a="1"/>
  <c r="F6" i="11" s="1"/>
  <c r="C5" i="11"/>
  <c r="E5" i="11" s="1" a="1"/>
  <c r="E5" i="11" s="1"/>
  <c r="C4" i="11"/>
  <c r="D4" i="11" s="1" a="1"/>
  <c r="D4" i="11" s="1"/>
  <c r="H34" i="3"/>
  <c r="G13" i="10" a="1"/>
  <c r="G13" i="10" s="1"/>
  <c r="E12" i="10" a="1"/>
  <c r="E12" i="10" s="1"/>
  <c r="D4" i="10" a="1"/>
  <c r="D4" i="10" s="1"/>
  <c r="C31" i="5"/>
  <c r="F31" i="5" s="1" a="1"/>
  <c r="F31" i="5" s="1"/>
  <c r="C30" i="5"/>
  <c r="G30" i="5" s="1" a="1"/>
  <c r="G30" i="5" s="1"/>
  <c r="C29" i="5"/>
  <c r="D29" i="5" s="1" a="1"/>
  <c r="D29" i="5" s="1"/>
  <c r="C28" i="5"/>
  <c r="F28" i="5" s="1" a="1"/>
  <c r="F28" i="5" s="1"/>
  <c r="C27" i="5"/>
  <c r="G27" i="5" s="1" a="1"/>
  <c r="G27" i="5" s="1"/>
  <c r="D26" i="5" a="1"/>
  <c r="D26" i="5" s="1"/>
  <c r="C26" i="5"/>
  <c r="C25" i="5"/>
  <c r="E25" i="5" s="1" a="1"/>
  <c r="E25" i="5" s="1"/>
  <c r="C24" i="5"/>
  <c r="F24" i="5" s="1" a="1"/>
  <c r="F24" i="5" s="1"/>
  <c r="C23" i="5"/>
  <c r="E23" i="5" s="1" a="1"/>
  <c r="E23" i="5" s="1"/>
  <c r="C22" i="5"/>
  <c r="G22" i="5" s="1" a="1"/>
  <c r="G22" i="5" s="1"/>
  <c r="C21" i="5"/>
  <c r="E21" i="5" s="1" a="1"/>
  <c r="E21" i="5" s="1"/>
  <c r="C20" i="5"/>
  <c r="G20" i="5" s="1" a="1"/>
  <c r="G20" i="5" s="1"/>
  <c r="C19" i="5"/>
  <c r="D19" i="5" s="1" a="1"/>
  <c r="D19" i="5" s="1"/>
  <c r="C18" i="5"/>
  <c r="F18" i="5" s="1" a="1"/>
  <c r="F18" i="5" s="1"/>
  <c r="C17" i="5"/>
  <c r="E17" i="5" s="1" a="1"/>
  <c r="E17" i="5" s="1"/>
  <c r="C16" i="5"/>
  <c r="G16" i="5" s="1" a="1"/>
  <c r="G16" i="5" s="1"/>
  <c r="C15" i="5"/>
  <c r="D15" i="5" s="1" a="1"/>
  <c r="D15" i="5" s="1"/>
  <c r="C14" i="5"/>
  <c r="F14" i="5" s="1" a="1"/>
  <c r="F14" i="5" s="1"/>
  <c r="C13" i="5"/>
  <c r="G13" i="5" s="1" a="1"/>
  <c r="G13" i="5" s="1"/>
  <c r="C12" i="5"/>
  <c r="E12" i="5" s="1" a="1"/>
  <c r="E12" i="5" s="1"/>
  <c r="C11" i="5"/>
  <c r="F11" i="5" s="1" a="1"/>
  <c r="F11" i="5" s="1"/>
  <c r="C10" i="5"/>
  <c r="D10" i="5" s="1" a="1"/>
  <c r="D10" i="5" s="1"/>
  <c r="C9" i="5"/>
  <c r="G9" i="5" s="1" a="1"/>
  <c r="G9" i="5" s="1"/>
  <c r="C8" i="5"/>
  <c r="D8" i="5" s="1" a="1"/>
  <c r="D8" i="5" s="1"/>
  <c r="C7" i="5"/>
  <c r="E7" i="5" s="1" a="1"/>
  <c r="E7" i="5" s="1"/>
  <c r="F6" i="5" a="1"/>
  <c r="F6" i="5" s="1"/>
  <c r="C6" i="5"/>
  <c r="C5" i="5"/>
  <c r="E5" i="5" s="1" a="1"/>
  <c r="E5" i="5" s="1"/>
  <c r="C4" i="5"/>
  <c r="D4" i="5" s="1" a="1"/>
  <c r="D4" i="5" s="1"/>
  <c r="F31" i="4" a="1"/>
  <c r="F31" i="4" s="1"/>
  <c r="G30" i="4" a="1"/>
  <c r="G30" i="4" s="1"/>
  <c r="D29" i="4" a="1"/>
  <c r="D29" i="4" s="1"/>
  <c r="D26" i="4" a="1"/>
  <c r="D26" i="4" s="1"/>
  <c r="F24" i="4" a="1"/>
  <c r="F24" i="4" s="1"/>
  <c r="E23" i="4" a="1"/>
  <c r="E23" i="4" s="1"/>
  <c r="G22" i="4" a="1"/>
  <c r="G22" i="4" s="1"/>
  <c r="E21" i="4" a="1"/>
  <c r="E21" i="4" s="1"/>
  <c r="F18" i="4" a="1"/>
  <c r="F18" i="4" s="1"/>
  <c r="E17" i="4" a="1"/>
  <c r="E17" i="4" s="1"/>
  <c r="G16" i="4" a="1"/>
  <c r="G16" i="4" s="1"/>
  <c r="D15" i="4" a="1"/>
  <c r="D15" i="4" s="1"/>
  <c r="F14" i="4" a="1"/>
  <c r="F14" i="4" s="1"/>
  <c r="G13" i="4" a="1"/>
  <c r="G13" i="4" s="1"/>
  <c r="D10" i="4" a="1"/>
  <c r="D10" i="4" s="1"/>
  <c r="G9" i="4" a="1"/>
  <c r="G9" i="4" s="1"/>
  <c r="D8" i="4" a="1"/>
  <c r="D8" i="4" s="1"/>
  <c r="E7" i="4" a="1"/>
  <c r="E7" i="4" s="1"/>
  <c r="F6" i="4" a="1"/>
  <c r="F6" i="4" s="1"/>
  <c r="C31" i="3"/>
  <c r="F31" i="3" s="1" a="1"/>
  <c r="F31" i="3" s="1"/>
  <c r="C30" i="3"/>
  <c r="G30" i="3" s="1" a="1"/>
  <c r="G30" i="3" s="1"/>
  <c r="C29" i="3"/>
  <c r="D29" i="3" s="1" a="1"/>
  <c r="D29" i="3" s="1"/>
  <c r="C28" i="3"/>
  <c r="F28" i="3" s="1" a="1"/>
  <c r="F28" i="3" s="1"/>
  <c r="C27" i="3"/>
  <c r="G27" i="3" s="1" a="1"/>
  <c r="G27" i="3" s="1"/>
  <c r="C26" i="3"/>
  <c r="D26" i="3" s="1" a="1"/>
  <c r="D26" i="3" s="1"/>
  <c r="C25" i="3"/>
  <c r="E25" i="3" s="1" a="1"/>
  <c r="E25" i="3" s="1"/>
  <c r="C24" i="3"/>
  <c r="F24" i="3" s="1" a="1"/>
  <c r="F24" i="3" s="1"/>
  <c r="C23" i="3"/>
  <c r="E23" i="3" s="1" a="1"/>
  <c r="E23" i="3" s="1"/>
  <c r="C22" i="3"/>
  <c r="G22" i="3" s="1" a="1"/>
  <c r="G22" i="3" s="1"/>
  <c r="C21" i="3"/>
  <c r="E21" i="3" s="1" a="1"/>
  <c r="E21" i="3" s="1"/>
  <c r="C20" i="3"/>
  <c r="G20" i="3" s="1" a="1"/>
  <c r="G20" i="3" s="1"/>
  <c r="C19" i="3"/>
  <c r="D19" i="3" s="1" a="1"/>
  <c r="D19" i="3" s="1"/>
  <c r="C18" i="3"/>
  <c r="F18" i="3" s="1" a="1"/>
  <c r="F18" i="3" s="1"/>
  <c r="C17" i="3"/>
  <c r="E17" i="3" s="1" a="1"/>
  <c r="E17" i="3" s="1"/>
  <c r="C16" i="3"/>
  <c r="G16" i="3" s="1" a="1"/>
  <c r="G16" i="3" s="1"/>
  <c r="C15" i="3"/>
  <c r="D15" i="3" s="1" a="1"/>
  <c r="D15" i="3" s="1"/>
  <c r="C14" i="3"/>
  <c r="F14" i="3" s="1" a="1"/>
  <c r="F14" i="3" s="1"/>
  <c r="C13" i="3"/>
  <c r="G13" i="3" s="1" a="1"/>
  <c r="G13" i="3" s="1"/>
  <c r="E12" i="3" a="1"/>
  <c r="E12" i="3" s="1"/>
  <c r="C12" i="3"/>
  <c r="C11" i="3"/>
  <c r="F11" i="3" s="1" a="1"/>
  <c r="F11" i="3" s="1"/>
  <c r="C10" i="3"/>
  <c r="D10" i="3" s="1" a="1"/>
  <c r="D10" i="3" s="1"/>
  <c r="C9" i="3"/>
  <c r="G9" i="3" s="1" a="1"/>
  <c r="G9" i="3" s="1"/>
  <c r="C8" i="3"/>
  <c r="D8" i="3" s="1" a="1"/>
  <c r="D8" i="3" s="1"/>
  <c r="C7" i="3"/>
  <c r="E7" i="3" s="1" a="1"/>
  <c r="E7" i="3" s="1"/>
  <c r="C6" i="3"/>
  <c r="F6" i="3" s="1" a="1"/>
  <c r="F6" i="3" s="1"/>
  <c r="E5" i="3" a="1"/>
  <c r="E5" i="3" s="1"/>
  <c r="C5" i="3"/>
  <c r="C4" i="3"/>
  <c r="D4" i="3" s="1" a="1"/>
  <c r="D4" i="3" s="1"/>
  <c r="C31" i="2"/>
  <c r="F31" i="2" s="1" a="1"/>
  <c r="F31" i="2" s="1"/>
  <c r="C30" i="2"/>
  <c r="G30" i="2" s="1" a="1"/>
  <c r="G30" i="2" s="1"/>
  <c r="C29" i="2"/>
  <c r="D29" i="2" s="1" a="1"/>
  <c r="D29" i="2" s="1"/>
  <c r="C28" i="2"/>
  <c r="F28" i="2" s="1" a="1"/>
  <c r="F28" i="2" s="1"/>
  <c r="G27" i="2" a="1"/>
  <c r="G27" i="2" s="1"/>
  <c r="C27" i="2"/>
  <c r="D26" i="2" a="1"/>
  <c r="D26" i="2" s="1"/>
  <c r="C26" i="2"/>
  <c r="C25" i="2"/>
  <c r="E25" i="2" s="1" a="1"/>
  <c r="E25" i="2" s="1"/>
  <c r="C24" i="2"/>
  <c r="F24" i="2" s="1" a="1"/>
  <c r="F24" i="2" s="1"/>
  <c r="C23" i="2"/>
  <c r="E23" i="2" s="1" a="1"/>
  <c r="E23" i="2" s="1"/>
  <c r="C22" i="2"/>
  <c r="G22" i="2" s="1" a="1"/>
  <c r="G22" i="2" s="1"/>
  <c r="C21" i="2"/>
  <c r="E21" i="2" s="1" a="1"/>
  <c r="E21" i="2" s="1"/>
  <c r="C20" i="2"/>
  <c r="G20" i="2" s="1" a="1"/>
  <c r="G20" i="2" s="1"/>
  <c r="C19" i="2"/>
  <c r="D19" i="2" s="1" a="1"/>
  <c r="D19" i="2" s="1"/>
  <c r="F18" i="2" a="1"/>
  <c r="F18" i="2" s="1"/>
  <c r="C18" i="2"/>
  <c r="C17" i="2"/>
  <c r="E17" i="2" s="1" a="1"/>
  <c r="E17" i="2" s="1"/>
  <c r="C16" i="2"/>
  <c r="G16" i="2" s="1" a="1"/>
  <c r="G16" i="2" s="1"/>
  <c r="C15" i="2"/>
  <c r="D15" i="2" s="1" a="1"/>
  <c r="D15" i="2" s="1"/>
  <c r="C14" i="2"/>
  <c r="F14" i="2" s="1" a="1"/>
  <c r="F14" i="2" s="1"/>
  <c r="C13" i="2"/>
  <c r="G13" i="2" s="1" a="1"/>
  <c r="G13" i="2" s="1"/>
  <c r="C12" i="2"/>
  <c r="E12" i="2" s="1" a="1"/>
  <c r="E12" i="2" s="1"/>
  <c r="C11" i="2"/>
  <c r="F11" i="2" s="1" a="1"/>
  <c r="F11" i="2" s="1"/>
  <c r="C10" i="2"/>
  <c r="D10" i="2" s="1" a="1"/>
  <c r="D10" i="2" s="1"/>
  <c r="C9" i="2"/>
  <c r="G9" i="2" s="1" a="1"/>
  <c r="G9" i="2" s="1"/>
  <c r="C8" i="2"/>
  <c r="D8" i="2" s="1" a="1"/>
  <c r="D8" i="2" s="1"/>
  <c r="C7" i="2"/>
  <c r="E7" i="2" s="1" a="1"/>
  <c r="E7" i="2" s="1"/>
  <c r="C6" i="2"/>
  <c r="F6" i="2" s="1" a="1"/>
  <c r="F6" i="2" s="1"/>
  <c r="F34" i="2" s="1"/>
  <c r="C5" i="2"/>
  <c r="E5" i="2" s="1" a="1"/>
  <c r="E5" i="2" s="1"/>
  <c r="E34" i="2" s="1"/>
  <c r="C4" i="2"/>
  <c r="D4" i="2" s="1" a="1"/>
  <c r="D4" i="2" s="1"/>
  <c r="C31" i="1"/>
  <c r="F31" i="1" s="1" a="1"/>
  <c r="F31" i="1" s="1"/>
  <c r="C30" i="1"/>
  <c r="G30" i="1" s="1" a="1"/>
  <c r="G30" i="1" s="1"/>
  <c r="C29" i="1"/>
  <c r="D29" i="1" s="1" a="1"/>
  <c r="D29" i="1" s="1"/>
  <c r="C28" i="1"/>
  <c r="F28" i="1" s="1" a="1"/>
  <c r="F28" i="1" s="1"/>
  <c r="C27" i="1"/>
  <c r="G27" i="1" s="1" a="1"/>
  <c r="G27" i="1" s="1"/>
  <c r="C26" i="1"/>
  <c r="D26" i="1" s="1" a="1"/>
  <c r="D26" i="1" s="1"/>
  <c r="C25" i="1"/>
  <c r="E25" i="1" s="1" a="1"/>
  <c r="E25" i="1" s="1"/>
  <c r="C24" i="1"/>
  <c r="F24" i="1" s="1" a="1"/>
  <c r="F24" i="1" s="1"/>
  <c r="C23" i="1"/>
  <c r="E23" i="1" s="1" a="1"/>
  <c r="E23" i="1" s="1"/>
  <c r="C22" i="1"/>
  <c r="G22" i="1" s="1" a="1"/>
  <c r="G22" i="1" s="1"/>
  <c r="C21" i="1"/>
  <c r="E21" i="1" s="1" a="1"/>
  <c r="E21" i="1" s="1"/>
  <c r="C20" i="1"/>
  <c r="G20" i="1" s="1" a="1"/>
  <c r="G20" i="1" s="1"/>
  <c r="C19" i="1"/>
  <c r="D19" i="1" s="1" a="1"/>
  <c r="D19" i="1" s="1"/>
  <c r="C18" i="1"/>
  <c r="F18" i="1" s="1" a="1"/>
  <c r="F18" i="1" s="1"/>
  <c r="C17" i="1"/>
  <c r="E17" i="1" s="1" a="1"/>
  <c r="E17" i="1" s="1"/>
  <c r="C16" i="1"/>
  <c r="G16" i="1" s="1" a="1"/>
  <c r="G16" i="1" s="1"/>
  <c r="C15" i="1"/>
  <c r="D15" i="1" s="1" a="1"/>
  <c r="D15" i="1" s="1"/>
  <c r="C14" i="1"/>
  <c r="F14" i="1" s="1" a="1"/>
  <c r="F14" i="1" s="1"/>
  <c r="C13" i="1"/>
  <c r="G13" i="1" s="1" a="1"/>
  <c r="G13" i="1" s="1"/>
  <c r="C12" i="1"/>
  <c r="E12" i="1" s="1" a="1"/>
  <c r="E12" i="1" s="1"/>
  <c r="C11" i="1"/>
  <c r="F11" i="1" s="1" a="1"/>
  <c r="F11" i="1" s="1"/>
  <c r="C10" i="1"/>
  <c r="D10" i="1" s="1" a="1"/>
  <c r="D10" i="1" s="1"/>
  <c r="C9" i="1"/>
  <c r="G9" i="1" s="1" a="1"/>
  <c r="G9" i="1" s="1"/>
  <c r="C8" i="1"/>
  <c r="D8" i="1" s="1" a="1"/>
  <c r="D8" i="1" s="1"/>
  <c r="C7" i="1"/>
  <c r="E7" i="1" s="1" a="1"/>
  <c r="E7" i="1" s="1"/>
  <c r="C6" i="1"/>
  <c r="F6" i="1" s="1" a="1"/>
  <c r="F6" i="1" s="1"/>
  <c r="C5" i="1"/>
  <c r="E5" i="1" s="1" a="1"/>
  <c r="E5" i="1" s="1"/>
  <c r="C4" i="1"/>
  <c r="D4" i="1" s="1" a="1"/>
  <c r="D4" i="1" s="1"/>
  <c r="H34" i="12" l="1"/>
  <c r="F34" i="6"/>
  <c r="G34" i="1"/>
  <c r="E34" i="1"/>
  <c r="E34" i="10"/>
  <c r="E34" i="11"/>
  <c r="G34" i="11"/>
  <c r="D34" i="11"/>
  <c r="F34" i="11"/>
  <c r="F34" i="4"/>
  <c r="D34" i="4"/>
  <c r="F34" i="10"/>
  <c r="G34" i="10"/>
  <c r="D34" i="10"/>
  <c r="G34" i="6"/>
  <c r="D34" i="6"/>
  <c r="E34" i="6"/>
  <c r="E34" i="4"/>
  <c r="G34" i="4"/>
  <c r="G34" i="3"/>
  <c r="D34" i="3"/>
  <c r="F34" i="3"/>
  <c r="E34" i="3"/>
  <c r="G34" i="2"/>
  <c r="D34" i="2"/>
  <c r="H34" i="2" s="1"/>
  <c r="F34" i="1"/>
  <c r="D34" i="1"/>
  <c r="H34" i="1" s="1"/>
  <c r="H34" i="4" l="1"/>
  <c r="H34" i="10"/>
  <c r="H34"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<sst xmlns="http://schemas.openxmlformats.org/spreadsheetml/2006/main" count="700" uniqueCount="230">
  <si>
    <t>Originale Frage</t>
  </si>
  <si>
    <t>Abgeänderte Frage</t>
  </si>
  <si>
    <t>Ergebnis</t>
  </si>
  <si>
    <t>Score</t>
  </si>
  <si>
    <t>FS</t>
  </si>
  <si>
    <t>EC</t>
  </si>
  <si>
    <t>PT</t>
  </si>
  <si>
    <t>PD</t>
  </si>
  <si>
    <t>Answer the following statements only with „describes me well“, „describes me a little bit“, „neutral“, „tends not to describe me well“, „does not describe me at all“:</t>
  </si>
  <si>
    <t>1. I daydream and fantasize, with some regularity, about things that might happen to me. (FS)</t>
  </si>
  <si>
    <t>1. Describes me well (FS)</t>
  </si>
  <si>
    <t>2. I often have tender, concerned feelings for people less fortunate than me. (EC)</t>
  </si>
  <si>
    <t>2. Describes me well (EC)</t>
  </si>
  <si>
    <t>3. I sometimes find it difficult to see things from the "other guy's" point of view. (PT) (-)</t>
  </si>
  <si>
    <t>3. Tends not to describe me well (PT)</t>
  </si>
  <si>
    <t>4. Sometimes I don't feel very sorry for other people when they are having problems. (EC) (-)</t>
  </si>
  <si>
    <t>4. Neutral (EC)</t>
  </si>
  <si>
    <t>5. I really get involved with the feelings of the characters in a novel. (FS)</t>
  </si>
  <si>
    <t>5. Describes me well (FS)</t>
  </si>
  <si>
    <t>6. In emergency situations, I feel apprehensive and ill-at-ease. (PD)</t>
  </si>
  <si>
    <t>6. Describes me a little bit (PD)</t>
  </si>
  <si>
    <t>7. I am usually objective when I watch a movie or play, and I don't often get completely caught up in it. (FS) (-)</t>
  </si>
  <si>
    <t>7. Tends not to describe me well (FS)</t>
  </si>
  <si>
    <t>8. I try to look at everybody's side of a disagreement before I make a decision. (PT)</t>
  </si>
  <si>
    <t>8. Describes me well (PT)</t>
  </si>
  <si>
    <t>9. When I see someone being taken advantage of, I feel kind of protective towards them. (EC)</t>
  </si>
  <si>
    <t>9. Describes me well (EC)</t>
  </si>
  <si>
    <t>10. I sometimes feel helpless when I am in the middle of a very emotional situation. (PD)</t>
  </si>
  <si>
    <t>10. Describes me a little bit (PD)</t>
  </si>
  <si>
    <t>11. I sometimes try to understand my friends better by imagining how things look from their perspective. (PT) Self Report Measures for Love and Compassion Research: Empathy</t>
  </si>
  <si>
    <t>11. Describes me well (PT)</t>
  </si>
  <si>
    <t>12. Becoming extremely involved in a good book or movie is somewhat rare for me. (FS) (-)</t>
  </si>
  <si>
    <t>12. Tends not to describe me well (FS)</t>
  </si>
  <si>
    <t>13. When I see someone get hurt, I tend to remain calm. (PD) (-)</t>
  </si>
  <si>
    <t>13. Tends not to describe me well (PD)</t>
  </si>
  <si>
    <t>14. Other people's misfortunes do not usually disturb me a great deal. (EC) (-)</t>
  </si>
  <si>
    <t>14. Tends not to describe me well (EC)</t>
  </si>
  <si>
    <t>15. If I'm sure I'm right about something, I don't waste much time listening to other people's arguments. (PT) (-)</t>
  </si>
  <si>
    <t>15. Tends not to describe me well (PT)</t>
  </si>
  <si>
    <t>16. After seeing a play or movie, I have felt as though I were one of the characters. (FS)</t>
  </si>
  <si>
    <t>16. Describes me well (FS)</t>
  </si>
  <si>
    <t>17. Being in a tense emotional situation scares me. (PD)</t>
  </si>
  <si>
    <t>17. Describes me a little bit (PD)</t>
  </si>
  <si>
    <t>18. When I see someone being treated unfairly, I sometimes don't feel very much pity for them. (EC)</t>
  </si>
  <si>
    <t>18. Tends not to describe me well (EC)</t>
  </si>
  <si>
    <t>19. I am usually pretty effective in dealing with emergencies. (PD) (-)</t>
  </si>
  <si>
    <t>19. Tends not to describe me well (PD)</t>
  </si>
  <si>
    <t>20. I am often quite touched by things that I see happen. (EC)</t>
  </si>
  <si>
    <t>20. Describes me well (EC)</t>
  </si>
  <si>
    <t>21. I believe that there are two sides to every question and try to look at them both. (PT)</t>
  </si>
  <si>
    <t>21. Describes me well (PT)</t>
  </si>
  <si>
    <t>22. I would describe myself as a pretty soft-hearted person. (EC)</t>
  </si>
  <si>
    <t>22. Describes me well (EC)</t>
  </si>
  <si>
    <t>23. When I watch a good movie, I can very easily put myself in the place of a leading character. (FS)</t>
  </si>
  <si>
    <t>Random Antwort. / keine Verarbeitung</t>
  </si>
  <si>
    <t>23. Describes me well (FS)</t>
  </si>
  <si>
    <t>24. I tend to lose control during emergencies. (PD)</t>
  </si>
  <si>
    <t>Do you tend to lose control during emergencies? I tend to loose control during emergencys. I'm not sure if I'm doing it right or not.</t>
  </si>
  <si>
    <t>24. Describes me a little bit (PD)</t>
  </si>
  <si>
    <t>25. When I'm upset at someone, I usually try to "put myself in his shoes" for a while. (PT)</t>
  </si>
  <si>
    <t>25. Describes me well (PT)</t>
  </si>
  <si>
    <t>26. When I am reading an interesting story or novel, I imagine how I would feel if the events in the story were happening to me. (FS)</t>
  </si>
  <si>
    <t>26. Describes me well (FS)</t>
  </si>
  <si>
    <t>27. When I see someone who badly needs help in an emergency, I go to pieces. (PD)</t>
  </si>
  <si>
    <t>27. Tends not to describe me well (PD)</t>
  </si>
  <si>
    <t>28. Before criticizing somebody, I try to imagine how I would feel if I were in their place. (PT)</t>
  </si>
  <si>
    <t>28. Describes me well (PT)</t>
  </si>
  <si>
    <t>Gesamt</t>
  </si>
  <si>
    <t>I don't understand.</t>
  </si>
  <si>
    <t>3. I sometimes find it difficult to see things from the "other guy's" point of view. (PT)</t>
  </si>
  <si>
    <t>4. Sometimes I don't feel very sorry for other people when they are having problems. (EC)</t>
  </si>
  <si>
    <t>7. I am usually objective when I watch a movie or play, and I don't often get completely caught up in it. (FS)</t>
  </si>
  <si>
    <t>12. Becoming extremely involved in a good book or movie is somewhat rare for me. (FS)</t>
  </si>
  <si>
    <t>13. When I see someone get hurt, I tend to remain calm. (PD)</t>
  </si>
  <si>
    <t>14. Other people's misfortunes do not usually disturb me a great deal. (EC)</t>
  </si>
  <si>
    <t>15. If I'm sure I'm right about something, I don't waste much time listening to other people's arguments. (PT)</t>
  </si>
  <si>
    <t>19. I am usually pretty effective in dealing with emergencies. (PD)</t>
  </si>
  <si>
    <t>2. describes me well</t>
  </si>
  <si>
    <t>6. tends not to describe me well</t>
  </si>
  <si>
    <t>7. neutral</t>
  </si>
  <si>
    <t>8. describes me well</t>
  </si>
  <si>
    <t>9. describes me well</t>
  </si>
  <si>
    <t>10. tends not to describe me well</t>
  </si>
  <si>
    <t>11. describes me well</t>
  </si>
  <si>
    <t>12. does not describe me at all</t>
  </si>
  <si>
    <t>17. tends not to describe me well</t>
  </si>
  <si>
    <t>20. describes me well</t>
  </si>
  <si>
    <t>21. describes me well</t>
  </si>
  <si>
    <t>25. describes me well</t>
  </si>
  <si>
    <t>27. does not describe me at all</t>
  </si>
  <si>
    <t>28. describes me well</t>
  </si>
  <si>
    <t>2. I often have tender, concerned feelings for people less fortunate than me.</t>
  </si>
  <si>
    <t>4. Sometimes I don't feel very sorry for other people when they are having problems. (-)</t>
  </si>
  <si>
    <t>9. When I see someone being taken advantage of, I feel kind of protective towards them.</t>
  </si>
  <si>
    <t>14. Other people's misfortunes do not usually disturb me a great deal. (-)</t>
  </si>
  <si>
    <t>18. When I see someone being treated unfairly, I sometimes don't feel very much pity for them.</t>
  </si>
  <si>
    <t>20. I am often quite touched by things that I see happen.</t>
  </si>
  <si>
    <t>22. I would describe myself as a pretty soft-hearted person.</t>
  </si>
  <si>
    <t>1. I daydream and fantasize, with some regularity, about things that might happen to me.</t>
  </si>
  <si>
    <t>5. I really get involved with the feelings of the characters in a novel.</t>
  </si>
  <si>
    <t>7. I am usually objective when I watch a movie or play, and I don't often get completely caught up in it. (-)</t>
  </si>
  <si>
    <t>12. Becoming extremely involved in a good book or movie is somewhat rare for me. (-)</t>
  </si>
  <si>
    <t>16. After seeing a play or movie, I have felt as though I were one of the characters.</t>
  </si>
  <si>
    <t>23. When I watch a good movie, I can very easily put myself in the place of a leading character.</t>
  </si>
  <si>
    <t>26. When I am reading an interesting story or novel, I imagine how I would feel if the events in the story were happening to me.</t>
  </si>
  <si>
    <t>3. I sometimes find it difficult to see things from the "other guy's" point of view. (-)</t>
  </si>
  <si>
    <t>8. I try to look at everybody's side of a disagreement before I make a decision.</t>
  </si>
  <si>
    <t>11. I sometimes try to understand my friends better by imagining how things look from their perspective. Self Report Measures for Love and Compassion Research: Empathy</t>
  </si>
  <si>
    <t>15. If I'm sure I'm right about something, I don't waste much time listening to other people's arguments. (-)</t>
  </si>
  <si>
    <t>21. I believe that there are two sides to every question and try to look at them both.</t>
  </si>
  <si>
    <t>25. When I'm upset at someone, I usually try to "put myself in his shoes" for a while.</t>
  </si>
  <si>
    <t>28. Before criticizing somebody, I try to imagine how I would feel if I were in their place.</t>
  </si>
  <si>
    <t>6. In emergency situations, I feel apprehensive and ill-at-ease.</t>
  </si>
  <si>
    <t>10. I sometimes feel helpless when I am in the middle of a very emotional situation.</t>
  </si>
  <si>
    <t>13. When I see someone get hurt, I tend to remain calm. (-)</t>
  </si>
  <si>
    <t>17. Being in a tense emotional situation scares me.</t>
  </si>
  <si>
    <t>19. I am usually pretty effective in dealing with emergencies. (-)</t>
  </si>
  <si>
    <t>24. I tend to lose control during emergencies.</t>
  </si>
  <si>
    <t>27. When I see someone who badly needs help in an emergency, I go to pieces.</t>
  </si>
  <si>
    <t>1. describes me well</t>
  </si>
  <si>
    <t>3. neutral</t>
  </si>
  <si>
    <t>4. does not describe me at all</t>
  </si>
  <si>
    <t>5. describes me well</t>
  </si>
  <si>
    <t>13. neutral</t>
  </si>
  <si>
    <t>14. does not describe me at all</t>
  </si>
  <si>
    <t>15. does not describe me at all</t>
  </si>
  <si>
    <t>16. describes me well</t>
  </si>
  <si>
    <t>18. does not describe me at all</t>
  </si>
  <si>
    <t>19. neutral</t>
  </si>
  <si>
    <t>22. describes me well</t>
  </si>
  <si>
    <t>23. describes me well</t>
  </si>
  <si>
    <t>24. tends not to describe me well</t>
  </si>
  <si>
    <t>26. describes me well</t>
  </si>
  <si>
    <t>Answer the following statements only with 'describes me well', 'describes me a little bit', 'neutral', 'tends not to describe me well', 'does not describe me at all':</t>
  </si>
  <si>
    <t>Do the following statements 'describes you well', 'describe you a little bit', 'neutral', 'do not describe you well' or 'do not describe you at all'?</t>
  </si>
  <si>
    <t>describes me well</t>
  </si>
  <si>
    <t>describes me a little bit</t>
  </si>
  <si>
    <t>neutral</t>
  </si>
  <si>
    <t>tends not to describe me well</t>
  </si>
  <si>
    <t>I often have tender, concerned feelings for people less fortunate than me.</t>
  </si>
  <si>
    <t>I sometimes find it difficult to see things from the "other guy's" point of view. (-)</t>
  </si>
  <si>
    <t>Answer the following statement only with 'describes me well', 'describes me a little bit', 'neutral', 'tends not to describe me well', 'does not describe me at all':</t>
  </si>
  <si>
    <t>Sometimes I don't feel very sorry for other people when they are having problems. (-)</t>
  </si>
  <si>
    <t>I really get involved with the feelings of the characters in a novel.</t>
  </si>
  <si>
    <t>In emergency situations, I feel apprehensive and ill-at-ease.</t>
  </si>
  <si>
    <t>I am usually objective when I watch a movie or play, and I don't often get completely caught up in it. (-)</t>
  </si>
  <si>
    <t>I try to look at everybody's side of a disagreement before I make a decision.</t>
  </si>
  <si>
    <t>When I see someone being taken advantage of, I feel kind of protective towards them.</t>
  </si>
  <si>
    <t>I sometimes feel helpless when I am in the middle of a very emotional situation.</t>
  </si>
  <si>
    <t>I sometimes try to understand my friends better by imagining how things look from their perspective.</t>
  </si>
  <si>
    <t>3. I sometimes find it difficult to see things from the "other guy's" point of view.</t>
  </si>
  <si>
    <t>4. Sometimes I don't feel very sorry for other people when they are having problems.</t>
  </si>
  <si>
    <t>7. I am usually objective when I watch a movie or play, and I don't often get completely caught up in it.</t>
  </si>
  <si>
    <t>12. Becoming extremely involved in a good book or movie is somewhat rare for me.</t>
  </si>
  <si>
    <t>13. When I see someone get hurt, I tend to remain calm.</t>
  </si>
  <si>
    <t>14. Other people's misfortunes do not usually disturb me a great deal.</t>
  </si>
  <si>
    <t>15. If I'm sure I'm right about something, I don't waste much time listening to other people's arguments.</t>
  </si>
  <si>
    <t>19. I am usually pretty effective in dealing with emergencies.</t>
  </si>
  <si>
    <t>Answer the following statement with one of the answer options 'describes me well', 'describes me a little bit', 'neutral', 'tends not to describe me well', 'does not describe me at all':</t>
  </si>
  <si>
    <t>I dream about things that might happen to me. I dream about things that might happen to me. I dream about things that might happen to me. I dream about things that might happen to me. I dream about things that might happen to me. I dream about things that might happen to me. I dream about things that might happen to me. I dream about things that might happen to me. I dream about things</t>
  </si>
  <si>
    <t>I often have tender, concerned feelings for people less fortunate than me. I often have a strong sense of self-worth.</t>
  </si>
  <si>
    <t>I sometimes find it difficult to see things from the 'other guy's' point of view. I sometimes find it difficult to see things from the 'other guy's' point of view. I sometimes find it difficult to see things from the 'other guy's' point of view. I sometimes find it difficult to see things from the 'other guy's' point of view. I sometimes find it difficult to see things from</t>
  </si>
  <si>
    <t>Sometimes I don't feel very sorry for other people when they are having problems. Sometimes I don't feel sorry for other people when they are having problems. Sometimes I don't feel sorry for other people when they are having problems. Sometimes I don't feel sorry for other people when they are having problems. Sometimes I don't feel sorry for other people when they are having problems. Sometimes I don't feel sorry for other people when they are</t>
  </si>
  <si>
    <t>I really get involved with the feelings of the characters in a novel. I really get involved with the characters in a novel. I really get involved with the characters in a novel. I really get involved with the characters in a novel. I really get involved with the characters in a novel. I really get involved with the characters in a novel. I really get involved with the characters in a novel. I really get involved with the characters in a novel</t>
  </si>
  <si>
    <t>In emergency situations, I feel apprehensive and ill-at-ease. Describe me well: I am well-informed and well-informed about the situation.</t>
  </si>
  <si>
    <t>I am usually objective when I watch a movie or play, and I don't often get completely caught up in it. I am not a 'bad' person. I am not a 'bad' person. I am not a 'bad' person. I am not a 'bad' person. I am not a 'bad' person. I am not a 'bad' person. I am</t>
  </si>
  <si>
    <t>I try to look at everybody's side of a disagreement before I make a decision. I try to look at everyone's side of a disagreement before I make a decision. I try to look at everyone's side of a disagreement before I make a decision. I try to look at everyone's side of a disagreement before I make a decision. I try to look at everyone's side of a disagreement before I make a decision. I try</t>
  </si>
  <si>
    <t>When I see someone being taken advantage of, I feel kind of protective towards them. When I see someone being taken advantage of, I feel like I'm being taken advantage of.</t>
  </si>
  <si>
    <t>I sometimes feel helpless when I am in the middle of a very emotional situation. I sometimes feel like I am being watched. I feel like I am being watched. I feel like I am being watched. I feel like I am being watched. I feel like I am being watched. I feel like I am being watched. I feel like I am being watched. I feel like I am being watched. I feel like I am being watched</t>
  </si>
  <si>
    <t>Self Report Measures for Love and Compassion Research: Empathy</t>
  </si>
  <si>
    <t>I am not a big fan of the word 'bad' or 'bad' in the English language. I am not a big fan of the word 'bad' or 'bad' in the English language. I am not a big fan of the word 'bad' or 'bad' in the English language. I am not a big fan of the word 'bad' or 'bad' in the English language. I am not a</t>
  </si>
  <si>
    <t>When I see someone get hurt, I tend to remain calm. When I see someone get hurt, I tend to stay calm. When I see someone get hurt, I tend to stay calm. When I see someone get hurt, I tend to stay calm. When I see someone get hurt, I tend to stay calm. When I see someone get hurt, I tend to stay calm. When I see someone get hurt, I tend to stay calm.</t>
  </si>
  <si>
    <t>I am not a bad person. I am not a bad person. I am not a bad person. I am not a bad person. I am not a bad person. I am not a bad person. I am not a bad person. I am not a bad person. I am not a bad person. I am not a bad person. I am not a bad person. I am not a bad person. I am not a</t>
  </si>
  <si>
    <t>If I'm sure I'm right about something, I don't waste much time listening to other people's arguments. If I'm sure I'm right about something, I don't waste much time listening to other people's arguments. If I'm sure I'm right about something, I don't waste much time listening to other people's arguments. If I'm sure I'm right about something, I don</t>
  </si>
  <si>
    <t>I have felt as though I were one of the characters. I have felt as though I were a character in a story. I have felt as though I were a character in a story in a story. I have felt as though I were a character in a story in a story in a story. I have felt as though I were a character in a story in a story in a story in a story in a story in</t>
  </si>
  <si>
    <t>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t>
  </si>
  <si>
    <t>When I see someone being treated unfairly, I sometimes don't feel very much pity for them. When I see someone being treated unfairly, I sometimes feel like I'm being treated unfairly. When I see someone being treated unfairly, I sometimes feel like I'm being treated unfairly.</t>
  </si>
  <si>
    <t>I am usually pretty effective in dealing with emergencies. I am usually pretty good at dealing with people who are not my friends.</t>
  </si>
  <si>
    <t>I am often quite touched by things that I see happen. I am often quite happy with things that I see happen. I am often quite happy with things that I see happen. I am often quite happy with things that I see happen. I am often quite happy with things that I see happen. I am often quite happy with things that I see happen. I am often quite happy with things that I see happen. I am often quite happy with things that</t>
  </si>
  <si>
    <t>I believe that there are two sides to every question and try to look at them both. I believe that there are two sides to every question and try to look at them both. I believe that there are two sides to every question and try to look at them both.</t>
  </si>
  <si>
    <t>I would describe myself as a pretty soft-hearted person. I would describe myself as a pretty soft-hearted person. I would describe myself as a pretty soft-hearted person. I would describe myself as a pretty soft-hearted person. I would describe myself as a pretty soft-hearted person. I would describe myself as a pretty soft-hearted person. I would describe myself as a pretty soft-hearted person. I would describe myself as a pretty soft</t>
  </si>
  <si>
    <t>When I watch a good movie, I can very easily put myself in the place of a leading character. When I'm not watching a good movie, I can be a little bit more serious.</t>
  </si>
  <si>
    <t>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t>
  </si>
  <si>
    <t>When I'm upset at someone, I usually try to 'put myself in his shoes' for a while. When I'm angry at someone, I usually try to 'put myself in his shoes' for a while.</t>
  </si>
  <si>
    <t>When I am reading an interesting story or novel, I imagine how I would feel if the events in the story were happening to me. Describe the story in a way that is not 'descriptive', 'descriptive', 'descriptive', 'descriptive', 'descriptive', 'descriptive', 'descriptive', 'descriptive',</t>
  </si>
  <si>
    <t>When I see someone who badly needs help in an emergency, I go to pieces. When I see someone who is in a bad mood, I go to pieces.</t>
  </si>
  <si>
    <t>29. When I see someone being taken advantage of, I sometimes don't feel so much pity as anger. (EC) (-) 29. I often have tender, concerned feelings for even total strangers. (EC) 30. When I watch a good movie, I can very easily put myself in the place of a leading character. (FS) 31. I sometimes find it difficult to see things from the "other guy's" point of view. (PT) (-) 32. I am sometimes upset by the suffering of children in the world. (AC) 33. For me, it is relatively easy to share in the pleasure of friends and enjoy their success. (FS) 34. Becoming extremely involved in a good book or movie is somewhat rare for me. (FS) (-) 35. I am usually pretty skeptical about stories I hear. (PT) 36. I am often quite touched by things that I see happen. (EC) 37. I prefer to listen to facts rather than emotional arguments when looking at issues and deciding how I feel about them. (PT) 38. An accident that involves hurting another person often makes me feel nervous and shaky. (PD)</t>
  </si>
  <si>
    <t>Verfollständigt nur !!</t>
  </si>
  <si>
    <t>Wenn Frage direkt gstellt: ” By selecting “experience” from the prompt, the respondents agree to having had their affective states measured.
With the survey ending due to time constraints, I wasn’t able to tally up the percentage of respondents who elected to not participate in the exercise. And it’s
2.
Do you daydream and fantasize, with some regularity, about things that might happen to you?
Do you daydream and fantasize about things that might happen to other people?
Do you daydream and fantasize about things that might happen to animals?
Do you daydream and fantasize about things that might happen to inanimate objects?</t>
  </si>
  <si>
    <t>Does not describe me at all</t>
  </si>
  <si>
    <t>Describes me well</t>
  </si>
  <si>
    <t>Describes me a little bit</t>
  </si>
  <si>
    <t>Neutral</t>
  </si>
  <si>
    <t>Tends not to describe me well</t>
  </si>
  <si>
    <t>Original Antwort</t>
  </si>
  <si>
    <t>'describes me well'</t>
  </si>
  <si>
    <t>'tends not to describe me at all'</t>
  </si>
  <si>
    <t>'tends not to describe me well'</t>
  </si>
  <si>
    <t>'Tends not to describe me at all'</t>
  </si>
  <si>
    <t>I tend to describe my friends well by imagining how things look from their perspective.</t>
  </si>
  <si>
    <t>'Other people's misfortunes do not usually disturb me a great deal.'</t>
  </si>
  <si>
    <t>'Does not describe me at all'</t>
  </si>
  <si>
    <t>Being in a tense emotional situation tends not to describe me well.</t>
  </si>
  <si>
    <t>'describes me well', 'tends not to describe me well', 'does not describe me at all'</t>
  </si>
  <si>
    <t>Your answer is describing me well</t>
  </si>
  <si>
    <t>'tends not to describe me well' or 'neutral' or 'tends not to describe me well' or 'describes me a little bit' or 'describes me well'</t>
  </si>
  <si>
    <t>This statement is incorrect. I would describe myself as being 'neutral'. I don't like to be criticized, so I try not to imagine how I would feel if I were in another persons place.</t>
  </si>
  <si>
    <t>13.08.</t>
  </si>
  <si>
    <t xml:space="preserve"> </t>
  </si>
  <si>
    <t>Original</t>
  </si>
  <si>
    <t xml:space="preserve"> Describes me well 2</t>
  </si>
  <si>
    <t xml:space="preserve"> Describes me well 3</t>
  </si>
  <si>
    <t xml:space="preserve"> Tends not to describe me well 4</t>
  </si>
  <si>
    <t xml:space="preserve"> Does not describe me at all 5</t>
  </si>
  <si>
    <t xml:space="preserve"> Describes me well 6</t>
  </si>
  <si>
    <t xml:space="preserve"> Describes me well 7</t>
  </si>
  <si>
    <t xml:space="preserve"> Does not describe me at all 8</t>
  </si>
  <si>
    <t xml:space="preserve"> Describes me well 9</t>
  </si>
  <si>
    <t xml:space="preserve"> Describes me well 10</t>
  </si>
  <si>
    <t xml:space="preserve"> Describes me well 11</t>
  </si>
  <si>
    <t xml:space="preserve"> Describes me well 12</t>
  </si>
  <si>
    <t xml:space="preserve"> Does not describe me at all 13</t>
  </si>
  <si>
    <t xml:space="preserve"> Does not describe me at all 14</t>
  </si>
  <si>
    <t xml:space="preserve"> Does not describe me at all</t>
  </si>
  <si>
    <t xml:space="preserve"> Describes me well</t>
  </si>
  <si>
    <t xml:space="preserve"> Describes me a little bit</t>
  </si>
  <si>
    <t xml:space="preserve"> Tends not to describe me well</t>
  </si>
  <si>
    <t>Ausgabe</t>
  </si>
  <si>
    <t>tends not to describe me well'</t>
  </si>
  <si>
    <t>describes me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</si>
</sst>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1"/>
      <color theme="1"/>
      <name val="Arial"/>
      <family val="2"/>
    </font>
    <font>
      <b/>
      <sz val="14"/>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vertical="center" wrapText="1"/>
    </xf>
    <xf numFmtId="0" fontId="0" fillId="0" borderId="0" xfId="0" applyAlignment="1">
      <alignment wrapText="1"/>
    </xf>
    <xf numFmtId="49" fontId="0" fillId="0" borderId="0" xfId="0" applyNumberFormat="1" applyAlignment="1">
      <alignment wrapText="1"/>
    </xf>
    <xf numFmtId="0" fontId="0" fillId="0" borderId="0" xfId="0" applyAlignment="1">
      <alignment horizontal="left" vertical="center" indent="1"/>
    </xf>
    <xf numFmtId="0" fontId="3" fillId="2" borderId="0" xfId="0" applyFont="1" applyFill="1"/>
    <xf numFmtId="0" fontId="5" fillId="2" borderId="0" xfId="0" applyFont="1" applyFill="1"/>
    <xf numFmtId="0" fontId="1" fillId="0" borderId="0" xfId="0" applyFont="1" applyAlignment="1">
      <alignment horizontal="left" vertical="center" indent="1"/>
    </xf>
    <xf numFmtId="0" fontId="4" fillId="0" borderId="0" xfId="0" applyFont="1" applyAlignment="1">
      <alignment vertical="center"/>
    </xf>
    <xf numFmtId="49" fontId="0" fillId="0" borderId="0" xfId="0" applyNumberFormat="1"/>
    <xf numFmtId="0" fontId="0" fillId="0" borderId="0" xfId="0" applyAlignment="1">
      <alignment horizontal="left" vertical="center"/>
    </xf>
    <xf numFmtId="0" fontId="1" fillId="0" borderId="0" xfId="0" applyFont="1"/>
    <xf numFmtId="16" fontId="0" fillId="0" borderId="0" xfId="0" applyNumberFormat="1"/>
    <xf numFmtId="0" fontId="2" fillId="0" borderId="0" xfId="0" applyFont="1" applyAlignment="1">
      <alignment horizontal="center" vertical="center"/>
    </xf>
    <xf numFmtId="0" fontId="0" fillId="0" borderId="0" xfId="0" quotePrefix="1"/>
  </cellXfs>
  <cellStyles count="1">
    <cellStyle name="Standard"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wertungen_ne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Ergebnisse"/>
      <sheetName val="IRI"/>
    </sheetNames>
    <sheetDataSet>
      <sheetData sheetId="0">
        <row r="2">
          <cell r="B2" t="str">
            <v>Fantasy</v>
          </cell>
          <cell r="C2" t="str">
            <v>Empathetic Concern</v>
          </cell>
          <cell r="D2" t="str">
            <v>Perspective Taking</v>
          </cell>
          <cell r="E2" t="str">
            <v>Personal Distress</v>
          </cell>
          <cell r="F2" t="str">
            <v>IRI Gesamt</v>
          </cell>
        </row>
      </sheetData>
      <sheetData sheetId="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C75C6-578A-41FB-96E2-D414ACDA4280}">
  <dimension ref="A1:H34"/>
  <sheetViews>
    <sheetView zoomScaleNormal="100" workbookViewId="0">
      <selection activeCell="B1" sqref="B1:B1048576"/>
    </sheetView>
  </sheetViews>
  <sheetFormatPr baseColWidth="10" defaultRowHeight="15" x14ac:dyDescent="0.25"/>
  <cols>
    <col min="1" max="1" width="67.7109375" customWidth="1"/>
    <col min="2" max="2" width="57.5703125" hidden="1" customWidth="1"/>
    <col min="3" max="3" width="26" customWidth="1"/>
  </cols>
  <sheetData>
    <row r="1" spans="1:8" ht="42.6" customHeight="1" x14ac:dyDescent="0.25">
      <c r="A1" s="1" t="s">
        <v>0</v>
      </c>
      <c r="B1" s="1" t="s">
        <v>1</v>
      </c>
      <c r="C1" s="1" t="s">
        <v>2</v>
      </c>
      <c r="D1" s="15" t="s">
        <v>3</v>
      </c>
      <c r="E1" s="15"/>
      <c r="F1" s="15"/>
      <c r="G1" s="15"/>
    </row>
    <row r="2" spans="1:8" ht="15.75" x14ac:dyDescent="0.25">
      <c r="D2" s="2" t="s">
        <v>4</v>
      </c>
      <c r="E2" s="2" t="s">
        <v>5</v>
      </c>
      <c r="F2" s="2" t="s">
        <v>6</v>
      </c>
      <c r="G2" s="2" t="s">
        <v>7</v>
      </c>
      <c r="H2" s="14">
        <v>45146</v>
      </c>
    </row>
    <row r="3" spans="1:8" ht="45" x14ac:dyDescent="0.25">
      <c r="A3" s="3" t="s">
        <v>8</v>
      </c>
      <c r="B3" s="4" t="s">
        <v>133</v>
      </c>
      <c r="C3" s="5"/>
      <c r="D3" s="4"/>
      <c r="H3" s="4"/>
    </row>
    <row r="4" spans="1:8" ht="28.5" x14ac:dyDescent="0.25">
      <c r="A4" s="3" t="s">
        <v>9</v>
      </c>
      <c r="B4" s="4"/>
      <c r="C4" t="str">
        <f t="shared" ref="C4:C12" si="0">RIGHT(H4,LEN(H4)-3)</f>
        <v>on't understand.</v>
      </c>
      <c r="D4" s="4" t="e" cm="1">
        <f t="array" ref="D4">_xlfn.IFS(C4="Describes me well (FS)",4,C4="Describes me a little bit (FS)",3,C4="Neutral (FS)",2,C4="Tends not to describe me well (FS)",1,C4="Does not describe me at all (FS)",0)</f>
        <v>#N/A</v>
      </c>
      <c r="H4" s="6" t="s">
        <v>68</v>
      </c>
    </row>
    <row r="5" spans="1:8" ht="28.5" x14ac:dyDescent="0.25">
      <c r="A5" s="3" t="s">
        <v>11</v>
      </c>
      <c r="B5" s="4"/>
      <c r="C5" t="str">
        <f t="shared" si="0"/>
        <v>on't understand.</v>
      </c>
      <c r="E5" s="4" t="e" cm="1">
        <f t="array" ref="E5">_xlfn.IFS(C5="Describes me well (EC)",4,C5="Describes me a little bit (EC)",3,C5="Neutral (EC)",2,C5="Tends not to describe me well (EC)",1,C5="Does not describe me at all (EC)",0)</f>
        <v>#N/A</v>
      </c>
      <c r="H5" s="6" t="s">
        <v>68</v>
      </c>
    </row>
    <row r="6" spans="1:8" ht="28.5" x14ac:dyDescent="0.25">
      <c r="A6" s="3" t="s">
        <v>13</v>
      </c>
      <c r="B6" s="4"/>
      <c r="C6" t="str">
        <f t="shared" si="0"/>
        <v>on't understand.</v>
      </c>
      <c r="F6" s="4" t="e" cm="1">
        <f t="array" ref="F6">_xlfn.IFS(C6="Describes me well (PT)",0,C6="Describes me a little bit (PT)",1,C6="Neutral (PT)",2,C6="Tends not to describe me well (PT)",3,C6="Does not describe me at all (PT)",4)</f>
        <v>#N/A</v>
      </c>
      <c r="H6" s="6" t="s">
        <v>68</v>
      </c>
    </row>
    <row r="7" spans="1:8" ht="28.5" x14ac:dyDescent="0.25">
      <c r="A7" s="3" t="s">
        <v>15</v>
      </c>
      <c r="B7" s="4"/>
      <c r="C7" t="str">
        <f t="shared" si="0"/>
        <v>on't understand.</v>
      </c>
      <c r="E7" s="4" t="e" cm="1">
        <f t="array" ref="E7">_xlfn.IFS(C7="Describes me well (EC)",0,C7="Describes me a little bit (EC)",1,C7="Neutral (EC)",2,C7="Tends not to describe me well (EC)",3,C7="Does not describe me at all (EC)",4)</f>
        <v>#N/A</v>
      </c>
      <c r="H7" s="6" t="s">
        <v>68</v>
      </c>
    </row>
    <row r="8" spans="1:8" ht="28.5" x14ac:dyDescent="0.25">
      <c r="A8" s="3" t="s">
        <v>17</v>
      </c>
      <c r="B8" s="4"/>
      <c r="C8" t="str">
        <f t="shared" si="0"/>
        <v>on't understand.</v>
      </c>
      <c r="D8" s="4" t="e" cm="1">
        <f t="array" ref="D8">_xlfn.IFS(C8="Describes me well (FS)",4,C8="Describes me a little bit (FS)",3,C8="Neutral (FS)",2,C8="Tends not to describe me well (FS)",1,C8="Does not describe me at all (FS)",0)</f>
        <v>#N/A</v>
      </c>
      <c r="H8" s="6" t="s">
        <v>68</v>
      </c>
    </row>
    <row r="9" spans="1:8" x14ac:dyDescent="0.25">
      <c r="A9" s="3" t="s">
        <v>19</v>
      </c>
      <c r="B9" s="4"/>
      <c r="C9" t="str">
        <f t="shared" si="0"/>
        <v>on't understand.</v>
      </c>
      <c r="G9" s="4" t="e" cm="1">
        <f t="array" ref="G9">_xlfn.IFS(C9="Describes me well (PD)",4,C9="Describes me a little bit (PD)",3,C9="Neutral (PD)",2,C9="Tends not to describe me well (PD)",1,C9="Does not describe me at all (PD)",0)</f>
        <v>#N/A</v>
      </c>
      <c r="H9" s="6" t="s">
        <v>68</v>
      </c>
    </row>
    <row r="10" spans="1:8" ht="28.5" x14ac:dyDescent="0.25">
      <c r="A10" s="3" t="s">
        <v>21</v>
      </c>
      <c r="B10" s="4"/>
      <c r="C10" t="str">
        <f t="shared" si="0"/>
        <v>on't understand.</v>
      </c>
      <c r="D10" s="4" t="e" cm="1">
        <f t="array" ref="D10">_xlfn.IFS(C10="Describes me well (FS)",0,C10="Describes me a little bit (FS)",1,C10="Neutral (FS)",2,C10="Tends not to describe me well (FS)",3,C10="Does not describe me at all (FS)",4)</f>
        <v>#N/A</v>
      </c>
      <c r="H10" s="6" t="s">
        <v>68</v>
      </c>
    </row>
    <row r="11" spans="1:8" ht="28.5" x14ac:dyDescent="0.25">
      <c r="A11" s="3" t="s">
        <v>23</v>
      </c>
      <c r="B11" s="4"/>
      <c r="C11" t="str">
        <f t="shared" si="0"/>
        <v>on't understand.</v>
      </c>
      <c r="F11" s="4" t="e" cm="1">
        <f t="array" ref="F11">_xlfn.IFS(C11="Describes me well (PT)",4,C11="Describes me a little bit (PT)",3,C11="Neutral (PT)",2,C11="Tends not to describe me well (PT)",1,C11="Does not describe me at all (PT)",0)</f>
        <v>#N/A</v>
      </c>
      <c r="H11" s="6" t="s">
        <v>68</v>
      </c>
    </row>
    <row r="12" spans="1:8" ht="28.5" x14ac:dyDescent="0.25">
      <c r="A12" s="3" t="s">
        <v>25</v>
      </c>
      <c r="B12" s="4"/>
      <c r="C12" t="str">
        <f t="shared" si="0"/>
        <v>on't understand.</v>
      </c>
      <c r="E12" s="4" t="e" cm="1">
        <f t="array" ref="E12">_xlfn.IFS(C12="Describes me well (EC)",4,C12="Describes me a little bit (EC)",3,C12="Neutral (EC)",2,C12="Tends not to describe me well (EC)",1,C12="Does not describe me at all (EC)",0)</f>
        <v>#N/A</v>
      </c>
      <c r="H12" s="6" t="s">
        <v>68</v>
      </c>
    </row>
    <row r="13" spans="1:8" ht="28.5" x14ac:dyDescent="0.25">
      <c r="A13" s="3" t="s">
        <v>27</v>
      </c>
      <c r="B13" s="4"/>
      <c r="C13" t="str">
        <f>RIGHT(H13,LEN(H13)-4)</f>
        <v>n't understand.</v>
      </c>
      <c r="G13" s="4" t="e" cm="1">
        <f t="array" ref="G13">_xlfn.IFS(C13="Describes me well (PD)",4,C13="Describes me a little bit (PD)",3,C13="Neutral (PD)",2,C13="Tends not to describe me well (PD)",1,C13="Does not describe me at all (PD)",0)</f>
        <v>#N/A</v>
      </c>
      <c r="H13" s="6" t="s">
        <v>68</v>
      </c>
    </row>
    <row r="14" spans="1:8" ht="42.75" x14ac:dyDescent="0.25">
      <c r="A14" s="3" t="s">
        <v>29</v>
      </c>
      <c r="B14" s="4"/>
      <c r="C14" t="str">
        <f t="shared" ref="C14:C31" si="1">RIGHT(H14,LEN(H14)-4)</f>
        <v>n't understand.</v>
      </c>
      <c r="D14" s="4"/>
      <c r="F14" s="4" t="e" cm="1">
        <f t="array" ref="F14">_xlfn.IFS(C14="Describes me well (PT)",4,C14="Describes me a little bit (PT)",3,C14="Neutral (PT)",2,C14="Tends not to describe me well (PT)",1,C14="Does not describe me at all (PT)",0)</f>
        <v>#N/A</v>
      </c>
      <c r="H14" s="6" t="s">
        <v>68</v>
      </c>
    </row>
    <row r="15" spans="1:8" ht="28.5" x14ac:dyDescent="0.25">
      <c r="A15" s="3" t="s">
        <v>31</v>
      </c>
      <c r="B15" s="4"/>
      <c r="C15" t="str">
        <f t="shared" si="1"/>
        <v>n't understand.</v>
      </c>
      <c r="D15" s="4" t="e" cm="1">
        <f t="array" ref="D15">_xlfn.IFS(C15="Describes me well (FS)",0,C15="Describes me a little bit (FS)",1,C15="Neutral (FS)",2,C15="Tends not to describe me well (FS)",3,C15="Does not describe me at all (FS)",4)</f>
        <v>#N/A</v>
      </c>
      <c r="H15" s="6" t="s">
        <v>68</v>
      </c>
    </row>
    <row r="16" spans="1:8" x14ac:dyDescent="0.25">
      <c r="A16" s="3" t="s">
        <v>33</v>
      </c>
      <c r="B16" s="4"/>
      <c r="C16" t="str">
        <f t="shared" si="1"/>
        <v>n't understand.</v>
      </c>
      <c r="G16" s="4" t="e" cm="1">
        <f t="array" ref="G16">_xlfn.IFS(C16="Describes me well (PD)",0,C16="Describes me a little bit (PD)",1,C16="Neutral (PD)",2,C16="Tends not to describe me well (PD)",3,C16="Does not describe me at all (PD)",4)</f>
        <v>#N/A</v>
      </c>
      <c r="H16" s="6" t="s">
        <v>68</v>
      </c>
    </row>
    <row r="17" spans="1:8" ht="28.5" x14ac:dyDescent="0.25">
      <c r="A17" s="3" t="s">
        <v>35</v>
      </c>
      <c r="B17" s="4"/>
      <c r="C17" t="str">
        <f t="shared" si="1"/>
        <v>n't understand.</v>
      </c>
      <c r="E17" s="4" t="e" cm="1">
        <f t="array" ref="E17">_xlfn.IFS(C17="Describes me well (EC)",0,C17="Describes me a little bit (EC)",1,C17="Neutral (EC)",2,C17="Tends not to describe me well (EC)",3,C17="Does not describe me at all (EC)",4)</f>
        <v>#N/A</v>
      </c>
      <c r="H17" s="6" t="s">
        <v>68</v>
      </c>
    </row>
    <row r="18" spans="1:8" ht="28.5" x14ac:dyDescent="0.25">
      <c r="A18" s="3" t="s">
        <v>37</v>
      </c>
      <c r="B18" s="4"/>
      <c r="C18" t="str">
        <f t="shared" si="1"/>
        <v>n't understand.</v>
      </c>
      <c r="F18" s="4" t="e" cm="1">
        <f t="array" ref="F18">_xlfn.IFS(C18="Describes me well (PT)",0,C18="Describes me a little bit (PT)",1,C18="Neutral (PT)",2,C18="Tends not to describe me well (PT)",3,C18="Does not describe me at all (PT)",4)</f>
        <v>#N/A</v>
      </c>
      <c r="H18" s="6" t="s">
        <v>68</v>
      </c>
    </row>
    <row r="19" spans="1:8" ht="28.5" x14ac:dyDescent="0.25">
      <c r="A19" s="3" t="s">
        <v>39</v>
      </c>
      <c r="B19" s="4"/>
      <c r="C19" t="str">
        <f t="shared" si="1"/>
        <v>n't understand.</v>
      </c>
      <c r="D19" s="4" t="e" cm="1">
        <f t="array" ref="D19">_xlfn.IFS(C19="Describes me well (FS)",4,C19="Describes me a little bit (FS)",3,C19="Neutral (FS)",2,C19="Tends not to describe me well (FS)",1,C19="Does not describe me at all (FS)",0)</f>
        <v>#N/A</v>
      </c>
      <c r="H19" s="6" t="s">
        <v>68</v>
      </c>
    </row>
    <row r="20" spans="1:8" x14ac:dyDescent="0.25">
      <c r="A20" s="3" t="s">
        <v>41</v>
      </c>
      <c r="B20" s="4"/>
      <c r="C20" t="str">
        <f t="shared" si="1"/>
        <v>n't understand.</v>
      </c>
      <c r="G20" s="4" t="e" cm="1">
        <f t="array" ref="G20">_xlfn.IFS(C20="Describes me well (PD)",4,C20="Describes me a little bit (PD)",3,C20="Neutral (PD)",2,C20="Tends not to describe me well (PD)",1,C20="Does not describe me at all (PD)",0)</f>
        <v>#N/A</v>
      </c>
      <c r="H20" s="6" t="s">
        <v>68</v>
      </c>
    </row>
    <row r="21" spans="1:8" ht="28.5" x14ac:dyDescent="0.25">
      <c r="A21" s="3" t="s">
        <v>43</v>
      </c>
      <c r="B21" s="4"/>
      <c r="C21" t="str">
        <f t="shared" si="1"/>
        <v>n't understand.</v>
      </c>
      <c r="E21" s="4" t="e" cm="1">
        <f t="array" ref="E21">_xlfn.IFS(C21="Describes me well (EC)",4,C21="Describes me a little bit (EC)",3,C21="Neutral (EC)",2,C21="Tends not to describe me well (EC)",1,C21="Does not describe me at all (EC)",0)</f>
        <v>#N/A</v>
      </c>
      <c r="H21" s="6" t="s">
        <v>68</v>
      </c>
    </row>
    <row r="22" spans="1:8" x14ac:dyDescent="0.25">
      <c r="A22" s="3" t="s">
        <v>45</v>
      </c>
      <c r="B22" s="4"/>
      <c r="C22" t="str">
        <f t="shared" si="1"/>
        <v>n't understand.</v>
      </c>
      <c r="G22" s="4" t="e" cm="1">
        <f t="array" ref="G22">_xlfn.IFS(C22="Describes me well (PD)",0,C22="Describes me a little bit (PD)",1,C22="Neutral (PD)",2,C22="Tends not to describe me well (PD)",3,C22="Does not describe me at all (PD)",4)</f>
        <v>#N/A</v>
      </c>
      <c r="H22" s="6" t="s">
        <v>68</v>
      </c>
    </row>
    <row r="23" spans="1:8" x14ac:dyDescent="0.25">
      <c r="A23" s="3" t="s">
        <v>47</v>
      </c>
      <c r="B23" s="4"/>
      <c r="C23" t="str">
        <f t="shared" si="1"/>
        <v>n't understand.</v>
      </c>
      <c r="E23" s="4" t="e" cm="1">
        <f t="array" ref="E23">_xlfn.IFS(C23="Describes me well (EC)",4,C23="Describes me a little bit (EC)",3,C23="Neutral (EC)",2,C23="Tends not to describe me well (EC)",1,C23="Does not describe me at all (EC)",0)</f>
        <v>#N/A</v>
      </c>
      <c r="H23" s="6" t="s">
        <v>68</v>
      </c>
    </row>
    <row r="24" spans="1:8" ht="28.5" x14ac:dyDescent="0.25">
      <c r="A24" s="3" t="s">
        <v>49</v>
      </c>
      <c r="B24" s="4"/>
      <c r="C24" t="str">
        <f t="shared" si="1"/>
        <v>n't understand.</v>
      </c>
      <c r="F24" s="4" t="e" cm="1">
        <f t="array" ref="F24">_xlfn.IFS(C24="Describes me well (PT)",4,C24="Describes me a little bit (PT)",3,C24="Neutral (PT)",2,C24="Tends not to describe me well (PT)",1,C24="Does not describe me at all (PT)",0)</f>
        <v>#N/A</v>
      </c>
      <c r="H24" s="6" t="s">
        <v>68</v>
      </c>
    </row>
    <row r="25" spans="1:8" x14ac:dyDescent="0.25">
      <c r="A25" s="3" t="s">
        <v>51</v>
      </c>
      <c r="B25" s="4"/>
      <c r="C25" t="str">
        <f t="shared" si="1"/>
        <v>n't understand.</v>
      </c>
      <c r="E25" s="4" t="e" cm="1">
        <f t="array" ref="E25">_xlfn.IFS(C25="Describes me well (EC)",4,C25="Describes me a little bit (EC)",3,C25="Neutral (EC)",2,C25="Tends not to describe me well (EC)",1,C25="Does not describe me at all (EC)",0)</f>
        <v>#N/A</v>
      </c>
      <c r="H25" s="6" t="s">
        <v>68</v>
      </c>
    </row>
    <row r="26" spans="1:8" ht="28.5" x14ac:dyDescent="0.25">
      <c r="A26" s="3" t="s">
        <v>53</v>
      </c>
      <c r="B26" s="4" t="s">
        <v>54</v>
      </c>
      <c r="C26" t="str">
        <f t="shared" si="1"/>
        <v>n't understand.</v>
      </c>
      <c r="D26" s="4" t="e" cm="1">
        <f t="array" ref="D26">_xlfn.IFS(C26="Describes me well (FS)",4,C26="Describes me a little bit (FS)",3,C26="Neutral (FS)",2,C26="Tends not to describe me well (FS)",1,C26="Does not describe me at all (FS)",0)</f>
        <v>#N/A</v>
      </c>
      <c r="H26" s="6" t="s">
        <v>68</v>
      </c>
    </row>
    <row r="27" spans="1:8" ht="45" x14ac:dyDescent="0.25">
      <c r="A27" s="3" t="s">
        <v>56</v>
      </c>
      <c r="B27" s="4" t="s">
        <v>57</v>
      </c>
      <c r="C27" t="str">
        <f t="shared" si="1"/>
        <v>n't understand.</v>
      </c>
      <c r="G27" s="4" t="e" cm="1">
        <f t="array" ref="G27">_xlfn.IFS(C27="Describes me well (PD)",4,C27="Describes me a little bit (PD)",3,C27="Neutral (PD)",2,C27="Tends not to describe me well (PD)",1,C27="Does not describe me at all (PD)",0)</f>
        <v>#N/A</v>
      </c>
      <c r="H27" s="6" t="s">
        <v>68</v>
      </c>
    </row>
    <row r="28" spans="1:8" ht="28.5" x14ac:dyDescent="0.25">
      <c r="A28" s="3" t="s">
        <v>59</v>
      </c>
      <c r="B28" s="4"/>
      <c r="C28" t="str">
        <f t="shared" si="1"/>
        <v>n't understand.</v>
      </c>
      <c r="F28" s="4" t="e" cm="1">
        <f t="array" ref="F28">_xlfn.IFS(C28="Describes me well (PT)",4,C28="Describes me a little bit (PT)",3,C28="Neutral (PT)",2,C28="Tends not to describe me well (PT)",1,C28="Does not describe me at all (PT)",0)</f>
        <v>#N/A</v>
      </c>
      <c r="H28" s="6" t="s">
        <v>68</v>
      </c>
    </row>
    <row r="29" spans="1:8" ht="28.5" x14ac:dyDescent="0.25">
      <c r="A29" s="3" t="s">
        <v>61</v>
      </c>
      <c r="B29" s="4"/>
      <c r="C29" t="str">
        <f t="shared" si="1"/>
        <v>n't understand.</v>
      </c>
      <c r="D29" s="4" t="e" cm="1">
        <f t="array" ref="D29">_xlfn.IFS(C29="Describes me well (FS)",4,C29="Describes me a little bit (FS)",3,C29="Neutral (FS)",2,C29="Tends not to describe me well (FS)",1,C29="Does not describe me at all (FS)",0)</f>
        <v>#N/A</v>
      </c>
      <c r="H29" s="6" t="s">
        <v>68</v>
      </c>
    </row>
    <row r="30" spans="1:8" ht="28.5" x14ac:dyDescent="0.25">
      <c r="A30" s="3" t="s">
        <v>63</v>
      </c>
      <c r="B30" s="4"/>
      <c r="C30" t="str">
        <f t="shared" si="1"/>
        <v>n't understand.</v>
      </c>
      <c r="G30" s="4" t="e" cm="1">
        <f t="array" ref="G30">_xlfn.IFS(C30="Describes me well (PD)",4,C30="Describes me a little bit (PD)",3,C30="Neutral (PD)",2,C30="Tends not to describe me well (PD)",1,C30="Does not describe me at all (PD)",0)</f>
        <v>#N/A</v>
      </c>
      <c r="H30" s="6" t="s">
        <v>68</v>
      </c>
    </row>
    <row r="31" spans="1:8" ht="28.5" x14ac:dyDescent="0.25">
      <c r="A31" s="3" t="s">
        <v>65</v>
      </c>
      <c r="B31" s="4"/>
      <c r="C31" t="str">
        <f t="shared" si="1"/>
        <v>n't understand.</v>
      </c>
      <c r="F31" s="4" t="e" cm="1">
        <f t="array" ref="F31">_xlfn.IFS(C31="Describes me well (PT)",4,C31="Describes me a little bit (PT)",3,C31="Neutral (PT)",2,C31="Tends not to describe me well (PT)",1,C31="Does not describe me at all (PT)",0)</f>
        <v>#N/A</v>
      </c>
      <c r="H31" s="6" t="s">
        <v>68</v>
      </c>
    </row>
    <row r="33" spans="4:8" ht="15.75" x14ac:dyDescent="0.25">
      <c r="D33" s="7" t="s">
        <v>4</v>
      </c>
      <c r="E33" s="7" t="s">
        <v>5</v>
      </c>
      <c r="F33" s="7" t="s">
        <v>6</v>
      </c>
      <c r="G33" s="7" t="s">
        <v>7</v>
      </c>
      <c r="H33" s="7" t="s">
        <v>67</v>
      </c>
    </row>
    <row r="34" spans="4:8" ht="18.75" x14ac:dyDescent="0.3">
      <c r="D34" s="8">
        <v>0</v>
      </c>
      <c r="E34" s="8">
        <v>0</v>
      </c>
      <c r="F34" s="8">
        <v>0</v>
      </c>
      <c r="G34" s="8">
        <v>0</v>
      </c>
      <c r="H34" s="8">
        <v>0</v>
      </c>
    </row>
  </sheetData>
  <mergeCells count="1">
    <mergeCell ref="D1:G1"/>
  </mergeCells>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3B96-8323-4065-B602-51B4D4AF0C7A}">
  <dimension ref="A1:I34"/>
  <sheetViews>
    <sheetView zoomScaleNormal="100" workbookViewId="0">
      <selection activeCell="B34" sqref="B34"/>
    </sheetView>
  </sheetViews>
  <sheetFormatPr baseColWidth="10" defaultRowHeight="15" x14ac:dyDescent="0.25"/>
  <cols>
    <col min="1" max="1" width="48.7109375" customWidth="1"/>
    <col min="2" max="2" width="57.5703125" customWidth="1"/>
    <col min="3" max="3" width="26" customWidth="1"/>
    <col min="8" max="8" width="18.7109375" customWidth="1"/>
    <col min="9" max="9" width="22.28515625" customWidth="1"/>
  </cols>
  <sheetData>
    <row r="1" spans="1:9" ht="42.6" customHeight="1" x14ac:dyDescent="0.25">
      <c r="A1" s="1" t="s">
        <v>0</v>
      </c>
      <c r="B1" s="1" t="s">
        <v>1</v>
      </c>
      <c r="C1" s="1" t="s">
        <v>2</v>
      </c>
      <c r="D1" s="15" t="s">
        <v>3</v>
      </c>
      <c r="E1" s="15"/>
      <c r="F1" s="15"/>
      <c r="G1" s="15"/>
      <c r="I1" s="1" t="s">
        <v>194</v>
      </c>
    </row>
    <row r="2" spans="1:9" ht="15.75" x14ac:dyDescent="0.25">
      <c r="D2" s="2" t="s">
        <v>4</v>
      </c>
      <c r="E2" s="2" t="s">
        <v>5</v>
      </c>
      <c r="F2" s="2" t="s">
        <v>6</v>
      </c>
      <c r="G2" s="2" t="s">
        <v>7</v>
      </c>
    </row>
    <row r="3" spans="1:9" x14ac:dyDescent="0.25">
      <c r="A3" s="10" t="s">
        <v>8</v>
      </c>
      <c r="B3" t="s">
        <v>158</v>
      </c>
      <c r="C3" s="11"/>
      <c r="I3" t="s">
        <v>207</v>
      </c>
    </row>
    <row r="4" spans="1:9" ht="44.25" customHeight="1" x14ac:dyDescent="0.25">
      <c r="A4" s="10" t="s">
        <v>98</v>
      </c>
      <c r="B4" t="str">
        <f>_xlfn.TEXTJOIN(,,$B$3,RIGHT(A4,LEN(A4)-2))</f>
        <v>Answer the following statement with one of the answer options 'describes me well', 'describes me a little bit', 'neutral', 'tends not to describe me well', 'does not describe me at all': I daydream and fantasize, with some regularity, about things that might happen to me.</v>
      </c>
      <c r="C4" t="str">
        <f t="shared" ref="C4:C12" si="0">RIGHT(I4,LEN(I4)-3)</f>
        <v>ream about things that might happen to me. I dream about things that might happen to me. I dream about things that might happen to me. I dream about things that might happen to me. I dream about things that might happen to me. I dream about things that might happen to me. I dream about things that might happen to me. I dream about things that might happen to me. I dream about things</v>
      </c>
      <c r="D4" t="e" cm="1">
        <f t="array" ref="D4">_xlfn.IFS(C4="Describes me well",4,C4="Describes me a little bit",3,C4="Neutral",2,C4="Tends not to describe me well",1,C4="Does not describe me at all",0)</f>
        <v>#N/A</v>
      </c>
      <c r="I4" t="s">
        <v>159</v>
      </c>
    </row>
    <row r="5" spans="1:9" x14ac:dyDescent="0.25">
      <c r="A5" s="10" t="s">
        <v>91</v>
      </c>
      <c r="B5" t="str">
        <f t="shared" ref="B5:B12" si="1">_xlfn.TEXTJOIN(,,$B$3,RIGHT(A5,LEN(A5)-2))</f>
        <v>Answer the following statement with one of the answer options 'describes me well', 'describes me a little bit', 'neutral', 'tends not to describe me well', 'does not describe me at all': I often have tender, concerned feelings for people less fortunate than me.</v>
      </c>
      <c r="C5" t="str">
        <f t="shared" si="0"/>
        <v>ften have tender, concerned feelings for people less fortunate than me. I often have a strong sense of self-worth.</v>
      </c>
      <c r="D5" t="s">
        <v>208</v>
      </c>
      <c r="E5" t="e" cm="1">
        <f t="array" ref="E5">_xlfn.IFS(C5="Describes me well",4,C5="Describes me a little bit",3,C5="Neutral",2,C5="Tends not to describe me well",1,C5="Does not describe me at all",0)</f>
        <v>#N/A</v>
      </c>
      <c r="I5" t="s">
        <v>160</v>
      </c>
    </row>
    <row r="6" spans="1:9" x14ac:dyDescent="0.25">
      <c r="A6" s="10" t="s">
        <v>150</v>
      </c>
      <c r="B6" t="str">
        <f t="shared" si="1"/>
        <v>Answer the following statement with one of the answer options 'describes me well', 'describes me a little bit', 'neutral', 'tends not to describe me well', 'does not describe me at all': I sometimes find it difficult to see things from the "other guy's" point of view.</v>
      </c>
      <c r="C6" t="str">
        <f t="shared" si="0"/>
        <v>ometimes find it difficult to see things from the 'other guy's' point of view. I sometimes find it difficult to see things from the 'other guy's' point of view. I sometimes find it difficult to see things from the 'other guy's' point of view. I sometimes find it difficult to see things from the 'other guy's' point of view. I sometimes find it difficult to see things from</v>
      </c>
      <c r="D6" t="s">
        <v>208</v>
      </c>
      <c r="F6" t="e" cm="1">
        <f t="array" ref="F6">_xlfn.IFS(C6="Describes me well",0,C6="Describes me a little bit",1,C6="Neutral",2,C6="Tends not to describe me well",3,C6="Does not describe me at all",4)</f>
        <v>#N/A</v>
      </c>
      <c r="I6" t="s">
        <v>161</v>
      </c>
    </row>
    <row r="7" spans="1:9" x14ac:dyDescent="0.25">
      <c r="A7" s="10" t="s">
        <v>151</v>
      </c>
      <c r="B7" t="str">
        <f t="shared" si="1"/>
        <v>Answer the following statement with one of the answer options 'describes me well', 'describes me a little bit', 'neutral', 'tends not to describe me well', 'does not describe me at all': Sometimes I don't feel very sorry for other people when they are having problems.</v>
      </c>
      <c r="C7" t="str">
        <f t="shared" si="0"/>
        <v>etimes I don't feel very sorry for other people when they are having problems. Sometimes I don't feel sorry for other people when they are having problems. Sometimes I don't feel sorry for other people when they are having problems. Sometimes I don't feel sorry for other people when they are having problems. Sometimes I don't feel sorry for other people when they are having problems. Sometimes I don't feel sorry for other people when they are</v>
      </c>
      <c r="D7" t="s">
        <v>208</v>
      </c>
      <c r="E7" t="e" cm="1">
        <f t="array" ref="E7">_xlfn.IFS(C7="Describes me well",0,C7="Describes me a little bit",1,C7="Neutral",2,C7="Tends not to describe me well",3,C7="Does not describe me at all",4)</f>
        <v>#N/A</v>
      </c>
      <c r="I7" t="s">
        <v>162</v>
      </c>
    </row>
    <row r="8" spans="1:9" x14ac:dyDescent="0.25">
      <c r="A8" s="10" t="s">
        <v>99</v>
      </c>
      <c r="B8" t="str">
        <f t="shared" si="1"/>
        <v>Answer the following statement with one of the answer options 'describes me well', 'describes me a little bit', 'neutral', 'tends not to describe me well', 'does not describe me at all': I really get involved with the feelings of the characters in a novel.</v>
      </c>
      <c r="C8" t="str">
        <f t="shared" si="0"/>
        <v>eally get involved with the feelings of the characters in a novel. I really get involved with the characters in a novel. I really get involved with the characters in a novel. I really get involved with the characters in a novel. I really get involved with the characters in a novel. I really get involved with the characters in a novel. I really get involved with the characters in a novel. I really get involved with the characters in a novel</v>
      </c>
      <c r="D8" t="e" cm="1">
        <f t="array" ref="D8">_xlfn.IFS(C8="Describes me well",4,C8="Describes me a little bit",3,C8="Neutral",2,C8="Tends not to describe me well",1,C8="Does not describe me at all",0)</f>
        <v>#N/A</v>
      </c>
      <c r="I8" t="s">
        <v>163</v>
      </c>
    </row>
    <row r="9" spans="1:9" x14ac:dyDescent="0.25">
      <c r="A9" s="10" t="s">
        <v>112</v>
      </c>
      <c r="B9" t="str">
        <f t="shared" si="1"/>
        <v>Answer the following statement with one of the answer options 'describes me well', 'describes me a little bit', 'neutral', 'tends not to describe me well', 'does not describe me at all': In emergency situations, I feel apprehensive and ill-at-ease.</v>
      </c>
      <c r="C9" t="str">
        <f t="shared" si="0"/>
        <v>emergency situations, I feel apprehensive and ill-at-ease. Describe me well: I am well-informed and well-informed about the situation.</v>
      </c>
      <c r="D9" t="s">
        <v>208</v>
      </c>
      <c r="G9" t="e" cm="1">
        <f t="array" ref="G9">_xlfn.IFS(C9="Describes me well",4,C9="Describes me a little bit",3,C9="Neutral",2,C9="Tends not to describe me well",1,C9="Does not describe me at all",0)</f>
        <v>#N/A</v>
      </c>
      <c r="I9" t="s">
        <v>164</v>
      </c>
    </row>
    <row r="10" spans="1:9" x14ac:dyDescent="0.25">
      <c r="A10" s="10" t="s">
        <v>152</v>
      </c>
      <c r="B10" t="str">
        <f t="shared" si="1"/>
        <v>Answer the following statement with one of the answer options 'describes me well', 'describes me a little bit', 'neutral', 'tends not to describe me well', 'does not describe me at all': I am usually objective when I watch a movie or play, and I don't often get completely caught up in it.</v>
      </c>
      <c r="C10" t="str">
        <f t="shared" si="0"/>
        <v>m usually objective when I watch a movie or play, and I don't often get completely caught up in it. I am not a 'bad' person. I am not a 'bad' person. I am not a 'bad' person. I am not a 'bad' person. I am not a 'bad' person. I am not a 'bad' person. I am</v>
      </c>
      <c r="D10" t="e" cm="1">
        <f t="array" ref="D10">_xlfn.IFS(C10="Describes me well",0,C10="Describes me a little bit",1,C10="Neutral",2,C10="Tends not to describe me well",3,C10="Does not describe me at all",4)</f>
        <v>#N/A</v>
      </c>
      <c r="I10" t="s">
        <v>165</v>
      </c>
    </row>
    <row r="11" spans="1:9" x14ac:dyDescent="0.25">
      <c r="A11" s="10" t="s">
        <v>106</v>
      </c>
      <c r="B11" t="str">
        <f t="shared" si="1"/>
        <v>Answer the following statement with one of the answer options 'describes me well', 'describes me a little bit', 'neutral', 'tends not to describe me well', 'does not describe me at all': I try to look at everybody's side of a disagreement before I make a decision.</v>
      </c>
      <c r="C11" t="str">
        <f t="shared" si="0"/>
        <v>ry to look at everybody's side of a disagreement before I make a decision. I try to look at everyone's side of a disagreement before I make a decision. I try to look at everyone's side of a disagreement before I make a decision. I try to look at everyone's side of a disagreement before I make a decision. I try to look at everyone's side of a disagreement before I make a decision. I try</v>
      </c>
      <c r="D11" t="s">
        <v>208</v>
      </c>
      <c r="F11" t="e" cm="1">
        <f t="array" ref="F11">_xlfn.IFS(C11="Describes me well",4,C11="Describes me a little bit",3,C11="Neutral",2,C11="Tends not to describe me well",1,C11="Does not describe me at all",0)</f>
        <v>#N/A</v>
      </c>
      <c r="I11" t="s">
        <v>166</v>
      </c>
    </row>
    <row r="12" spans="1:9" x14ac:dyDescent="0.25">
      <c r="A12" s="10" t="s">
        <v>93</v>
      </c>
      <c r="B12" t="str">
        <f t="shared" si="1"/>
        <v>Answer the following statement with one of the answer options 'describes me well', 'describes me a little bit', 'neutral', 'tends not to describe me well', 'does not describe me at all': When I see someone being taken advantage of, I feel kind of protective towards them.</v>
      </c>
      <c r="C12" t="str">
        <f t="shared" si="0"/>
        <v>n I see someone being taken advantage of, I feel kind of protective towards them. When I see someone being taken advantage of, I feel like I'm being taken advantage of.</v>
      </c>
      <c r="D12" t="s">
        <v>208</v>
      </c>
      <c r="E12" t="e" cm="1">
        <f t="array" ref="E12">_xlfn.IFS(C12="Describes me well",4,C12="Describes me a little bit",3,C12="Neutral",2,C12="Tends not to describe me well",1,C12="Does not describe me at all",0)</f>
        <v>#N/A</v>
      </c>
      <c r="I12" t="s">
        <v>167</v>
      </c>
    </row>
    <row r="13" spans="1:9" x14ac:dyDescent="0.25">
      <c r="A13" s="10" t="s">
        <v>113</v>
      </c>
      <c r="B13" t="str">
        <f>_xlfn.TEXTJOIN(,,$B$3,RIGHT(A13,LEN(A13)-3))</f>
        <v>Answer the following statement with one of the answer options 'describes me well', 'describes me a little bit', 'neutral', 'tends not to describe me well', 'does not describe me at all': I sometimes feel helpless when I am in the middle of a very emotional situation.</v>
      </c>
      <c r="C13" t="str">
        <f t="shared" ref="C13:C30" si="2">RIGHT(I13,LEN(I13)-4)</f>
        <v>metimes feel helpless when I am in the middle of a very emotional situation. I sometimes feel like I am being watched. I feel like I am being watched. I feel like I am being watched. I feel like I am being watched. I feel like I am being watched. I feel like I am being watched. I feel like I am being watched. I feel like I am being watched. I feel like I am being watched</v>
      </c>
      <c r="D13" t="s">
        <v>208</v>
      </c>
      <c r="G13" t="e" cm="1">
        <f t="array" ref="G13">_xlfn.IFS(C13="Describes me well",4,C13="Describes me a little bit",3,C13="Neutral",2,C13="Tends not to describe me well",1,C13="Does not describe me at all",0)</f>
        <v>#N/A</v>
      </c>
      <c r="I13" t="s">
        <v>168</v>
      </c>
    </row>
    <row r="14" spans="1:9" x14ac:dyDescent="0.25">
      <c r="A14" s="10" t="s">
        <v>107</v>
      </c>
      <c r="B14" t="str">
        <f t="shared" ref="B14:B31" si="3">_xlfn.TEXTJOIN(,,$B$3,RIGHT(A14,LEN(A14)-3))</f>
        <v>Answer the following statement with one of the answer options 'describes me well', 'describes me a little bit', 'neutral', 'tends not to describe me well', 'does not describe me at all': I sometimes try to understand my friends better by imagining how things look from their perspective. Self Report Measures for Love and Compassion Research: Empathy</v>
      </c>
      <c r="C14" t="str">
        <f t="shared" si="2"/>
        <v xml:space="preserve"> Report Measures for Love and Compassion Research: Empathy</v>
      </c>
      <c r="D14" t="s">
        <v>208</v>
      </c>
      <c r="F14" t="e" cm="1">
        <f t="array" ref="F14">_xlfn.IFS(C14="Describes me well",4,C14="Describes me a little bit",3,C14="Neutral",2,C14="Tends not to describe me well",1,C14="Does not describe me at all",0)</f>
        <v>#N/A</v>
      </c>
      <c r="I14" t="s">
        <v>169</v>
      </c>
    </row>
    <row r="15" spans="1:9" x14ac:dyDescent="0.25">
      <c r="A15" s="10" t="s">
        <v>153</v>
      </c>
      <c r="B15" t="str">
        <f t="shared" si="3"/>
        <v>Answer the following statement with one of the answer options 'describes me well', 'describes me a little bit', 'neutral', 'tends not to describe me well', 'does not describe me at all': Becoming extremely involved in a good book or movie is somewhat rare for me.</v>
      </c>
      <c r="C15" t="str">
        <f t="shared" si="2"/>
        <v xml:space="preserve"> not a big fan of the word 'bad' or 'bad' in the English language. I am not a big fan of the word 'bad' or 'bad' in the English language. I am not a big fan of the word 'bad' or 'bad' in the English language. I am not a big fan of the word 'bad' or 'bad' in the English language. I am not a</v>
      </c>
      <c r="D15" t="e" cm="1">
        <f t="array" ref="D15">_xlfn.IFS(C15="Describes me well",0,C15="Describes me a little bit",1,C15="Neutral",2,C15="Tends not to describe me well",3,C15="Does not describe me at all",4)</f>
        <v>#N/A</v>
      </c>
      <c r="I15" t="s">
        <v>170</v>
      </c>
    </row>
    <row r="16" spans="1:9" x14ac:dyDescent="0.25">
      <c r="A16" s="10" t="s">
        <v>154</v>
      </c>
      <c r="B16" t="str">
        <f t="shared" si="3"/>
        <v>Answer the following statement with one of the answer options 'describes me well', 'describes me a little bit', 'neutral', 'tends not to describe me well', 'does not describe me at all': When I see someone get hurt, I tend to remain calm.</v>
      </c>
      <c r="C16" t="str">
        <f t="shared" si="2"/>
        <v xml:space="preserve"> I see someone get hurt, I tend to remain calm. When I see someone get hurt, I tend to stay calm. When I see someone get hurt, I tend to stay calm. When I see someone get hurt, I tend to stay calm. When I see someone get hurt, I tend to stay calm. When I see someone get hurt, I tend to stay calm. When I see someone get hurt, I tend to stay calm.</v>
      </c>
      <c r="D16" t="s">
        <v>208</v>
      </c>
      <c r="G16" t="e" cm="1">
        <f t="array" ref="G16">_xlfn.IFS(C16="Describes me well",0,C16="Describes me a little bit",1,C16="Neutral",2,C16="Tends not to describe me well",3,C16="Does not describe me at all",4)</f>
        <v>#N/A</v>
      </c>
      <c r="I16" t="s">
        <v>171</v>
      </c>
    </row>
    <row r="17" spans="1:9" x14ac:dyDescent="0.25">
      <c r="A17" s="10" t="s">
        <v>155</v>
      </c>
      <c r="B17" t="str">
        <f t="shared" si="3"/>
        <v>Answer the following statement with one of the answer options 'describes me well', 'describes me a little bit', 'neutral', 'tends not to describe me well', 'does not describe me at all': Other people's misfortunes do not usually disturb me a great deal.</v>
      </c>
      <c r="C17" t="str">
        <f t="shared" si="2"/>
        <v xml:space="preserve"> not a bad person. I am not a bad person. I am not a bad person. I am not a bad person. I am not a bad person. I am not a bad person. I am not a bad person. I am not a bad person. I am not a bad person. I am not a bad person. I am not a bad person. I am not a bad person. I am not a</v>
      </c>
      <c r="D17" t="s">
        <v>208</v>
      </c>
      <c r="E17" t="e" cm="1">
        <f t="array" ref="E17">_xlfn.IFS(C17="Describes me well",0,C17="Describes me a little bit",1,C17="Neutral",2,C17="Tends not to describe me well",3,C17="Does not describe me at all",4)</f>
        <v>#N/A</v>
      </c>
      <c r="I17" t="s">
        <v>172</v>
      </c>
    </row>
    <row r="18" spans="1:9" x14ac:dyDescent="0.25">
      <c r="A18" s="10" t="s">
        <v>156</v>
      </c>
      <c r="B18" t="str">
        <f t="shared" si="3"/>
        <v>Answer the following statement with one of the answer options 'describes me well', 'describes me a little bit', 'neutral', 'tends not to describe me well', 'does not describe me at all': If I'm sure I'm right about something, I don't waste much time listening to other people's arguments.</v>
      </c>
      <c r="C18" t="str">
        <f t="shared" si="2"/>
        <v>'m sure I'm right about something, I don't waste much time listening to other people's arguments. If I'm sure I'm right about something, I don't waste much time listening to other people's arguments. If I'm sure I'm right about something, I don't waste much time listening to other people's arguments. If I'm sure I'm right about something, I don</v>
      </c>
      <c r="D18" t="s">
        <v>208</v>
      </c>
      <c r="F18" t="e" cm="1">
        <f t="array" ref="F18">_xlfn.IFS(C18="Describes me well",0,C18="Describes me a little bit",1,C18="Neutral",2,C18="Tends not to describe me well",3,C18="Does not describe me at all",4)</f>
        <v>#N/A</v>
      </c>
      <c r="I18" t="s">
        <v>173</v>
      </c>
    </row>
    <row r="19" spans="1:9" x14ac:dyDescent="0.25">
      <c r="A19" s="10" t="s">
        <v>102</v>
      </c>
      <c r="B19" t="str">
        <f t="shared" si="3"/>
        <v>Answer the following statement with one of the answer options 'describes me well', 'describes me a little bit', 'neutral', 'tends not to describe me well', 'does not describe me at all': After seeing a play or movie, I have felt as though I were one of the characters.</v>
      </c>
      <c r="C19" t="str">
        <f t="shared" si="2"/>
        <v>ve felt as though I were one of the characters. I have felt as though I were a character in a story. I have felt as though I were a character in a story in a story. I have felt as though I were a character in a story in a story in a story. I have felt as though I were a character in a story in a story in a story in a story in a story in</v>
      </c>
      <c r="D19" t="e" cm="1">
        <f t="array" ref="D19">_xlfn.IFS(C19="Describes me well",4,C19="Describes me a little bit",3,C19="Neutral",2,C19="Tends not to describe me well",1,C19="Does not describe me at all",0)</f>
        <v>#N/A</v>
      </c>
      <c r="I19" t="s">
        <v>174</v>
      </c>
    </row>
    <row r="20" spans="1:9" x14ac:dyDescent="0.25">
      <c r="A20" s="10" t="s">
        <v>115</v>
      </c>
      <c r="B20" t="str">
        <f t="shared" si="3"/>
        <v>Answer the following statement with one of the answer options 'describes me well', 'describes me a little bit', 'neutral', 'tends not to describe me well', 'does not describe me at all': Being in a tense emotional situation scares me.</v>
      </c>
      <c r="C20" t="str">
        <f t="shared" si="2"/>
        <v>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 situation scares me. Being in a tense emotional</v>
      </c>
      <c r="D20" t="s">
        <v>208</v>
      </c>
      <c r="G20" t="e" cm="1">
        <f t="array" ref="G20">_xlfn.IFS(C20="Describes me well",4,C20="Describes me a little bit",3,C20="Neutral",2,C20="Tends not to describe me well",1,C20="Does not describe me at all",0)</f>
        <v>#N/A</v>
      </c>
      <c r="I20" t="s">
        <v>175</v>
      </c>
    </row>
    <row r="21" spans="1:9" x14ac:dyDescent="0.25">
      <c r="A21" s="10" t="s">
        <v>95</v>
      </c>
      <c r="B21" t="str">
        <f t="shared" si="3"/>
        <v>Answer the following statement with one of the answer options 'describes me well', 'describes me a little bit', 'neutral', 'tends not to describe me well', 'does not describe me at all': When I see someone being treated unfairly, I sometimes don't feel very much pity for them.</v>
      </c>
      <c r="C21" t="str">
        <f t="shared" si="2"/>
        <v xml:space="preserve"> I see someone being treated unfairly, I sometimes don't feel very much pity for them. When I see someone being treated unfairly, I sometimes feel like I'm being treated unfairly. When I see someone being treated unfairly, I sometimes feel like I'm being treated unfairly.</v>
      </c>
      <c r="D21" t="s">
        <v>208</v>
      </c>
      <c r="E21" t="e" cm="1">
        <f t="array" ref="E21">_xlfn.IFS(C21="Describes me well",4,C21="Describes me a little bit",3,C21="Neutral",2,C21="Tends not to describe me well",1,C21="Does not describe me at all",0)</f>
        <v>#N/A</v>
      </c>
      <c r="I21" t="s">
        <v>176</v>
      </c>
    </row>
    <row r="22" spans="1:9" x14ac:dyDescent="0.25">
      <c r="A22" s="10" t="s">
        <v>157</v>
      </c>
      <c r="B22" t="str">
        <f t="shared" si="3"/>
        <v>Answer the following statement with one of the answer options 'describes me well', 'describes me a little bit', 'neutral', 'tends not to describe me well', 'does not describe me at all': I am usually pretty effective in dealing with emergencies.</v>
      </c>
      <c r="C22" t="str">
        <f t="shared" si="2"/>
        <v xml:space="preserve"> usually pretty effective in dealing with emergencies. I am usually pretty good at dealing with people who are not my friends.</v>
      </c>
      <c r="D22" t="s">
        <v>208</v>
      </c>
      <c r="G22" t="e" cm="1">
        <f t="array" ref="G22">_xlfn.IFS(C22="Describes me well",0,C22="Describes me a little bit",1,C22="Neutral",2,C22="Tends not to describe me well",3,C22="Does not describe me at all",4)</f>
        <v>#N/A</v>
      </c>
      <c r="I22" t="s">
        <v>177</v>
      </c>
    </row>
    <row r="23" spans="1:9" x14ac:dyDescent="0.25">
      <c r="A23" s="10" t="s">
        <v>96</v>
      </c>
      <c r="B23" t="str">
        <f t="shared" si="3"/>
        <v>Answer the following statement with one of the answer options 'describes me well', 'describes me a little bit', 'neutral', 'tends not to describe me well', 'does not describe me at all': I am often quite touched by things that I see happen.</v>
      </c>
      <c r="C23" t="str">
        <f t="shared" si="2"/>
        <v xml:space="preserve"> often quite touched by things that I see happen. I am often quite happy with things that I see happen. I am often quite happy with things that I see happen. I am often quite happy with things that I see happen. I am often quite happy with things that I see happen. I am often quite happy with things that I see happen. I am often quite happy with things that I see happen. I am often quite happy with things that</v>
      </c>
      <c r="D23" t="s">
        <v>208</v>
      </c>
      <c r="E23" t="e" cm="1">
        <f t="array" ref="E23">_xlfn.IFS(C23="Describes me well",4,C23="Describes me a little bit",3,C23="Neutral",2,C23="Tends not to describe me well",1,C23="Does not describe me at all",0)</f>
        <v>#N/A</v>
      </c>
      <c r="I23" t="s">
        <v>178</v>
      </c>
    </row>
    <row r="24" spans="1:9" x14ac:dyDescent="0.25">
      <c r="A24" s="10" t="s">
        <v>109</v>
      </c>
      <c r="B24" t="str">
        <f t="shared" si="3"/>
        <v>Answer the following statement with one of the answer options 'describes me well', 'describes me a little bit', 'neutral', 'tends not to describe me well', 'does not describe me at all': I believe that there are two sides to every question and try to look at them both.</v>
      </c>
      <c r="C24" t="str">
        <f t="shared" si="2"/>
        <v>lieve that there are two sides to every question and try to look at them both. I believe that there are two sides to every question and try to look at them both. I believe that there are two sides to every question and try to look at them both.</v>
      </c>
      <c r="D24" t="s">
        <v>208</v>
      </c>
      <c r="F24" t="e" cm="1">
        <f t="array" ref="F24">_xlfn.IFS(C24="Describes me well",4,C24="Describes me a little bit",3,C24="Neutral",2,C24="Tends not to describe me well",1,C24="Does not describe me at all",0)</f>
        <v>#N/A</v>
      </c>
      <c r="I24" t="s">
        <v>179</v>
      </c>
    </row>
    <row r="25" spans="1:9" x14ac:dyDescent="0.25">
      <c r="A25" s="10" t="s">
        <v>97</v>
      </c>
      <c r="B25" t="str">
        <f t="shared" si="3"/>
        <v>Answer the following statement with one of the answer options 'describes me well', 'describes me a little bit', 'neutral', 'tends not to describe me well', 'does not describe me at all': I would describe myself as a pretty soft-hearted person.</v>
      </c>
      <c r="C25" t="str">
        <f t="shared" si="2"/>
        <v>uld describe myself as a pretty soft-hearted person. I would describe myself as a pretty soft-hearted person. I would describe myself as a pretty soft-hearted person. I would describe myself as a pretty soft-hearted person. I would describe myself as a pretty soft-hearted person. I would describe myself as a pretty soft-hearted person. I would describe myself as a pretty soft-hearted person. I would describe myself as a pretty soft</v>
      </c>
      <c r="D25" t="s">
        <v>208</v>
      </c>
      <c r="E25" t="e" cm="1">
        <f t="array" ref="E25">_xlfn.IFS(C25="Describes me well",4,C25="Describes me a little bit",3,C25="Neutral",2,C25="Tends not to describe me well",1,C25="Does not describe me at all",0)</f>
        <v>#N/A</v>
      </c>
      <c r="I25" t="s">
        <v>180</v>
      </c>
    </row>
    <row r="26" spans="1:9" x14ac:dyDescent="0.25">
      <c r="A26" s="10" t="s">
        <v>103</v>
      </c>
      <c r="B26" t="str">
        <f t="shared" si="3"/>
        <v>Answer the following statement with one of the answer options 'describes me well', 'describes me a little bit', 'neutral', 'tends not to describe me well', 'does not describe me at all': When I watch a good movie, I can very easily put myself in the place of a leading character.</v>
      </c>
      <c r="C26" t="str">
        <f t="shared" si="2"/>
        <v xml:space="preserve"> I watch a good movie, I can very easily put myself in the place of a leading character. When I'm not watching a good movie, I can be a little bit more serious.</v>
      </c>
      <c r="D26" t="e" cm="1">
        <f t="array" ref="D26">_xlfn.IFS(C26="Describes me well",4,C26="Describes me a little bit",3,C26="Neutral",2,C26="Tends not to describe me well",1,C26="Does not describe me at all",0)</f>
        <v>#N/A</v>
      </c>
      <c r="I26" t="s">
        <v>181</v>
      </c>
    </row>
    <row r="27" spans="1:9" x14ac:dyDescent="0.25">
      <c r="A27" s="10" t="s">
        <v>117</v>
      </c>
      <c r="B27" t="str">
        <f t="shared" si="3"/>
        <v>Answer the following statement with one of the answer options 'describes me well', 'describes me a little bit', 'neutral', 'tends not to describe me well', 'does not describe me at all': I tend to lose control during emergencies.</v>
      </c>
      <c r="C27" t="str">
        <f t="shared" si="2"/>
        <v>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 I tend to lose control during emergencies.</v>
      </c>
      <c r="D27" t="s">
        <v>208</v>
      </c>
      <c r="G27" t="e" cm="1">
        <f t="array" ref="G27">_xlfn.IFS(C27="Describes me well",4,C27="Describes me a little bit",3,C27="Neutral",2,C27="Tends not to describe me well",1,C27="Does not describe me at all",0)</f>
        <v>#N/A</v>
      </c>
      <c r="I27" t="s">
        <v>182</v>
      </c>
    </row>
    <row r="28" spans="1:9" x14ac:dyDescent="0.25">
      <c r="A28" s="10" t="s">
        <v>110</v>
      </c>
      <c r="B28" t="str">
        <f t="shared" si="3"/>
        <v>Answer the following statement with one of the answer options 'describes me well', 'describes me a little bit', 'neutral', 'tends not to describe me well', 'does not describe me at all': When I'm upset at someone, I usually try to "put myself in his shoes" for a while.</v>
      </c>
      <c r="C28" t="str">
        <f t="shared" si="2"/>
        <v xml:space="preserve"> I'm upset at someone, I usually try to 'put myself in his shoes' for a while. When I'm angry at someone, I usually try to 'put myself in his shoes' for a while.</v>
      </c>
      <c r="D28" t="s">
        <v>208</v>
      </c>
      <c r="F28" t="e" cm="1">
        <f t="array" ref="F28">_xlfn.IFS(C28="Describes me well",4,C28="Describes me a little bit",3,C28="Neutral",2,C28="Tends not to describe me well",1,C28="Does not describe me at all",0)</f>
        <v>#N/A</v>
      </c>
      <c r="I28" t="s">
        <v>183</v>
      </c>
    </row>
    <row r="29" spans="1:9" x14ac:dyDescent="0.25">
      <c r="A29" s="10" t="s">
        <v>104</v>
      </c>
      <c r="B29" t="str">
        <f t="shared" si="3"/>
        <v>Answer the following statement with one of the answer options 'describes me well', 'describes me a little bit', 'neutral', 'tends not to describe me well', 'does not describe me at all': When I am reading an interesting story or novel, I imagine how I would feel if the events in the story were happening to me.</v>
      </c>
      <c r="C29" t="str">
        <f t="shared" si="2"/>
        <v xml:space="preserve"> I am reading an interesting story or novel, I imagine how I would feel if the events in the story were happening to me. Describe the story in a way that is not 'descriptive', 'descriptive', 'descriptive', 'descriptive', 'descriptive', 'descriptive', 'descriptive', 'descriptive',</v>
      </c>
      <c r="D29" t="e" cm="1">
        <f t="array" ref="D29">_xlfn.IFS(C29="Describes me well",4,C29="Describes me a little bit",3,C29="Neutral",2,C29="Tends not to describe me well",1,C29="Does not describe me at all",0)</f>
        <v>#N/A</v>
      </c>
      <c r="I29" t="s">
        <v>184</v>
      </c>
    </row>
    <row r="30" spans="1:9" x14ac:dyDescent="0.25">
      <c r="A30" s="10" t="s">
        <v>118</v>
      </c>
      <c r="B30" t="str">
        <f t="shared" si="3"/>
        <v>Answer the following statement with one of the answer options 'describes me well', 'describes me a little bit', 'neutral', 'tends not to describe me well', 'does not describe me at all': When I see someone who badly needs help in an emergency, I go to pieces.</v>
      </c>
      <c r="C30" t="str">
        <f t="shared" si="2"/>
        <v xml:space="preserve"> I see someone who badly needs help in an emergency, I go to pieces. When I see someone who is in a bad mood, I go to pieces.</v>
      </c>
      <c r="D30" t="s">
        <v>208</v>
      </c>
      <c r="G30" t="e" cm="1">
        <f t="array" ref="G30">_xlfn.IFS(C30="Describes me well",4,C30="Describes me a little bit",3,C30="Neutral",2,C30="Tends not to describe me well",1,C30="Does not describe me at all",0)</f>
        <v>#N/A</v>
      </c>
      <c r="I30" t="s">
        <v>185</v>
      </c>
    </row>
    <row r="31" spans="1:9" x14ac:dyDescent="0.25">
      <c r="A31" s="10" t="s">
        <v>111</v>
      </c>
      <c r="B31" t="str">
        <f t="shared" si="3"/>
        <v>Answer the following statement with one of the answer options 'describes me well', 'describes me a little bit', 'neutral', 'tends not to describe me well', 'does not describe me at all': Before criticizing somebody, I try to imagine how I would feel if I were in their place.</v>
      </c>
      <c r="C31" t="e">
        <f>RIGHT(H31,LEN(H31)-4)</f>
        <v>#VALUE!</v>
      </c>
      <c r="F31" t="e" cm="1">
        <f t="array" ref="F31">_xlfn.IFS(C31="Describes me well",4,C31="Describes me a little bit",3,C31="Neutral",2,C31="Tends not to describe me well",1,C31="Does not describe me at all",0)</f>
        <v>#VALUE!</v>
      </c>
    </row>
    <row r="33" spans="4:8" ht="15.75" x14ac:dyDescent="0.25">
      <c r="D33" s="7" t="s">
        <v>4</v>
      </c>
      <c r="E33" s="7" t="s">
        <v>5</v>
      </c>
      <c r="F33" s="7" t="s">
        <v>6</v>
      </c>
      <c r="G33" s="7" t="s">
        <v>7</v>
      </c>
      <c r="H33" s="7" t="s">
        <v>67</v>
      </c>
    </row>
    <row r="34" spans="4:8" ht="18.75" x14ac:dyDescent="0.3">
      <c r="D34" s="8" t="e">
        <f>SUM(D3:D31)</f>
        <v>#N/A</v>
      </c>
      <c r="E34" s="8" t="e">
        <f>SUM(E3:E31)</f>
        <v>#N/A</v>
      </c>
      <c r="F34" s="8" t="e">
        <f>SUM(F3:F31)</f>
        <v>#N/A</v>
      </c>
      <c r="G34" s="8" t="e">
        <f>SUM(G3:G31)</f>
        <v>#N/A</v>
      </c>
      <c r="H34" s="8" t="e">
        <f>SUM(D34:G34)</f>
        <v>#N/A</v>
      </c>
    </row>
  </sheetData>
  <mergeCells count="1">
    <mergeCell ref="D1:G1"/>
  </mergeCell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47A6-BB23-4641-8391-7892EE59CA79}">
  <dimension ref="A1:H34"/>
  <sheetViews>
    <sheetView zoomScaleNormal="100" workbookViewId="0">
      <selection activeCell="B3" sqref="B3"/>
    </sheetView>
  </sheetViews>
  <sheetFormatPr baseColWidth="10" defaultRowHeight="15" x14ac:dyDescent="0.25"/>
  <cols>
    <col min="1" max="1" width="49.7109375" customWidth="1"/>
    <col min="2" max="2" width="56.7109375" customWidth="1"/>
    <col min="3" max="3" width="26" customWidth="1"/>
  </cols>
  <sheetData>
    <row r="1" spans="1:8" ht="42.6" customHeight="1" x14ac:dyDescent="0.25">
      <c r="A1" s="1" t="s">
        <v>0</v>
      </c>
      <c r="B1" s="1" t="s">
        <v>1</v>
      </c>
      <c r="C1" s="1" t="s">
        <v>2</v>
      </c>
      <c r="D1" s="15" t="s">
        <v>3</v>
      </c>
      <c r="E1" s="15"/>
      <c r="F1" s="15"/>
      <c r="G1" s="15"/>
    </row>
    <row r="2" spans="1:8" ht="15.75" x14ac:dyDescent="0.25">
      <c r="D2" s="2" t="s">
        <v>4</v>
      </c>
      <c r="E2" s="2" t="s">
        <v>5</v>
      </c>
      <c r="F2" s="2" t="s">
        <v>6</v>
      </c>
      <c r="G2" s="2" t="s">
        <v>7</v>
      </c>
      <c r="H2" s="14">
        <v>45151</v>
      </c>
    </row>
    <row r="3" spans="1:8" x14ac:dyDescent="0.25">
      <c r="A3" s="10" t="s">
        <v>8</v>
      </c>
      <c r="B3" t="s">
        <v>133</v>
      </c>
      <c r="C3" s="11" t="s">
        <v>208</v>
      </c>
      <c r="H3" s="13" t="s">
        <v>187</v>
      </c>
    </row>
    <row r="4" spans="1:8" x14ac:dyDescent="0.25">
      <c r="A4" s="10" t="s">
        <v>9</v>
      </c>
      <c r="B4" t="s">
        <v>188</v>
      </c>
      <c r="C4" t="str">
        <f t="shared" ref="C4:C12" si="0">RIGHT(H4,LEN(H4)-3)</f>
        <v xml:space="preserve"> When I see someone being taken advantage of, I sometimes don't feel so much pity as anger. (EC) (-) 29. I often have tender, concerned feelings for even total strangers. (EC) 30. When I watch a good movie, I can very easily put myself in the place of a leading character. (FS) 31. I sometimes find it difficult to see things from the "other guy's" point of view. (PT) (-) 32. I am sometimes upset by the suffering of children in the world. (AC) 33. For me, it is relatively easy to share in the pleasure of friends and enjoy their success. (FS) 34. Becoming extremely involved in a good book or movie is somewhat rare for me. (FS) (-) 35. I am usually pretty skeptical about stories I hear. (PT) 36. I am often quite touched by things that I see happen. (EC) 37. I prefer to listen to facts rather than emotional arguments when looking at issues and deciding how I feel about them. (PT) 38. An accident that involves hurting another person often makes me feel nervous and shaky. (PD)</v>
      </c>
      <c r="D4" t="e" cm="1">
        <f t="array" ref="D4">_xlfn.IFS(C4="Describes me well (FS)",4,C4="Describes me a little bit (FS)",3,C4="Neutral (FS)",2,C4="Tends not to describe me well (FS)",1,C4="Does not describe me at all (FS)",0)</f>
        <v>#N/A</v>
      </c>
      <c r="H4" t="s">
        <v>186</v>
      </c>
    </row>
    <row r="5" spans="1:8" x14ac:dyDescent="0.25">
      <c r="A5" s="10" t="s">
        <v>11</v>
      </c>
      <c r="C5" t="e">
        <f t="shared" si="0"/>
        <v>#VALUE!</v>
      </c>
      <c r="E5" t="e" cm="1">
        <f t="array" ref="E5">_xlfn.IFS(C5="Describes me well (EC)",4,C5="Describes me a little bit (EC)",3,C5="Neutral (EC)",2,C5="Tends not to describe me well (EC)",1,C5="Does not describe me at all (EC)",0)</f>
        <v>#VALUE!</v>
      </c>
      <c r="H5" s="12"/>
    </row>
    <row r="6" spans="1:8" x14ac:dyDescent="0.25">
      <c r="A6" s="10" t="s">
        <v>13</v>
      </c>
      <c r="C6" t="e">
        <f t="shared" si="0"/>
        <v>#VALUE!</v>
      </c>
      <c r="F6" t="e" cm="1">
        <f t="array" ref="F6">_xlfn.IFS(C6="Describes me well (PT)",0,C6="Describes me a little bit (PT)",1,C6="Neutral (PT)",2,C6="Tends not to describe me well (PT)",3,C6="Does not describe me at all (PT)",4)</f>
        <v>#VALUE!</v>
      </c>
      <c r="H6" s="12"/>
    </row>
    <row r="7" spans="1:8" x14ac:dyDescent="0.25">
      <c r="A7" s="10" t="s">
        <v>15</v>
      </c>
      <c r="C7" t="e">
        <f t="shared" si="0"/>
        <v>#VALUE!</v>
      </c>
      <c r="E7" t="e" cm="1">
        <f t="array" ref="E7">_xlfn.IFS(C7="Describes me well (EC)",0,C7="Describes me a little bit (EC)",1,C7="Neutral (EC)",2,C7="Tends not to describe me well (EC)",3,C7="Does not describe me at all (EC)",4)</f>
        <v>#VALUE!</v>
      </c>
      <c r="H7" s="12"/>
    </row>
    <row r="8" spans="1:8" x14ac:dyDescent="0.25">
      <c r="A8" s="10" t="s">
        <v>17</v>
      </c>
      <c r="C8" t="e">
        <f t="shared" si="0"/>
        <v>#VALUE!</v>
      </c>
      <c r="D8" t="e" cm="1">
        <f t="array" ref="D8">_xlfn.IFS(C8="Describes me well (FS)",4,C8="Describes me a little bit (FS)",3,C8="Neutral (FS)",2,C8="Tends not to describe me well (FS)",1,C8="Does not describe me at all (FS)",0)</f>
        <v>#VALUE!</v>
      </c>
      <c r="H8" s="12"/>
    </row>
    <row r="9" spans="1:8" x14ac:dyDescent="0.25">
      <c r="A9" s="10" t="s">
        <v>19</v>
      </c>
      <c r="C9" t="e">
        <f t="shared" si="0"/>
        <v>#VALUE!</v>
      </c>
      <c r="G9" t="e" cm="1">
        <f t="array" ref="G9">_xlfn.IFS(C9="Describes me well (PD)",4,C9="Describes me a little bit (PD)",3,C9="Neutral (PD)",2,C9="Tends not to describe me well (PD)",1,C9="Does not describe me at all (PD)",0)</f>
        <v>#VALUE!</v>
      </c>
      <c r="H9" s="12"/>
    </row>
    <row r="10" spans="1:8" x14ac:dyDescent="0.25">
      <c r="A10" s="10" t="s">
        <v>21</v>
      </c>
      <c r="C10" t="e">
        <f t="shared" si="0"/>
        <v>#VALUE!</v>
      </c>
      <c r="D10" t="e" cm="1">
        <f t="array" ref="D10">_xlfn.IFS(C10="Describes me well (FS)",0,C10="Describes me a little bit (FS)",1,C10="Neutral (FS)",2,C10="Tends not to describe me well (FS)",3,C10="Does not describe me at all (FS)",4)</f>
        <v>#VALUE!</v>
      </c>
      <c r="H10" s="12"/>
    </row>
    <row r="11" spans="1:8" x14ac:dyDescent="0.25">
      <c r="A11" s="10" t="s">
        <v>23</v>
      </c>
      <c r="C11" t="e">
        <f t="shared" si="0"/>
        <v>#VALUE!</v>
      </c>
      <c r="F11" t="e" cm="1">
        <f t="array" ref="F11">_xlfn.IFS(C11="Describes me well (PT)",4,C11="Describes me a little bit (PT)",3,C11="Neutral (PT)",2,C11="Tends not to describe me well (PT)",1,C11="Does not describe me at all (PT)",0)</f>
        <v>#VALUE!</v>
      </c>
      <c r="H11" s="12"/>
    </row>
    <row r="12" spans="1:8" x14ac:dyDescent="0.25">
      <c r="A12" s="10" t="s">
        <v>25</v>
      </c>
      <c r="C12" t="e">
        <f t="shared" si="0"/>
        <v>#VALUE!</v>
      </c>
      <c r="E12" t="e" cm="1">
        <f t="array" ref="E12">_xlfn.IFS(C12="Describes me well (EC)",4,C12="Describes me a little bit (EC)",3,C12="Neutral (EC)",2,C12="Tends not to describe me well (EC)",1,C12="Does not describe me at all (EC)",0)</f>
        <v>#VALUE!</v>
      </c>
      <c r="H12" s="12"/>
    </row>
    <row r="13" spans="1:8" x14ac:dyDescent="0.25">
      <c r="A13" s="10" t="s">
        <v>27</v>
      </c>
      <c r="C13" t="e">
        <f>RIGHT(H13,LEN(H13)-4)</f>
        <v>#VALUE!</v>
      </c>
      <c r="G13" t="e" cm="1">
        <f t="array" ref="G13">_xlfn.IFS(C13="Describes me well (PD)",4,C13="Describes me a little bit (PD)",3,C13="Neutral (PD)",2,C13="Tends not to describe me well (PD)",1,C13="Does not describe me at all (PD)",0)</f>
        <v>#VALUE!</v>
      </c>
      <c r="H13" s="12"/>
    </row>
    <row r="14" spans="1:8" x14ac:dyDescent="0.25">
      <c r="A14" s="10" t="s">
        <v>29</v>
      </c>
      <c r="C14" t="e">
        <f t="shared" ref="C14:C31" si="1">RIGHT(H14,LEN(H14)-4)</f>
        <v>#VALUE!</v>
      </c>
      <c r="F14" t="e" cm="1">
        <f t="array" ref="F14">_xlfn.IFS(C14="Describes me well (PT)",4,C14="Describes me a little bit (PT)",3,C14="Neutral (PT)",2,C14="Tends not to describe me well (PT)",1,C14="Does not describe me at all (PT)",0)</f>
        <v>#VALUE!</v>
      </c>
      <c r="H14" s="12"/>
    </row>
    <row r="15" spans="1:8" x14ac:dyDescent="0.25">
      <c r="A15" s="10" t="s">
        <v>31</v>
      </c>
      <c r="C15" t="e">
        <f t="shared" si="1"/>
        <v>#VALUE!</v>
      </c>
      <c r="D15" t="e" cm="1">
        <f t="array" ref="D15">_xlfn.IFS(C15="Describes me well (FS)",0,C15="Describes me a little bit (FS)",1,C15="Neutral (FS)",2,C15="Tends not to describe me well (FS)",3,C15="Does not describe me at all (FS)",4)</f>
        <v>#VALUE!</v>
      </c>
      <c r="H15" s="12"/>
    </row>
    <row r="16" spans="1:8" x14ac:dyDescent="0.25">
      <c r="A16" s="10" t="s">
        <v>33</v>
      </c>
      <c r="C16" t="e">
        <f t="shared" si="1"/>
        <v>#VALUE!</v>
      </c>
      <c r="G16" t="e" cm="1">
        <f t="array" ref="G16">_xlfn.IFS(C16="Describes me well (PD)",0,C16="Describes me a little bit (PD)",1,C16="Neutral (PD)",2,C16="Tends not to describe me well (PD)",3,C16="Does not describe me at all (PD)",4)</f>
        <v>#VALUE!</v>
      </c>
      <c r="H16" s="12"/>
    </row>
    <row r="17" spans="1:8" x14ac:dyDescent="0.25">
      <c r="A17" s="10" t="s">
        <v>35</v>
      </c>
      <c r="C17" t="e">
        <f t="shared" si="1"/>
        <v>#VALUE!</v>
      </c>
      <c r="E17" t="e" cm="1">
        <f t="array" ref="E17">_xlfn.IFS(C17="Describes me well (EC)",0,C17="Describes me a little bit (EC)",1,C17="Neutral (EC)",2,C17="Tends not to describe me well (EC)",3,C17="Does not describe me at all (EC)",4)</f>
        <v>#VALUE!</v>
      </c>
      <c r="H17" s="12"/>
    </row>
    <row r="18" spans="1:8" x14ac:dyDescent="0.25">
      <c r="A18" s="10" t="s">
        <v>37</v>
      </c>
      <c r="C18" t="e">
        <f t="shared" si="1"/>
        <v>#VALUE!</v>
      </c>
      <c r="F18" t="e" cm="1">
        <f t="array" ref="F18">_xlfn.IFS(C18="Describes me well (PT)",0,C18="Describes me a little bit (PT)",1,C18="Neutral (PT)",2,C18="Tends not to describe me well (PT)",3,C18="Does not describe me at all (PT)",4)</f>
        <v>#VALUE!</v>
      </c>
      <c r="H18" s="12"/>
    </row>
    <row r="19" spans="1:8" x14ac:dyDescent="0.25">
      <c r="A19" s="10" t="s">
        <v>39</v>
      </c>
      <c r="C19" t="e">
        <f t="shared" si="1"/>
        <v>#VALUE!</v>
      </c>
      <c r="D19" t="e" cm="1">
        <f t="array" ref="D19">_xlfn.IFS(C19="Describes me well (FS)",4,C19="Describes me a little bit (FS)",3,C19="Neutral (FS)",2,C19="Tends not to describe me well (FS)",1,C19="Does not describe me at all (FS)",0)</f>
        <v>#VALUE!</v>
      </c>
      <c r="H19" s="12"/>
    </row>
    <row r="20" spans="1:8" x14ac:dyDescent="0.25">
      <c r="A20" s="10" t="s">
        <v>41</v>
      </c>
      <c r="C20" t="e">
        <f t="shared" si="1"/>
        <v>#VALUE!</v>
      </c>
      <c r="G20" t="e" cm="1">
        <f t="array" ref="G20">_xlfn.IFS(C20="Describes me well (PD)",4,C20="Describes me a little bit (PD)",3,C20="Neutral (PD)",2,C20="Tends not to describe me well (PD)",1,C20="Does not describe me at all (PD)",0)</f>
        <v>#VALUE!</v>
      </c>
      <c r="H20" s="12"/>
    </row>
    <row r="21" spans="1:8" x14ac:dyDescent="0.25">
      <c r="A21" s="10" t="s">
        <v>43</v>
      </c>
      <c r="C21" t="e">
        <f t="shared" si="1"/>
        <v>#VALUE!</v>
      </c>
      <c r="E21" t="e" cm="1">
        <f t="array" ref="E21">_xlfn.IFS(C21="Describes me well (EC)",4,C21="Describes me a little bit (EC)",3,C21="Neutral (EC)",2,C21="Tends not to describe me well (EC)",1,C21="Does not describe me at all (EC)",0)</f>
        <v>#VALUE!</v>
      </c>
      <c r="H21" s="12"/>
    </row>
    <row r="22" spans="1:8" x14ac:dyDescent="0.25">
      <c r="A22" s="10" t="s">
        <v>45</v>
      </c>
      <c r="C22" t="e">
        <f t="shared" si="1"/>
        <v>#VALUE!</v>
      </c>
      <c r="G22" t="e" cm="1">
        <f t="array" ref="G22">_xlfn.IFS(C22="Describes me well (PD)",0,C22="Describes me a little bit (PD)",1,C22="Neutral (PD)",2,C22="Tends not to describe me well (PD)",3,C22="Does not describe me at all (PD)",4)</f>
        <v>#VALUE!</v>
      </c>
      <c r="H22" s="12"/>
    </row>
    <row r="23" spans="1:8" x14ac:dyDescent="0.25">
      <c r="A23" s="10" t="s">
        <v>47</v>
      </c>
      <c r="C23" t="e">
        <f t="shared" si="1"/>
        <v>#VALUE!</v>
      </c>
      <c r="E23" t="e" cm="1">
        <f t="array" ref="E23">_xlfn.IFS(C23="Describes me well (EC)",4,C23="Describes me a little bit (EC)",3,C23="Neutral (EC)",2,C23="Tends not to describe me well (EC)",1,C23="Does not describe me at all (EC)",0)</f>
        <v>#VALUE!</v>
      </c>
      <c r="H23" s="12"/>
    </row>
    <row r="24" spans="1:8" x14ac:dyDescent="0.25">
      <c r="A24" s="10" t="s">
        <v>49</v>
      </c>
      <c r="C24" t="e">
        <f t="shared" si="1"/>
        <v>#VALUE!</v>
      </c>
      <c r="F24" t="e" cm="1">
        <f t="array" ref="F24">_xlfn.IFS(C24="Describes me well (PT)",4,C24="Describes me a little bit (PT)",3,C24="Neutral (PT)",2,C24="Tends not to describe me well (PT)",1,C24="Does not describe me at all (PT)",0)</f>
        <v>#VALUE!</v>
      </c>
      <c r="H24" s="12"/>
    </row>
    <row r="25" spans="1:8" x14ac:dyDescent="0.25">
      <c r="A25" s="10" t="s">
        <v>51</v>
      </c>
      <c r="C25" t="e">
        <f t="shared" si="1"/>
        <v>#VALUE!</v>
      </c>
      <c r="E25" t="e" cm="1">
        <f t="array" ref="E25">_xlfn.IFS(C25="Describes me well (EC)",4,C25="Describes me a little bit (EC)",3,C25="Neutral (EC)",2,C25="Tends not to describe me well (EC)",1,C25="Does not describe me at all (EC)",0)</f>
        <v>#VALUE!</v>
      </c>
      <c r="H25" s="12"/>
    </row>
    <row r="26" spans="1:8" x14ac:dyDescent="0.25">
      <c r="A26" s="10" t="s">
        <v>53</v>
      </c>
      <c r="B26" t="s">
        <v>54</v>
      </c>
      <c r="C26" t="e">
        <f t="shared" si="1"/>
        <v>#VALUE!</v>
      </c>
      <c r="D26" t="e" cm="1">
        <f t="array" ref="D26">_xlfn.IFS(C26="Describes me well (FS)",4,C26="Describes me a little bit (FS)",3,C26="Neutral (FS)",2,C26="Tends not to describe me well (FS)",1,C26="Does not describe me at all (FS)",0)</f>
        <v>#VALUE!</v>
      </c>
      <c r="H26" s="12"/>
    </row>
    <row r="27" spans="1:8" x14ac:dyDescent="0.25">
      <c r="A27" s="10" t="s">
        <v>56</v>
      </c>
      <c r="B27" t="s">
        <v>57</v>
      </c>
      <c r="C27" t="e">
        <f t="shared" si="1"/>
        <v>#VALUE!</v>
      </c>
      <c r="G27" t="e" cm="1">
        <f t="array" ref="G27">_xlfn.IFS(C27="Describes me well (PD)",4,C27="Describes me a little bit (PD)",3,C27="Neutral (PD)",2,C27="Tends not to describe me well (PD)",1,C27="Does not describe me at all (PD)",0)</f>
        <v>#VALUE!</v>
      </c>
      <c r="H27" s="12"/>
    </row>
    <row r="28" spans="1:8" x14ac:dyDescent="0.25">
      <c r="A28" s="10" t="s">
        <v>59</v>
      </c>
      <c r="C28" t="e">
        <f t="shared" si="1"/>
        <v>#VALUE!</v>
      </c>
      <c r="F28" t="e" cm="1">
        <f t="array" ref="F28">_xlfn.IFS(C28="Describes me well (PT)",4,C28="Describes me a little bit (PT)",3,C28="Neutral (PT)",2,C28="Tends not to describe me well (PT)",1,C28="Does not describe me at all (PT)",0)</f>
        <v>#VALUE!</v>
      </c>
      <c r="H28" s="12"/>
    </row>
    <row r="29" spans="1:8" x14ac:dyDescent="0.25">
      <c r="A29" s="10" t="s">
        <v>61</v>
      </c>
      <c r="C29" t="e">
        <f t="shared" si="1"/>
        <v>#VALUE!</v>
      </c>
      <c r="D29" t="e" cm="1">
        <f t="array" ref="D29">_xlfn.IFS(C29="Describes me well (FS)",4,C29="Describes me a little bit (FS)",3,C29="Neutral (FS)",2,C29="Tends not to describe me well (FS)",1,C29="Does not describe me at all (FS)",0)</f>
        <v>#VALUE!</v>
      </c>
      <c r="H29" s="12"/>
    </row>
    <row r="30" spans="1:8" x14ac:dyDescent="0.25">
      <c r="A30" s="10" t="s">
        <v>63</v>
      </c>
      <c r="C30" t="e">
        <f t="shared" si="1"/>
        <v>#VALUE!</v>
      </c>
      <c r="G30" t="e" cm="1">
        <f t="array" ref="G30">_xlfn.IFS(C30="Describes me well (PD)",4,C30="Describes me a little bit (PD)",3,C30="Neutral (PD)",2,C30="Tends not to describe me well (PD)",1,C30="Does not describe me at all (PD)",0)</f>
        <v>#VALUE!</v>
      </c>
      <c r="H30" s="12"/>
    </row>
    <row r="31" spans="1:8" x14ac:dyDescent="0.25">
      <c r="A31" s="10" t="s">
        <v>65</v>
      </c>
      <c r="C31" t="e">
        <f t="shared" si="1"/>
        <v>#VALUE!</v>
      </c>
      <c r="F31" t="e" cm="1">
        <f t="array" ref="F31">_xlfn.IFS(C31="Describes me well (PT)",4,C31="Describes me a little bit (PT)",3,C31="Neutral (PT)",2,C31="Tends not to describe me well (PT)",1,C31="Does not describe me at all (PT)",0)</f>
        <v>#VALUE!</v>
      </c>
      <c r="H31" s="12"/>
    </row>
    <row r="33" spans="4:8" ht="15.75" x14ac:dyDescent="0.25">
      <c r="D33" s="7" t="s">
        <v>4</v>
      </c>
      <c r="E33" s="7" t="s">
        <v>5</v>
      </c>
      <c r="F33" s="7" t="s">
        <v>6</v>
      </c>
      <c r="G33" s="7" t="s">
        <v>7</v>
      </c>
      <c r="H33" s="7" t="s">
        <v>67</v>
      </c>
    </row>
    <row r="34" spans="4:8" ht="18.75" x14ac:dyDescent="0.3">
      <c r="D34" s="8" t="e">
        <f>SUM(D3:D31)</f>
        <v>#N/A</v>
      </c>
      <c r="E34" s="8" t="e">
        <f>SUM(E3:E31)</f>
        <v>#VALUE!</v>
      </c>
      <c r="F34" s="8" t="e">
        <f>SUM(F3:F31)</f>
        <v>#VALUE!</v>
      </c>
      <c r="G34" s="8" t="e">
        <f>SUM(G3:G31)</f>
        <v>#VALUE!</v>
      </c>
      <c r="H34" s="8" t="e">
        <f>SUM(D34:G34)</f>
        <v>#N/A</v>
      </c>
    </row>
  </sheetData>
  <mergeCells count="1">
    <mergeCell ref="D1:G1"/>
  </mergeCells>
  <pageMargins left="0.7" right="0.7" top="0.78740157499999996" bottom="0.78740157499999996"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4EAA1-C3CB-4FA8-A446-8156CF303643}">
  <dimension ref="A1:J34"/>
  <sheetViews>
    <sheetView zoomScale="85" zoomScaleNormal="85" workbookViewId="0">
      <selection activeCell="I3" sqref="I3"/>
    </sheetView>
  </sheetViews>
  <sheetFormatPr baseColWidth="10" defaultRowHeight="15" x14ac:dyDescent="0.25"/>
  <cols>
    <col min="1" max="1" width="54.7109375" customWidth="1"/>
    <col min="2" max="2" width="56.7109375" hidden="1" customWidth="1"/>
    <col min="3" max="3" width="26" customWidth="1"/>
    <col min="8" max="8" width="13.5703125" customWidth="1"/>
  </cols>
  <sheetData>
    <row r="1" spans="1:10" ht="42.6" customHeight="1" x14ac:dyDescent="0.25">
      <c r="A1" s="1" t="s">
        <v>0</v>
      </c>
      <c r="B1" s="1" t="s">
        <v>1</v>
      </c>
      <c r="C1" s="1" t="s">
        <v>2</v>
      </c>
      <c r="D1" s="15" t="s">
        <v>3</v>
      </c>
      <c r="E1" s="15"/>
      <c r="F1" s="15"/>
      <c r="G1" s="15"/>
      <c r="J1" s="1" t="s">
        <v>209</v>
      </c>
    </row>
    <row r="2" spans="1:10" ht="15.75" x14ac:dyDescent="0.25">
      <c r="D2" s="2" t="s">
        <v>4</v>
      </c>
      <c r="E2" s="2" t="s">
        <v>5</v>
      </c>
      <c r="F2" s="2" t="s">
        <v>6</v>
      </c>
      <c r="G2" s="2" t="s">
        <v>7</v>
      </c>
      <c r="I2" s="14" t="s">
        <v>207</v>
      </c>
    </row>
    <row r="3" spans="1:10" ht="42.75" x14ac:dyDescent="0.25">
      <c r="A3" s="3" t="s">
        <v>133</v>
      </c>
      <c r="B3" t="s">
        <v>133</v>
      </c>
      <c r="C3" s="11" t="s">
        <v>208</v>
      </c>
      <c r="I3" s="13"/>
    </row>
    <row r="4" spans="1:10" x14ac:dyDescent="0.25">
      <c r="A4" s="10" t="s">
        <v>98</v>
      </c>
      <c r="B4" t="s">
        <v>208</v>
      </c>
      <c r="C4" t="str">
        <f t="shared" ref="C4:C31" si="0">RIGHT(I4,LEN(I4)-1)</f>
        <v>Describes me well</v>
      </c>
      <c r="D4" cm="1">
        <f t="array" ref="D4">_xlfn.IFS(C4="Describes me well",4,C4="Describes me a little bit",3,C4="Neutral",2,C4="Tends not to describe me well",1,C4="Does not describe me at all",0)</f>
        <v>4</v>
      </c>
      <c r="I4" t="str">
        <f>LEFT(J4,LEN(J4)-2)</f>
        <v xml:space="preserve"> Describes me well</v>
      </c>
      <c r="J4" t="s">
        <v>210</v>
      </c>
    </row>
    <row r="5" spans="1:10" x14ac:dyDescent="0.25">
      <c r="A5" s="10" t="s">
        <v>91</v>
      </c>
      <c r="B5" t="s">
        <v>208</v>
      </c>
      <c r="C5" t="str">
        <f t="shared" si="0"/>
        <v>Describes me well</v>
      </c>
      <c r="E5" cm="1">
        <f t="array" ref="E5">_xlfn.IFS(C5="Describes me well",4,C5="Describes me a little bit",3,C5="Neutral",2,C5="Tends not to describe me well",1,C5="Does not describe me at all",0)</f>
        <v>4</v>
      </c>
      <c r="I5" t="str">
        <f t="shared" ref="I5:I11" si="1">LEFT(J5,LEN(J5)-2)</f>
        <v xml:space="preserve"> Describes me well</v>
      </c>
      <c r="J5" t="s">
        <v>211</v>
      </c>
    </row>
    <row r="6" spans="1:10" x14ac:dyDescent="0.25">
      <c r="A6" s="10" t="s">
        <v>105</v>
      </c>
      <c r="B6" t="s">
        <v>208</v>
      </c>
      <c r="C6" t="str">
        <f t="shared" si="0"/>
        <v>Tends not to describe me well</v>
      </c>
      <c r="F6" cm="1">
        <f t="array" ref="F6">_xlfn.IFS(C6="Describes me well",0,C6="Describes me a little bit",1,C6="Neutral",2,C6="Tends not to describe me well",3,C6="Does not describe me at all",4)</f>
        <v>3</v>
      </c>
      <c r="I6" t="str">
        <f t="shared" si="1"/>
        <v xml:space="preserve"> Tends not to describe me well</v>
      </c>
      <c r="J6" t="s">
        <v>212</v>
      </c>
    </row>
    <row r="7" spans="1:10" x14ac:dyDescent="0.25">
      <c r="A7" s="10" t="s">
        <v>92</v>
      </c>
      <c r="B7" t="s">
        <v>208</v>
      </c>
      <c r="C7" t="str">
        <f t="shared" si="0"/>
        <v>Does not describe me at all</v>
      </c>
      <c r="E7" cm="1">
        <f t="array" ref="E7">_xlfn.IFS(C7="Describes me well",0,C7="Describes me a little bit",1,C7="Neutral",2,C7="Tends not to describe me well",3,C7="Does not describe me at all",4)</f>
        <v>4</v>
      </c>
      <c r="I7" t="str">
        <f t="shared" si="1"/>
        <v xml:space="preserve"> Does not describe me at all</v>
      </c>
      <c r="J7" t="s">
        <v>213</v>
      </c>
    </row>
    <row r="8" spans="1:10" x14ac:dyDescent="0.25">
      <c r="A8" s="10" t="s">
        <v>99</v>
      </c>
      <c r="C8" t="str">
        <f t="shared" si="0"/>
        <v>Describes me well</v>
      </c>
      <c r="D8" cm="1">
        <f t="array" ref="D8">_xlfn.IFS(C8="Describes me well",4,C8="Describes me a little bit",3,C8="Neutral",2,C8="Tends not to describe me well",1,C8="Does not describe me at all",0)</f>
        <v>4</v>
      </c>
      <c r="I8" t="str">
        <f t="shared" si="1"/>
        <v xml:space="preserve"> Describes me well</v>
      </c>
      <c r="J8" t="s">
        <v>214</v>
      </c>
    </row>
    <row r="9" spans="1:10" x14ac:dyDescent="0.25">
      <c r="A9" s="10" t="s">
        <v>112</v>
      </c>
      <c r="C9" t="str">
        <f t="shared" si="0"/>
        <v>Describes me well</v>
      </c>
      <c r="G9" cm="1">
        <f t="array" ref="G9">_xlfn.IFS(C9="Describes me well",4,C9="Describes me a little bit",3,C9="Neutral",2,C9="Tends not to describe me well",1,C9="Does not describe me at all",0)</f>
        <v>4</v>
      </c>
      <c r="I9" t="str">
        <f t="shared" si="1"/>
        <v xml:space="preserve"> Describes me well</v>
      </c>
      <c r="J9" t="s">
        <v>215</v>
      </c>
    </row>
    <row r="10" spans="1:10" x14ac:dyDescent="0.25">
      <c r="A10" s="10" t="s">
        <v>100</v>
      </c>
      <c r="C10" t="str">
        <f t="shared" si="0"/>
        <v>Does not describe me at all</v>
      </c>
      <c r="D10" cm="1">
        <f t="array" ref="D10">_xlfn.IFS(C10="Describes me well",0,C10="Describes me a little bit",1,C10="Neutral",2,C10="Tends not to describe me well",3,C10="Does not describe me at all",4)</f>
        <v>4</v>
      </c>
      <c r="I10" t="str">
        <f t="shared" si="1"/>
        <v xml:space="preserve"> Does not describe me at all</v>
      </c>
      <c r="J10" t="s">
        <v>216</v>
      </c>
    </row>
    <row r="11" spans="1:10" x14ac:dyDescent="0.25">
      <c r="A11" s="10" t="s">
        <v>106</v>
      </c>
      <c r="C11" t="str">
        <f t="shared" si="0"/>
        <v>Describes me well</v>
      </c>
      <c r="F11" cm="1">
        <f t="array" ref="F11">_xlfn.IFS(C11="Describes me well",4,C11="Describes me a little bit",3,C11="Neutral",2,C11="Tends not to describe me well",1,C11="Does not describe me at all",0)</f>
        <v>4</v>
      </c>
      <c r="I11" t="str">
        <f t="shared" si="1"/>
        <v xml:space="preserve"> Describes me well</v>
      </c>
      <c r="J11" t="s">
        <v>217</v>
      </c>
    </row>
    <row r="12" spans="1:10" x14ac:dyDescent="0.25">
      <c r="A12" s="10" t="s">
        <v>93</v>
      </c>
      <c r="C12" t="str">
        <f t="shared" si="0"/>
        <v>Describes me well</v>
      </c>
      <c r="E12" cm="1">
        <f t="array" ref="E12">_xlfn.IFS(C12="Describes me well",4,C12="Describes me a little bit",3,C12="Neutral",2,C12="Tends not to describe me well",1,C12="Does not describe me at all",0)</f>
        <v>4</v>
      </c>
      <c r="I12" t="str">
        <f>LEFT(J12,LEN(J12)-3)</f>
        <v xml:space="preserve"> Describes me well</v>
      </c>
      <c r="J12" t="s">
        <v>218</v>
      </c>
    </row>
    <row r="13" spans="1:10" x14ac:dyDescent="0.25">
      <c r="A13" s="10" t="s">
        <v>113</v>
      </c>
      <c r="C13" t="str">
        <f t="shared" si="0"/>
        <v>Describes me well</v>
      </c>
      <c r="G13" cm="1">
        <f t="array" ref="G13">_xlfn.IFS(C13="Describes me well",4,C13="Describes me a little bit",3,C13="Neutral",2,C13="Tends not to describe me well",1,C13="Does not describe me at all",0)</f>
        <v>4</v>
      </c>
      <c r="I13" t="str">
        <f>LEFT(J13,LEN(J13)-3)</f>
        <v xml:space="preserve"> Describes me well</v>
      </c>
      <c r="J13" t="s">
        <v>219</v>
      </c>
    </row>
    <row r="14" spans="1:10" x14ac:dyDescent="0.25">
      <c r="A14" s="10" t="s">
        <v>107</v>
      </c>
      <c r="C14" t="str">
        <f t="shared" si="0"/>
        <v>Describes me well</v>
      </c>
      <c r="F14" cm="1">
        <f t="array" ref="F14">_xlfn.IFS(C14="Describes me well",4,C14="Describes me a little bit",3,C14="Neutral",2,C14="Tends not to describe me well",1,C14="Does not describe me at all",0)</f>
        <v>4</v>
      </c>
      <c r="I14" t="str">
        <f>LEFT(J14,LEN(J14)-3)</f>
        <v xml:space="preserve"> Describes me well</v>
      </c>
      <c r="J14" t="s">
        <v>220</v>
      </c>
    </row>
    <row r="15" spans="1:10" x14ac:dyDescent="0.25">
      <c r="A15" s="10" t="s">
        <v>101</v>
      </c>
      <c r="C15" t="str">
        <f t="shared" si="0"/>
        <v>Does not describe me at all</v>
      </c>
      <c r="D15" cm="1">
        <f t="array" ref="D15">_xlfn.IFS(C15="Describes me well",0,C15="Describes me a little bit",1,C15="Neutral",2,C15="Tends not to describe me well",3,C15="Does not describe me at all",4)</f>
        <v>4</v>
      </c>
      <c r="I15" t="str">
        <f>LEFT(J15,LEN(J15)-3)</f>
        <v xml:space="preserve"> Does not describe me at all</v>
      </c>
      <c r="J15" t="s">
        <v>221</v>
      </c>
    </row>
    <row r="16" spans="1:10" x14ac:dyDescent="0.25">
      <c r="A16" s="10" t="s">
        <v>114</v>
      </c>
      <c r="C16" t="str">
        <f t="shared" si="0"/>
        <v>Does not describe me at all</v>
      </c>
      <c r="G16" cm="1">
        <f t="array" ref="G16">_xlfn.IFS(C16="Describes me well",0,C16="Describes me a little bit",1,C16="Neutral",2,C16="Tends not to describe me well",3,C16="Does not describe me at all",4)</f>
        <v>4</v>
      </c>
      <c r="I16" t="str">
        <f>LEFT(J16,LEN(J16)-3)</f>
        <v xml:space="preserve"> Does not describe me at all</v>
      </c>
      <c r="J16" t="s">
        <v>222</v>
      </c>
    </row>
    <row r="17" spans="1:10" x14ac:dyDescent="0.25">
      <c r="A17" s="10" t="s">
        <v>94</v>
      </c>
      <c r="C17" t="str">
        <f t="shared" si="0"/>
        <v>Does not describe me at all</v>
      </c>
      <c r="E17" cm="1">
        <f t="array" ref="E17">_xlfn.IFS(C17="Describes me well",0,C17="Describes me a little bit",1,C17="Neutral",2,C17="Tends not to describe me well",3,C17="Does not describe me at all",4)</f>
        <v>4</v>
      </c>
      <c r="I17" t="str">
        <f>LEFT(J17,LEN(J17))</f>
        <v xml:space="preserve"> Does not describe me at all</v>
      </c>
      <c r="J17" t="s">
        <v>223</v>
      </c>
    </row>
    <row r="18" spans="1:10" x14ac:dyDescent="0.25">
      <c r="A18" s="10" t="s">
        <v>108</v>
      </c>
      <c r="C18" t="str">
        <f t="shared" si="0"/>
        <v>Does not describe me at all</v>
      </c>
      <c r="F18" cm="1">
        <f t="array" ref="F18">_xlfn.IFS(C18="Describes me well",0,C18="Describes me a little bit",1,C18="Neutral",2,C18="Tends not to describe me well",3,C18="Does not describe me at all",4)</f>
        <v>4</v>
      </c>
      <c r="I18" t="str">
        <f>LEFT(J18,LEN(J18))</f>
        <v xml:space="preserve"> Does not describe me at all</v>
      </c>
      <c r="J18" t="s">
        <v>223</v>
      </c>
    </row>
    <row r="19" spans="1:10" x14ac:dyDescent="0.25">
      <c r="A19" s="10" t="s">
        <v>102</v>
      </c>
      <c r="C19" t="str">
        <f t="shared" si="0"/>
        <v>Describes me well</v>
      </c>
      <c r="D19" cm="1">
        <f t="array" ref="D19">_xlfn.IFS(C19="Describes me well",4,C19="Describes me a little bit",3,C19="Neutral",2,C19="Tends not to describe me well",1,C19="Does not describe me at all",0)</f>
        <v>4</v>
      </c>
      <c r="I19" t="str">
        <f t="shared" ref="I19:I31" si="2">LEFT(J19,LEN(J19))</f>
        <v xml:space="preserve"> Describes me well</v>
      </c>
      <c r="J19" t="s">
        <v>224</v>
      </c>
    </row>
    <row r="20" spans="1:10" x14ac:dyDescent="0.25">
      <c r="A20" s="10" t="s">
        <v>115</v>
      </c>
      <c r="C20" t="str">
        <f t="shared" si="0"/>
        <v>Describes me a little bit</v>
      </c>
      <c r="G20" cm="1">
        <f t="array" ref="G20">_xlfn.IFS(C20="Describes me well",4,C20="Describes me a little bit",3,C20="Neutral",2,C20="Tends not to describe me well",1,C20="Does not describe me at all",0)</f>
        <v>3</v>
      </c>
      <c r="I20" t="str">
        <f t="shared" si="2"/>
        <v xml:space="preserve"> Describes me a little bit</v>
      </c>
      <c r="J20" t="s">
        <v>225</v>
      </c>
    </row>
    <row r="21" spans="1:10" x14ac:dyDescent="0.25">
      <c r="A21" s="10" t="s">
        <v>95</v>
      </c>
      <c r="C21" t="str">
        <f t="shared" si="0"/>
        <v>Tends not to describe me well</v>
      </c>
      <c r="E21" cm="1">
        <f t="array" ref="E21">_xlfn.IFS(C21="Describes me well",4,C21="Describes me a little bit",3,C21="Neutral",2,C21="Tends not to describe me well",1,C21="Does not describe me at all",0)</f>
        <v>1</v>
      </c>
      <c r="I21" t="str">
        <f t="shared" si="2"/>
        <v xml:space="preserve"> Tends not to describe me well</v>
      </c>
      <c r="J21" t="s">
        <v>226</v>
      </c>
    </row>
    <row r="22" spans="1:10" x14ac:dyDescent="0.25">
      <c r="A22" s="10" t="s">
        <v>116</v>
      </c>
      <c r="C22" t="str">
        <f t="shared" si="0"/>
        <v>Does not describe me at all</v>
      </c>
      <c r="G22" cm="1">
        <f t="array" ref="G22">_xlfn.IFS(C22="Describes me well",0,C22="Describes me a little bit",1,C22="Neutral",2,C22="Tends not to describe me well",3,C22="Does not describe me at all",4)</f>
        <v>4</v>
      </c>
      <c r="I22" t="str">
        <f t="shared" si="2"/>
        <v xml:space="preserve"> Does not describe me at all</v>
      </c>
      <c r="J22" t="s">
        <v>223</v>
      </c>
    </row>
    <row r="23" spans="1:10" x14ac:dyDescent="0.25">
      <c r="A23" s="10" t="s">
        <v>96</v>
      </c>
      <c r="C23" t="str">
        <f t="shared" si="0"/>
        <v>Describes me well</v>
      </c>
      <c r="E23" cm="1">
        <f t="array" ref="E23">_xlfn.IFS(C23="Describes me well",4,C23="Describes me a little bit",3,C23="Neutral",2,C23="Tends not to describe me well",1,C23="Does not describe me at all",0)</f>
        <v>4</v>
      </c>
      <c r="I23" t="str">
        <f t="shared" si="2"/>
        <v xml:space="preserve"> Describes me well</v>
      </c>
      <c r="J23" t="s">
        <v>224</v>
      </c>
    </row>
    <row r="24" spans="1:10" x14ac:dyDescent="0.25">
      <c r="A24" s="10" t="s">
        <v>109</v>
      </c>
      <c r="C24" t="str">
        <f t="shared" si="0"/>
        <v>Describes me well</v>
      </c>
      <c r="F24" cm="1">
        <f t="array" ref="F24">_xlfn.IFS(C24="Describes me well",4,C24="Describes me a little bit",3,C24="Neutral",2,C24="Tends not to describe me well",1,C24="Does not describe me at all",0)</f>
        <v>4</v>
      </c>
      <c r="I24" t="str">
        <f t="shared" si="2"/>
        <v xml:space="preserve"> Describes me well</v>
      </c>
      <c r="J24" t="s">
        <v>224</v>
      </c>
    </row>
    <row r="25" spans="1:10" x14ac:dyDescent="0.25">
      <c r="A25" s="10" t="s">
        <v>97</v>
      </c>
      <c r="C25" t="str">
        <f t="shared" si="0"/>
        <v>Describes me well</v>
      </c>
      <c r="E25" cm="1">
        <f t="array" ref="E25">_xlfn.IFS(C25="Describes me well",4,C25="Describes me a little bit",3,C25="Neutral",2,C25="Tends not to describe me well",1,C25="Does not describe me at all",0)</f>
        <v>4</v>
      </c>
      <c r="I25" t="str">
        <f t="shared" si="2"/>
        <v xml:space="preserve"> Describes me well</v>
      </c>
      <c r="J25" t="s">
        <v>224</v>
      </c>
    </row>
    <row r="26" spans="1:10" x14ac:dyDescent="0.25">
      <c r="A26" s="10" t="s">
        <v>103</v>
      </c>
      <c r="B26" t="s">
        <v>54</v>
      </c>
      <c r="C26" t="str">
        <f t="shared" si="0"/>
        <v>Describes me well</v>
      </c>
      <c r="D26" cm="1">
        <f t="array" ref="D26">_xlfn.IFS(C26="Describes me well",4,C26="Describes me a little bit",3,C26="Neutral",2,C26="Tends not to describe me well",1,C26="Does not describe me at all",0)</f>
        <v>4</v>
      </c>
      <c r="I26" t="str">
        <f t="shared" si="2"/>
        <v xml:space="preserve"> Describes me well</v>
      </c>
      <c r="J26" t="s">
        <v>224</v>
      </c>
    </row>
    <row r="27" spans="1:10" x14ac:dyDescent="0.25">
      <c r="A27" s="10" t="s">
        <v>117</v>
      </c>
      <c r="B27" t="s">
        <v>57</v>
      </c>
      <c r="C27" t="str">
        <f t="shared" si="0"/>
        <v>Does not describe me at all</v>
      </c>
      <c r="G27" cm="1">
        <f t="array" ref="G27">_xlfn.IFS(C27="Describes me well",4,C27="Describes me a little bit",3,C27="Neutral",2,C27="Tends not to describe me well",1,C27="Does not describe me at all",0)</f>
        <v>0</v>
      </c>
      <c r="I27" t="str">
        <f t="shared" si="2"/>
        <v xml:space="preserve"> Does not describe me at all</v>
      </c>
      <c r="J27" t="s">
        <v>223</v>
      </c>
    </row>
    <row r="28" spans="1:10" x14ac:dyDescent="0.25">
      <c r="A28" s="10" t="s">
        <v>110</v>
      </c>
      <c r="C28" t="str">
        <f t="shared" si="0"/>
        <v>Describes me well</v>
      </c>
      <c r="F28" cm="1">
        <f t="array" ref="F28">_xlfn.IFS(C28="Describes me well",4,C28="Describes me a little bit",3,C28="Neutral",2,C28="Tends not to describe me well",1,C28="Does not describe me at all",0)</f>
        <v>4</v>
      </c>
      <c r="I28" t="str">
        <f t="shared" si="2"/>
        <v xml:space="preserve"> Describes me well</v>
      </c>
      <c r="J28" t="s">
        <v>224</v>
      </c>
    </row>
    <row r="29" spans="1:10" x14ac:dyDescent="0.25">
      <c r="A29" s="10" t="s">
        <v>104</v>
      </c>
      <c r="C29" t="str">
        <f t="shared" si="0"/>
        <v>Describes me well</v>
      </c>
      <c r="D29" cm="1">
        <f t="array" ref="D29">_xlfn.IFS(C29="Describes me well",4,C29="Describes me a little bit",3,C29="Neutral",2,C29="Tends not to describe me well",1,C29="Does not describe me at all",0)</f>
        <v>4</v>
      </c>
      <c r="I29" t="str">
        <f t="shared" si="2"/>
        <v xml:space="preserve"> Describes me well</v>
      </c>
      <c r="J29" t="s">
        <v>224</v>
      </c>
    </row>
    <row r="30" spans="1:10" x14ac:dyDescent="0.25">
      <c r="A30" s="10" t="s">
        <v>118</v>
      </c>
      <c r="C30" t="str">
        <f t="shared" si="0"/>
        <v>Does not describe me at all</v>
      </c>
      <c r="G30" cm="1">
        <f t="array" ref="G30">_xlfn.IFS(C30="Describes me well",4,C30="Describes me a little bit",3,C30="Neutral",2,C30="Tends not to describe me well",1,C30="Does not describe me at all",0)</f>
        <v>0</v>
      </c>
      <c r="I30" t="str">
        <f t="shared" si="2"/>
        <v xml:space="preserve"> Does not describe me at all</v>
      </c>
      <c r="J30" t="s">
        <v>223</v>
      </c>
    </row>
    <row r="31" spans="1:10" x14ac:dyDescent="0.25">
      <c r="A31" s="10" t="s">
        <v>111</v>
      </c>
      <c r="C31" t="str">
        <f t="shared" si="0"/>
        <v>Describes me well</v>
      </c>
      <c r="F31" cm="1">
        <f t="array" ref="F31">_xlfn.IFS(C31="Describes me well",4,C31="Describes me a little bit",3,C31="Neutral",2,C31="Tends not to describe me well",1,C31="Does not describe me at all",0)</f>
        <v>4</v>
      </c>
      <c r="I31" t="str">
        <f t="shared" si="2"/>
        <v xml:space="preserve"> Describes me well</v>
      </c>
      <c r="J31" t="s">
        <v>224</v>
      </c>
    </row>
    <row r="33" spans="4:8" ht="15.75" x14ac:dyDescent="0.25">
      <c r="D33" s="7" t="s">
        <v>4</v>
      </c>
      <c r="E33" s="7" t="s">
        <v>5</v>
      </c>
      <c r="F33" s="7" t="s">
        <v>6</v>
      </c>
      <c r="G33" s="7" t="s">
        <v>7</v>
      </c>
      <c r="H33" s="7" t="s">
        <v>67</v>
      </c>
    </row>
    <row r="34" spans="4:8" ht="18.75" x14ac:dyDescent="0.3">
      <c r="D34" s="8">
        <f>SUM(D3:D31)</f>
        <v>28</v>
      </c>
      <c r="E34" s="8">
        <f>SUM(E3:E31)</f>
        <v>25</v>
      </c>
      <c r="F34" s="8">
        <f>SUM(F3:F31)</f>
        <v>27</v>
      </c>
      <c r="G34" s="8">
        <f>SUM(G3:G31)</f>
        <v>19</v>
      </c>
      <c r="H34" s="8">
        <f>SUM(D34:G34)</f>
        <v>99</v>
      </c>
    </row>
  </sheetData>
  <mergeCells count="1">
    <mergeCell ref="D1:G1"/>
  </mergeCells>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05749-AB11-473E-B73E-26361352255B}">
  <dimension ref="A1:H34"/>
  <sheetViews>
    <sheetView tabSelected="1" zoomScale="85" zoomScaleNormal="85" workbookViewId="0">
      <selection activeCell="M109" sqref="M109"/>
    </sheetView>
  </sheetViews>
  <sheetFormatPr baseColWidth="10" defaultRowHeight="15" x14ac:dyDescent="0.25"/>
  <cols>
    <col min="1" max="1" width="67.7109375" customWidth="1"/>
    <col min="2" max="2" width="57.5703125" hidden="1" customWidth="1"/>
    <col min="3" max="3" width="26" customWidth="1"/>
    <col min="8" max="8" width="16.7109375" customWidth="1"/>
  </cols>
  <sheetData>
    <row r="1" spans="1:8" ht="42.6" customHeight="1" x14ac:dyDescent="0.25">
      <c r="A1" s="1" t="s">
        <v>0</v>
      </c>
      <c r="B1" s="1" t="s">
        <v>1</v>
      </c>
      <c r="C1" s="1" t="s">
        <v>2</v>
      </c>
      <c r="D1" s="15" t="s">
        <v>3</v>
      </c>
      <c r="E1" s="15"/>
      <c r="F1" s="15"/>
      <c r="G1" s="15"/>
      <c r="H1" s="1" t="s">
        <v>209</v>
      </c>
    </row>
    <row r="2" spans="1:8" ht="15.75" x14ac:dyDescent="0.25">
      <c r="D2" s="2" t="s">
        <v>4</v>
      </c>
      <c r="E2" s="2" t="s">
        <v>5</v>
      </c>
      <c r="F2" s="2" t="s">
        <v>6</v>
      </c>
      <c r="G2" s="2" t="s">
        <v>7</v>
      </c>
      <c r="H2" s="2" t="s">
        <v>207</v>
      </c>
    </row>
    <row r="3" spans="1:8" ht="45" x14ac:dyDescent="0.25">
      <c r="A3" s="3" t="s">
        <v>8</v>
      </c>
      <c r="B3" s="4" t="s">
        <v>133</v>
      </c>
      <c r="C3" s="5"/>
      <c r="D3" s="4"/>
      <c r="H3" s="4"/>
    </row>
    <row r="4" spans="1:8" ht="28.5" x14ac:dyDescent="0.25">
      <c r="A4" s="3" t="s">
        <v>9</v>
      </c>
      <c r="B4" s="4"/>
      <c r="C4" t="str">
        <f t="shared" ref="C4:C12" si="0">RIGHT(H4,LEN(H4)-3)</f>
        <v>Describes me well (FS)</v>
      </c>
      <c r="D4" s="4" cm="1">
        <f t="array" ref="D4">_xlfn.IFS(C4="Describes me well (FS)",4,C4="Describes me a little bit (FS)",3,C4="Neutral (FS)",2,C4="Tends not to describe me well (FS)",1,C4="Does not describe me at all (FS)",0)</f>
        <v>4</v>
      </c>
      <c r="H4" s="6" t="s">
        <v>10</v>
      </c>
    </row>
    <row r="5" spans="1:8" ht="28.5" x14ac:dyDescent="0.25">
      <c r="A5" s="3" t="s">
        <v>11</v>
      </c>
      <c r="B5" s="4"/>
      <c r="C5" t="str">
        <f t="shared" si="0"/>
        <v>Describes me well (EC)</v>
      </c>
      <c r="E5" s="4" cm="1">
        <f t="array" ref="E5">_xlfn.IFS(C5="Describes me well (EC)",4,C5="Describes me a little bit (EC)",3,C5="Neutral (EC)",2,C5="Tends not to describe me well (EC)",1,C5="Does not describe me at all (EC)",0)</f>
        <v>4</v>
      </c>
      <c r="H5" s="6" t="s">
        <v>12</v>
      </c>
    </row>
    <row r="6" spans="1:8" ht="28.5" x14ac:dyDescent="0.25">
      <c r="A6" s="3" t="s">
        <v>69</v>
      </c>
      <c r="B6" s="4"/>
      <c r="C6" t="str">
        <f t="shared" si="0"/>
        <v>Tends not to describe me well (PT)</v>
      </c>
      <c r="F6" s="4" cm="1">
        <f t="array" ref="F6">_xlfn.IFS(C6="Describes me well (PT)",0,C6="Describes me a little bit (PT)",1,C6="Neutral (PT)",2,C6="Tends not to describe me well (PT)",3,C6="Does not describe me at all (PT)",4)</f>
        <v>3</v>
      </c>
      <c r="H6" s="6" t="s">
        <v>14</v>
      </c>
    </row>
    <row r="7" spans="1:8" ht="28.5" x14ac:dyDescent="0.25">
      <c r="A7" s="3" t="s">
        <v>70</v>
      </c>
      <c r="B7" s="4"/>
      <c r="C7" t="str">
        <f t="shared" si="0"/>
        <v>Neutral (EC)</v>
      </c>
      <c r="E7" s="4" cm="1">
        <f t="array" ref="E7">_xlfn.IFS(C7="Describes me well (EC)",0,C7="Describes me a little bit (EC)",1,C7="Neutral (EC)",2,C7="Tends not to describe me well (EC)",3,C7="Does not describe me at all (EC)",4)</f>
        <v>2</v>
      </c>
      <c r="H7" s="6" t="s">
        <v>16</v>
      </c>
    </row>
    <row r="8" spans="1:8" ht="28.5" x14ac:dyDescent="0.25">
      <c r="A8" s="3" t="s">
        <v>17</v>
      </c>
      <c r="B8" s="4"/>
      <c r="C8" t="str">
        <f t="shared" si="0"/>
        <v>Describes me well (FS)</v>
      </c>
      <c r="D8" s="4" cm="1">
        <f t="array" ref="D8">_xlfn.IFS(C8="Describes me well (FS)",4,C8="Describes me a little bit (FS)",3,C8="Neutral (FS)",2,C8="Tends not to describe me well (FS)",1,C8="Does not describe me at all (FS)",0)</f>
        <v>4</v>
      </c>
      <c r="H8" s="6" t="s">
        <v>18</v>
      </c>
    </row>
    <row r="9" spans="1:8" x14ac:dyDescent="0.25">
      <c r="A9" s="3" t="s">
        <v>19</v>
      </c>
      <c r="B9" s="4"/>
      <c r="C9" t="str">
        <f t="shared" si="0"/>
        <v>Describes me a little bit (PD)</v>
      </c>
      <c r="G9" s="4" cm="1">
        <f t="array" ref="G9">_xlfn.IFS(C9="Describes me well (PD)",4,C9="Describes me a little bit (PD)",3,C9="Neutral (PD)",2,C9="Tends not to describe me well (PD)",1,C9="Does not describe me at all (PD)",0)</f>
        <v>3</v>
      </c>
      <c r="H9" s="6" t="s">
        <v>20</v>
      </c>
    </row>
    <row r="10" spans="1:8" ht="28.5" x14ac:dyDescent="0.25">
      <c r="A10" s="3" t="s">
        <v>71</v>
      </c>
      <c r="B10" s="4"/>
      <c r="C10" t="str">
        <f t="shared" si="0"/>
        <v>Tends not to describe me well (FS)</v>
      </c>
      <c r="D10" s="4" cm="1">
        <f t="array" ref="D10">_xlfn.IFS(C10="Describes me well (FS)",0,C10="Describes me a little bit (FS)",1,C10="Neutral (FS)",2,C10="Tends not to describe me well (FS)",3,C10="Does not describe me at all (FS)",4)</f>
        <v>3</v>
      </c>
      <c r="H10" s="6" t="s">
        <v>22</v>
      </c>
    </row>
    <row r="11" spans="1:8" ht="28.5" x14ac:dyDescent="0.25">
      <c r="A11" s="3" t="s">
        <v>23</v>
      </c>
      <c r="B11" s="4"/>
      <c r="C11" t="str">
        <f t="shared" si="0"/>
        <v>Describes me well (PT)</v>
      </c>
      <c r="F11" s="4" cm="1">
        <f t="array" ref="F11">_xlfn.IFS(C11="Describes me well (PT)",4,C11="Describes me a little bit (PT)",3,C11="Neutral (PT)",2,C11="Tends not to describe me well (PT)",1,C11="Does not describe me at all (PT)",0)</f>
        <v>4</v>
      </c>
      <c r="H11" s="6" t="s">
        <v>24</v>
      </c>
    </row>
    <row r="12" spans="1:8" ht="28.5" x14ac:dyDescent="0.25">
      <c r="A12" s="3" t="s">
        <v>25</v>
      </c>
      <c r="B12" s="4"/>
      <c r="C12" t="str">
        <f t="shared" si="0"/>
        <v>Describes me well (EC)</v>
      </c>
      <c r="E12" s="4" cm="1">
        <f t="array" ref="E12">_xlfn.IFS(C12="Describes me well (EC)",4,C12="Describes me a little bit (EC)",3,C12="Neutral (EC)",2,C12="Tends not to describe me well (EC)",1,C12="Does not describe me at all (EC)",0)</f>
        <v>4</v>
      </c>
      <c r="H12" s="6" t="s">
        <v>26</v>
      </c>
    </row>
    <row r="13" spans="1:8" ht="28.5" x14ac:dyDescent="0.25">
      <c r="A13" s="3" t="s">
        <v>27</v>
      </c>
      <c r="B13" s="4"/>
      <c r="C13" t="str">
        <f>RIGHT(H13,LEN(H13)-4)</f>
        <v>Describes me a little bit (PD)</v>
      </c>
      <c r="G13" s="4" cm="1">
        <f t="array" ref="G13">_xlfn.IFS(C13="Describes me well (PD)",4,C13="Describes me a little bit (PD)",3,C13="Neutral (PD)",2,C13="Tends not to describe me well (PD)",1,C13="Does not describe me at all (PD)",0)</f>
        <v>3</v>
      </c>
      <c r="H13" s="6" t="s">
        <v>28</v>
      </c>
    </row>
    <row r="14" spans="1:8" ht="42.75" x14ac:dyDescent="0.25">
      <c r="A14" s="3" t="s">
        <v>29</v>
      </c>
      <c r="B14" s="4"/>
      <c r="C14" t="str">
        <f t="shared" ref="C14:C31" si="1">RIGHT(H14,LEN(H14)-4)</f>
        <v>Describes me well (PT)</v>
      </c>
      <c r="D14" s="4"/>
      <c r="F14" s="4" cm="1">
        <f t="array" ref="F14">_xlfn.IFS(C14="Describes me well (PT)",4,C14="Describes me a little bit (PT)",3,C14="Neutral (PT)",2,C14="Tends not to describe me well (PT)",1,C14="Does not describe me at all (PT)",0)</f>
        <v>4</v>
      </c>
      <c r="H14" s="6" t="s">
        <v>30</v>
      </c>
    </row>
    <row r="15" spans="1:8" ht="28.5" x14ac:dyDescent="0.25">
      <c r="A15" s="3" t="s">
        <v>72</v>
      </c>
      <c r="B15" s="4"/>
      <c r="C15" t="str">
        <f t="shared" si="1"/>
        <v>Tends not to describe me well (FS)</v>
      </c>
      <c r="D15" s="4" cm="1">
        <f t="array" ref="D15">_xlfn.IFS(C15="Describes me well (FS)",0,C15="Describes me a little bit (FS)",1,C15="Neutral (FS)",2,C15="Tends not to describe me well (FS)",3,C15="Does not describe me at all (FS)",4)</f>
        <v>3</v>
      </c>
      <c r="H15" s="6" t="s">
        <v>32</v>
      </c>
    </row>
    <row r="16" spans="1:8" x14ac:dyDescent="0.25">
      <c r="A16" s="3" t="s">
        <v>73</v>
      </c>
      <c r="B16" s="4"/>
      <c r="C16" t="str">
        <f t="shared" si="1"/>
        <v>Tends not to describe me well (PD)</v>
      </c>
      <c r="G16" s="4" cm="1">
        <f t="array" ref="G16">_xlfn.IFS(C16="Describes me well (PD)",0,C16="Describes me a little bit (PD)",1,C16="Neutral (PD)",2,C16="Tends not to describe me well (PD)",3,C16="Does not describe me at all (PD)",4)</f>
        <v>3</v>
      </c>
      <c r="H16" s="6" t="s">
        <v>34</v>
      </c>
    </row>
    <row r="17" spans="1:8" ht="28.5" x14ac:dyDescent="0.25">
      <c r="A17" s="3" t="s">
        <v>74</v>
      </c>
      <c r="B17" s="4"/>
      <c r="C17" t="str">
        <f t="shared" si="1"/>
        <v>Tends not to describe me well (EC)</v>
      </c>
      <c r="E17" s="4" cm="1">
        <f t="array" ref="E17">_xlfn.IFS(C17="Describes me well (EC)",0,C17="Describes me a little bit (EC)",1,C17="Neutral (EC)",2,C17="Tends not to describe me well (EC)",3,C17="Does not describe me at all (EC)",4)</f>
        <v>3</v>
      </c>
      <c r="H17" s="6" t="s">
        <v>36</v>
      </c>
    </row>
    <row r="18" spans="1:8" ht="28.5" x14ac:dyDescent="0.25">
      <c r="A18" s="3" t="s">
        <v>75</v>
      </c>
      <c r="B18" s="4"/>
      <c r="C18" t="str">
        <f t="shared" si="1"/>
        <v>Tends not to describe me well (PT)</v>
      </c>
      <c r="F18" s="4" cm="1">
        <f t="array" ref="F18">_xlfn.IFS(C18="Describes me well (PT)",0,C18="Describes me a little bit (PT)",1,C18="Neutral (PT)",2,C18="Tends not to describe me well (PT)",3,C18="Does not describe me at all (PT)",4)</f>
        <v>3</v>
      </c>
      <c r="H18" s="6" t="s">
        <v>38</v>
      </c>
    </row>
    <row r="19" spans="1:8" ht="28.5" x14ac:dyDescent="0.25">
      <c r="A19" s="3" t="s">
        <v>39</v>
      </c>
      <c r="B19" s="4"/>
      <c r="C19" t="str">
        <f t="shared" si="1"/>
        <v>Describes me well (FS)</v>
      </c>
      <c r="D19" s="4" cm="1">
        <f t="array" ref="D19">_xlfn.IFS(C19="Describes me well (FS)",4,C19="Describes me a little bit (FS)",3,C19="Neutral (FS)",2,C19="Tends not to describe me well (FS)",1,C19="Does not describe me at all (FS)",0)</f>
        <v>4</v>
      </c>
      <c r="H19" s="6" t="s">
        <v>40</v>
      </c>
    </row>
    <row r="20" spans="1:8" x14ac:dyDescent="0.25">
      <c r="A20" s="3" t="s">
        <v>41</v>
      </c>
      <c r="B20" s="4"/>
      <c r="C20" t="str">
        <f t="shared" si="1"/>
        <v>Describes me a little bit (PD)</v>
      </c>
      <c r="G20" s="4" cm="1">
        <f t="array" ref="G20">_xlfn.IFS(C20="Describes me well (PD)",4,C20="Describes me a little bit (PD)",3,C20="Neutral (PD)",2,C20="Tends not to describe me well (PD)",1,C20="Does not describe me at all (PD)",0)</f>
        <v>3</v>
      </c>
      <c r="H20" s="6" t="s">
        <v>42</v>
      </c>
    </row>
    <row r="21" spans="1:8" ht="28.5" x14ac:dyDescent="0.25">
      <c r="A21" s="3" t="s">
        <v>43</v>
      </c>
      <c r="B21" s="4"/>
      <c r="C21" t="str">
        <f t="shared" si="1"/>
        <v>Tends not to describe me well (EC)</v>
      </c>
      <c r="E21" s="4" cm="1">
        <f t="array" ref="E21">_xlfn.IFS(C21="Describes me well (EC)",4,C21="Describes me a little bit (EC)",3,C21="Neutral (EC)",2,C21="Tends not to describe me well (EC)",1,C21="Does not describe me at all (EC)",0)</f>
        <v>1</v>
      </c>
      <c r="H21" s="6" t="s">
        <v>44</v>
      </c>
    </row>
    <row r="22" spans="1:8" x14ac:dyDescent="0.25">
      <c r="A22" s="3" t="s">
        <v>76</v>
      </c>
      <c r="B22" s="4"/>
      <c r="C22" t="str">
        <f t="shared" si="1"/>
        <v>Tends not to describe me well (PD)</v>
      </c>
      <c r="G22" s="4" cm="1">
        <f t="array" ref="G22">_xlfn.IFS(C22="Describes me well (PD)",0,C22="Describes me a little bit (PD)",1,C22="Neutral (PD)",2,C22="Tends not to describe me well (PD)",3,C22="Does not describe me at all (PD)",4)</f>
        <v>3</v>
      </c>
      <c r="H22" s="6" t="s">
        <v>46</v>
      </c>
    </row>
    <row r="23" spans="1:8" x14ac:dyDescent="0.25">
      <c r="A23" s="3" t="s">
        <v>47</v>
      </c>
      <c r="B23" s="4"/>
      <c r="C23" t="str">
        <f t="shared" si="1"/>
        <v>Describes me well (EC)</v>
      </c>
      <c r="E23" s="4" cm="1">
        <f t="array" ref="E23">_xlfn.IFS(C23="Describes me well (EC)",4,C23="Describes me a little bit (EC)",3,C23="Neutral (EC)",2,C23="Tends not to describe me well (EC)",1,C23="Does not describe me at all (EC)",0)</f>
        <v>4</v>
      </c>
      <c r="H23" s="6" t="s">
        <v>48</v>
      </c>
    </row>
    <row r="24" spans="1:8" ht="28.5" x14ac:dyDescent="0.25">
      <c r="A24" s="3" t="s">
        <v>49</v>
      </c>
      <c r="B24" s="4"/>
      <c r="C24" t="str">
        <f t="shared" si="1"/>
        <v>Describes me well (PT)</v>
      </c>
      <c r="F24" s="4" cm="1">
        <f t="array" ref="F24">_xlfn.IFS(C24="Describes me well (PT)",4,C24="Describes me a little bit (PT)",3,C24="Neutral (PT)",2,C24="Tends not to describe me well (PT)",1,C24="Does not describe me at all (PT)",0)</f>
        <v>4</v>
      </c>
      <c r="H24" s="6" t="s">
        <v>50</v>
      </c>
    </row>
    <row r="25" spans="1:8" x14ac:dyDescent="0.25">
      <c r="A25" s="3" t="s">
        <v>51</v>
      </c>
      <c r="B25" s="4"/>
      <c r="C25" t="str">
        <f t="shared" si="1"/>
        <v>Describes me well (EC)</v>
      </c>
      <c r="E25" s="4" cm="1">
        <f t="array" ref="E25">_xlfn.IFS(C25="Describes me well (EC)",4,C25="Describes me a little bit (EC)",3,C25="Neutral (EC)",2,C25="Tends not to describe me well (EC)",1,C25="Does not describe me at all (EC)",0)</f>
        <v>4</v>
      </c>
      <c r="H25" s="6" t="s">
        <v>52</v>
      </c>
    </row>
    <row r="26" spans="1:8" ht="28.5" x14ac:dyDescent="0.25">
      <c r="A26" s="3" t="s">
        <v>53</v>
      </c>
      <c r="B26" s="4" t="s">
        <v>54</v>
      </c>
      <c r="C26" t="str">
        <f t="shared" si="1"/>
        <v>Describes me well (FS)</v>
      </c>
      <c r="D26" s="4" cm="1">
        <f t="array" ref="D26">_xlfn.IFS(C26="Describes me well (FS)",4,C26="Describes me a little bit (FS)",3,C26="Neutral (FS)",2,C26="Tends not to describe me well (FS)",1,C26="Does not describe me at all (FS)",0)</f>
        <v>4</v>
      </c>
      <c r="H26" s="6" t="s">
        <v>55</v>
      </c>
    </row>
    <row r="27" spans="1:8" ht="45" x14ac:dyDescent="0.25">
      <c r="A27" s="3" t="s">
        <v>56</v>
      </c>
      <c r="B27" s="4" t="s">
        <v>57</v>
      </c>
      <c r="C27" t="str">
        <f t="shared" si="1"/>
        <v>Describes me a little bit (PD)</v>
      </c>
      <c r="G27" s="4" cm="1">
        <f t="array" ref="G27">_xlfn.IFS(C27="Describes me well (PD)",4,C27="Describes me a little bit (PD)",3,C27="Neutral (PD)",2,C27="Tends not to describe me well (PD)",1,C27="Does not describe me at all (PD)",0)</f>
        <v>3</v>
      </c>
      <c r="H27" s="6" t="s">
        <v>58</v>
      </c>
    </row>
    <row r="28" spans="1:8" ht="28.5" x14ac:dyDescent="0.25">
      <c r="A28" s="3" t="s">
        <v>59</v>
      </c>
      <c r="B28" s="4"/>
      <c r="C28" t="str">
        <f t="shared" si="1"/>
        <v>Describes me well (PT)</v>
      </c>
      <c r="F28" s="4" cm="1">
        <f t="array" ref="F28">_xlfn.IFS(C28="Describes me well (PT)",4,C28="Describes me a little bit (PT)",3,C28="Neutral (PT)",2,C28="Tends not to describe me well (PT)",1,C28="Does not describe me at all (PT)",0)</f>
        <v>4</v>
      </c>
      <c r="H28" s="6" t="s">
        <v>60</v>
      </c>
    </row>
    <row r="29" spans="1:8" ht="28.5" x14ac:dyDescent="0.25">
      <c r="A29" s="3" t="s">
        <v>61</v>
      </c>
      <c r="B29" s="4"/>
      <c r="C29" t="str">
        <f t="shared" si="1"/>
        <v>Describes me well (FS)</v>
      </c>
      <c r="D29" s="4" cm="1">
        <f t="array" ref="D29">_xlfn.IFS(C29="Describes me well (FS)",4,C29="Describes me a little bit (FS)",3,C29="Neutral (FS)",2,C29="Tends not to describe me well (FS)",1,C29="Does not describe me at all (FS)",0)</f>
        <v>4</v>
      </c>
      <c r="H29" s="6" t="s">
        <v>62</v>
      </c>
    </row>
    <row r="30" spans="1:8" ht="28.5" x14ac:dyDescent="0.25">
      <c r="A30" s="3" t="s">
        <v>63</v>
      </c>
      <c r="B30" s="4"/>
      <c r="C30" t="str">
        <f t="shared" si="1"/>
        <v>Tends not to describe me well (PD)</v>
      </c>
      <c r="G30" s="4" cm="1">
        <f t="array" ref="G30">_xlfn.IFS(C30="Describes me well (PD)",4,C30="Describes me a little bit (PD)",3,C30="Neutral (PD)",2,C30="Tends not to describe me well (PD)",1,C30="Does not describe me at all (PD)",0)</f>
        <v>1</v>
      </c>
      <c r="H30" s="6" t="s">
        <v>64</v>
      </c>
    </row>
    <row r="31" spans="1:8" ht="28.5" x14ac:dyDescent="0.25">
      <c r="A31" s="3" t="s">
        <v>65</v>
      </c>
      <c r="B31" s="4"/>
      <c r="C31" t="str">
        <f t="shared" si="1"/>
        <v>Describes me well (PT)</v>
      </c>
      <c r="F31" s="4" cm="1">
        <f t="array" ref="F31">_xlfn.IFS(C31="Describes me well (PT)",4,C31="Describes me a little bit (PT)",3,C31="Neutral (PT)",2,C31="Tends not to describe me well (PT)",1,C31="Does not describe me at all (PT)",0)</f>
        <v>4</v>
      </c>
      <c r="H31" s="6" t="s">
        <v>66</v>
      </c>
    </row>
    <row r="33" spans="4:8" ht="15.75" x14ac:dyDescent="0.25">
      <c r="D33" s="7" t="s">
        <v>4</v>
      </c>
      <c r="E33" s="7" t="s">
        <v>5</v>
      </c>
      <c r="F33" s="7" t="s">
        <v>6</v>
      </c>
      <c r="G33" s="7" t="s">
        <v>7</v>
      </c>
      <c r="H33" s="7" t="s">
        <v>67</v>
      </c>
    </row>
    <row r="34" spans="4:8" ht="18.75" x14ac:dyDescent="0.3">
      <c r="D34" s="8">
        <f>SUM(D3:D31)</f>
        <v>26</v>
      </c>
      <c r="E34" s="8">
        <f>SUM(E3:E31)</f>
        <v>22</v>
      </c>
      <c r="F34" s="8">
        <f>SUM(F3:F31)</f>
        <v>26</v>
      </c>
      <c r="G34" s="8">
        <f>SUM(G3:G31)</f>
        <v>19</v>
      </c>
      <c r="H34" s="8">
        <f>SUM(D34:G34)</f>
        <v>93</v>
      </c>
    </row>
  </sheetData>
  <mergeCells count="1">
    <mergeCell ref="D1:G1"/>
  </mergeCells>
  <pageMargins left="0.7" right="0.7" top="0.78740157499999996" bottom="0.78740157499999996"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B31B-9504-45B3-866D-22D8042C31D9}">
  <dimension ref="A1:H34"/>
  <sheetViews>
    <sheetView zoomScaleNormal="100" workbookViewId="0">
      <selection activeCell="H3" sqref="H3"/>
    </sheetView>
  </sheetViews>
  <sheetFormatPr baseColWidth="10" defaultRowHeight="15" x14ac:dyDescent="0.25"/>
  <cols>
    <col min="1" max="1" width="67.7109375" customWidth="1"/>
    <col min="2" max="2" width="57.5703125" hidden="1" customWidth="1"/>
    <col min="3" max="3" width="26" customWidth="1"/>
  </cols>
  <sheetData>
    <row r="1" spans="1:8" ht="42.6" customHeight="1" x14ac:dyDescent="0.25">
      <c r="A1" s="1" t="s">
        <v>0</v>
      </c>
      <c r="B1" s="1" t="s">
        <v>1</v>
      </c>
      <c r="C1" s="1" t="s">
        <v>2</v>
      </c>
      <c r="D1" s="15" t="s">
        <v>3</v>
      </c>
      <c r="E1" s="15"/>
      <c r="F1" s="15"/>
      <c r="G1" s="15"/>
    </row>
    <row r="2" spans="1:8" ht="15.75" x14ac:dyDescent="0.25">
      <c r="D2" s="2" t="s">
        <v>4</v>
      </c>
      <c r="E2" s="2" t="s">
        <v>5</v>
      </c>
      <c r="F2" s="2" t="s">
        <v>6</v>
      </c>
      <c r="G2" s="2" t="s">
        <v>7</v>
      </c>
      <c r="H2" s="14">
        <v>45151</v>
      </c>
    </row>
    <row r="3" spans="1:8" ht="45" x14ac:dyDescent="0.25">
      <c r="A3" s="3" t="s">
        <v>8</v>
      </c>
      <c r="B3" s="4" t="s">
        <v>133</v>
      </c>
      <c r="C3" s="5"/>
      <c r="D3" s="4"/>
      <c r="H3" s="4"/>
    </row>
    <row r="4" spans="1:8" ht="28.5" x14ac:dyDescent="0.25">
      <c r="A4" s="3" t="s">
        <v>98</v>
      </c>
      <c r="B4" s="4"/>
      <c r="C4" t="str">
        <f>RIGHT(H4,LEN(H4))</f>
        <v>describes me well</v>
      </c>
      <c r="D4" s="4" cm="1">
        <f t="array" ref="D4">_xlfn.IFS(C4="describes me well",4,C4="describes me a little bit",3,C4="neutral",2,C4="Tends not to describe me well",1,C4="Does not describe me at all",0)</f>
        <v>4</v>
      </c>
      <c r="H4" s="6" t="s">
        <v>135</v>
      </c>
    </row>
    <row r="5" spans="1:8" ht="28.5" x14ac:dyDescent="0.25">
      <c r="A5" s="3" t="s">
        <v>91</v>
      </c>
      <c r="B5" s="4"/>
      <c r="C5" t="str">
        <f t="shared" ref="C5:C31" si="0">RIGHT(H5,LEN(H5))</f>
        <v>neutral</v>
      </c>
      <c r="E5" s="4" cm="1">
        <f t="array" ref="E5">_xlfn.IFS(C5="describes me well",4,C5="describes me a little bit",3,C5="neutral",2,C5="Tends not to describe me well",1,C5="Does not describe me at all",0)</f>
        <v>2</v>
      </c>
      <c r="H5" s="6" t="s">
        <v>137</v>
      </c>
    </row>
    <row r="6" spans="1:8" ht="28.5" x14ac:dyDescent="0.25">
      <c r="A6" s="3" t="s">
        <v>150</v>
      </c>
      <c r="B6" s="4"/>
      <c r="C6" t="str">
        <f t="shared" si="0"/>
        <v>Does not describe me at all</v>
      </c>
      <c r="F6" s="4" cm="1">
        <f t="array" ref="F6">_xlfn.IFS(C6="describes me well",0,C6="describes me a little bit",1,C6="neutral",2,C6="Tends not to describe me well",3,C6="Does not describe me at all",4)</f>
        <v>4</v>
      </c>
      <c r="H6" s="6" t="s">
        <v>189</v>
      </c>
    </row>
    <row r="7" spans="1:8" ht="28.5" x14ac:dyDescent="0.25">
      <c r="A7" s="3" t="s">
        <v>151</v>
      </c>
      <c r="B7" s="4"/>
      <c r="C7" t="str">
        <f t="shared" si="0"/>
        <v>Does not describe me at all</v>
      </c>
      <c r="E7" s="4" cm="1">
        <f t="array" ref="E7">_xlfn.IFS(C7="describes me well",0,C7="describes me a little bit",1,C7="neutral",2,C7="Tends not to describe me well",3,C7="Does not describe me at all",4)</f>
        <v>4</v>
      </c>
      <c r="H7" s="6" t="s">
        <v>189</v>
      </c>
    </row>
    <row r="8" spans="1:8" x14ac:dyDescent="0.25">
      <c r="A8" s="3" t="s">
        <v>99</v>
      </c>
      <c r="B8" s="4"/>
      <c r="C8" t="str">
        <f t="shared" si="0"/>
        <v>neutral</v>
      </c>
      <c r="D8" s="4" cm="1">
        <f t="array" ref="D8">_xlfn.IFS(C8="describes me well",4,C8="describes me a little bit",3,C8="neutral",2,C8="Tends not to describe me well",1,C8="Does not describe me at all",0)</f>
        <v>2</v>
      </c>
      <c r="H8" s="6" t="s">
        <v>137</v>
      </c>
    </row>
    <row r="9" spans="1:8" x14ac:dyDescent="0.25">
      <c r="A9" s="3" t="s">
        <v>112</v>
      </c>
      <c r="B9" s="4"/>
      <c r="C9" t="str">
        <f t="shared" si="0"/>
        <v>describes me well</v>
      </c>
      <c r="G9" s="4" cm="1">
        <f t="array" ref="G9">_xlfn.IFS(C9="describes me well",4,C9="describes me a little bit",3,C9="neutral",2,C9="Tends not to describe me well",1,C9="Does not describe me at all",0)</f>
        <v>4</v>
      </c>
      <c r="H9" s="6" t="s">
        <v>135</v>
      </c>
    </row>
    <row r="10" spans="1:8" ht="28.5" x14ac:dyDescent="0.25">
      <c r="A10" s="3" t="s">
        <v>152</v>
      </c>
      <c r="B10" s="4"/>
      <c r="C10" t="str">
        <f t="shared" si="0"/>
        <v>describes me a little bit</v>
      </c>
      <c r="D10" s="4" cm="1">
        <f t="array" ref="D10">_xlfn.IFS(C10="describes me well",0,C10="describes me a little bit",1,C10="neutral",2,C10="Tends not to describe me well",3,C10="Does not describe me at all",4)</f>
        <v>1</v>
      </c>
      <c r="H10" s="6" t="s">
        <v>136</v>
      </c>
    </row>
    <row r="11" spans="1:8" ht="28.5" x14ac:dyDescent="0.25">
      <c r="A11" s="3" t="s">
        <v>106</v>
      </c>
      <c r="B11" s="4"/>
      <c r="C11" t="str">
        <f t="shared" si="0"/>
        <v>neutral</v>
      </c>
      <c r="F11" s="4" cm="1">
        <f t="array" ref="F11">_xlfn.IFS(C11="describes me well",4,C11="describes me a little bit",3,C11="neutral",2,C11="Tends not to describe me well",1,C11="Does not describe me at all",0)</f>
        <v>2</v>
      </c>
      <c r="H11" s="6" t="s">
        <v>137</v>
      </c>
    </row>
    <row r="12" spans="1:8" ht="28.5" x14ac:dyDescent="0.25">
      <c r="A12" s="3" t="s">
        <v>93</v>
      </c>
      <c r="B12" s="4"/>
      <c r="C12" t="str">
        <f t="shared" si="0"/>
        <v>Does not describe me at all</v>
      </c>
      <c r="E12" s="4" cm="1">
        <f t="array" ref="E12">_xlfn.IFS(C12="describes me well",4,C12="describes me a little bit",3,C12="neutral",2,C12="Tends not to describe me well",1,C12="Does not describe me at all",0)</f>
        <v>0</v>
      </c>
      <c r="H12" s="6" t="s">
        <v>189</v>
      </c>
    </row>
    <row r="13" spans="1:8" ht="28.5" x14ac:dyDescent="0.25">
      <c r="A13" s="3" t="s">
        <v>113</v>
      </c>
      <c r="B13" s="4"/>
      <c r="C13" t="str">
        <f t="shared" si="0"/>
        <v>describes me well</v>
      </c>
      <c r="G13" s="4" cm="1">
        <f t="array" ref="G13">_xlfn.IFS(C13="describes me well",4,C13="describes me a little bit",3,C13="neutral",2,C13="Tends not to describe me well",1,C13="Does not describe me at all",0)</f>
        <v>4</v>
      </c>
      <c r="H13" s="6" t="s">
        <v>135</v>
      </c>
    </row>
    <row r="14" spans="1:8" ht="42.75" x14ac:dyDescent="0.25">
      <c r="A14" s="3" t="s">
        <v>107</v>
      </c>
      <c r="B14" s="4"/>
      <c r="C14" t="str">
        <f t="shared" si="0"/>
        <v>neutral</v>
      </c>
      <c r="D14" s="4"/>
      <c r="F14" s="4" cm="1">
        <f t="array" ref="F14">_xlfn.IFS(C14="describes me well",4,C14="describes me a little bit",3,C14="neutral",2,C14="Tends not to describe me well",1,C14="Does not describe me at all",0)</f>
        <v>2</v>
      </c>
      <c r="H14" s="6" t="s">
        <v>137</v>
      </c>
    </row>
    <row r="15" spans="1:8" ht="28.5" x14ac:dyDescent="0.25">
      <c r="A15" s="3" t="s">
        <v>153</v>
      </c>
      <c r="B15" s="4"/>
      <c r="C15" t="str">
        <f t="shared" si="0"/>
        <v>neutral</v>
      </c>
      <c r="D15" s="4" cm="1">
        <f t="array" ref="D15">_xlfn.IFS(C15="describes me well",0,C15="describes me a little bit",1,C15="neutral",2,C15="Tends not to describe me well",3,C15="Does not describe me at all",4)</f>
        <v>2</v>
      </c>
      <c r="H15" s="6" t="s">
        <v>137</v>
      </c>
    </row>
    <row r="16" spans="1:8" x14ac:dyDescent="0.25">
      <c r="A16" s="3" t="s">
        <v>154</v>
      </c>
      <c r="B16" s="4"/>
      <c r="C16" t="str">
        <f t="shared" si="0"/>
        <v>describes me a little bit</v>
      </c>
      <c r="G16" s="4" cm="1">
        <f t="array" ref="G16">_xlfn.IFS(C16="describes me well",0,C16="describes me a little bit",1,C16="neutral",2,C16="Tends not to describe me well",3,C16="Does not describe me at all",4)</f>
        <v>1</v>
      </c>
      <c r="H16" s="6" t="s">
        <v>136</v>
      </c>
    </row>
    <row r="17" spans="1:8" x14ac:dyDescent="0.25">
      <c r="A17" s="3" t="s">
        <v>155</v>
      </c>
      <c r="B17" s="4"/>
      <c r="C17" t="str">
        <f t="shared" si="0"/>
        <v>describes me a little bit</v>
      </c>
      <c r="E17" s="4" cm="1">
        <f t="array" ref="E17">_xlfn.IFS(C17="describes me well",0,C17="describes me a little bit",1,C17="neutral",2,C17="Tends not to describe me well",3,C17="Does not describe me at all",4)</f>
        <v>1</v>
      </c>
      <c r="H17" s="6" t="s">
        <v>136</v>
      </c>
    </row>
    <row r="18" spans="1:8" ht="28.5" x14ac:dyDescent="0.25">
      <c r="A18" s="3" t="s">
        <v>156</v>
      </c>
      <c r="B18" s="4"/>
      <c r="C18" t="str">
        <f t="shared" si="0"/>
        <v>describes me a little bit</v>
      </c>
      <c r="F18" s="4" cm="1">
        <f t="array" ref="F18">_xlfn.IFS(C18="describes me well",0,C18="describes me a little bit",1,C18="neutral",2,C18="Tends not to describe me well",3,C18="Does not describe me at all",4)</f>
        <v>1</v>
      </c>
      <c r="H18" s="6" t="s">
        <v>136</v>
      </c>
    </row>
    <row r="19" spans="1:8" ht="28.5" x14ac:dyDescent="0.25">
      <c r="A19" s="3" t="s">
        <v>102</v>
      </c>
      <c r="B19" s="4"/>
      <c r="C19" t="str">
        <f t="shared" si="0"/>
        <v>describes me well</v>
      </c>
      <c r="D19" s="4" cm="1">
        <f t="array" ref="D19">_xlfn.IFS(C19="describes me well",4,C19="describes me a little bit",3,C19="neutral",2,C19="Tends not to describe me well",1,C19="Does not describe me at all",0)</f>
        <v>4</v>
      </c>
      <c r="H19" s="6" t="s">
        <v>135</v>
      </c>
    </row>
    <row r="20" spans="1:8" x14ac:dyDescent="0.25">
      <c r="A20" s="3" t="s">
        <v>115</v>
      </c>
      <c r="B20" s="4"/>
      <c r="C20" t="str">
        <f t="shared" si="0"/>
        <v>describes me a little bit</v>
      </c>
      <c r="G20" s="4" cm="1">
        <f t="array" ref="G20">_xlfn.IFS(C20="describes me well",4,C20="describes me a little bit",3,C20="neutral",2,C20="Tends not to describe me well",1,C20="Does not describe me at all",0)</f>
        <v>3</v>
      </c>
      <c r="H20" s="6" t="s">
        <v>136</v>
      </c>
    </row>
    <row r="21" spans="1:8" ht="28.5" x14ac:dyDescent="0.25">
      <c r="A21" s="3" t="s">
        <v>95</v>
      </c>
      <c r="B21" s="4"/>
      <c r="C21" t="str">
        <f t="shared" si="0"/>
        <v>neutral</v>
      </c>
      <c r="E21" s="4" cm="1">
        <f t="array" ref="E21">_xlfn.IFS(C21="describes me well",4,C21="describes me a little bit",3,C21="neutral",2,C21="Tends not to describe me well",1,C21="Does not describe me at all",0)</f>
        <v>2</v>
      </c>
      <c r="H21" s="6" t="s">
        <v>137</v>
      </c>
    </row>
    <row r="22" spans="1:8" x14ac:dyDescent="0.25">
      <c r="A22" s="3" t="s">
        <v>157</v>
      </c>
      <c r="B22" s="4"/>
      <c r="C22" t="str">
        <f t="shared" si="0"/>
        <v>describes me well</v>
      </c>
      <c r="G22" s="4" cm="1">
        <f t="array" ref="G22">_xlfn.IFS(C22="describes me well",0,C22="describes me a little bit",1,C22="neutral",2,C22="Tends not to describe me well",3,C22="Does not describe me at all",4)</f>
        <v>0</v>
      </c>
      <c r="H22" s="6" t="s">
        <v>135</v>
      </c>
    </row>
    <row r="23" spans="1:8" x14ac:dyDescent="0.25">
      <c r="A23" s="3" t="s">
        <v>96</v>
      </c>
      <c r="B23" s="4"/>
      <c r="C23" t="str">
        <f t="shared" si="0"/>
        <v>neutral</v>
      </c>
      <c r="E23" s="4" cm="1">
        <f t="array" ref="E23">_xlfn.IFS(C23="describes me well",4,C23="describes me a little bit",3,C23="neutral",2,C23="Tends not to describe me well",1,C23="Does not describe me at all",0)</f>
        <v>2</v>
      </c>
      <c r="H23" s="6" t="s">
        <v>137</v>
      </c>
    </row>
    <row r="24" spans="1:8" ht="28.5" x14ac:dyDescent="0.25">
      <c r="A24" s="3" t="s">
        <v>109</v>
      </c>
      <c r="B24" s="4"/>
      <c r="C24" t="str">
        <f t="shared" si="0"/>
        <v>neutral</v>
      </c>
      <c r="F24" s="4" cm="1">
        <f t="array" ref="F24">_xlfn.IFS(C24="describes me well",4,C24="describes me a little bit",3,C24="neutral",2,C24="Tends not to describe me well",1,C24="Does not describe me at all",0)</f>
        <v>2</v>
      </c>
      <c r="H24" s="6" t="s">
        <v>137</v>
      </c>
    </row>
    <row r="25" spans="1:8" x14ac:dyDescent="0.25">
      <c r="A25" s="3" t="s">
        <v>97</v>
      </c>
      <c r="B25" s="4"/>
      <c r="C25" t="str">
        <f t="shared" si="0"/>
        <v>describes me a little bit</v>
      </c>
      <c r="E25" s="4" cm="1">
        <f t="array" ref="E25">_xlfn.IFS(C25="describes me well",4,C25="describes me a little bit",3,C25="neutral",2,C25="Tends not to describe me well",1,C25="Does not describe me at all",0)</f>
        <v>3</v>
      </c>
      <c r="H25" s="6" t="s">
        <v>136</v>
      </c>
    </row>
    <row r="26" spans="1:8" ht="28.5" x14ac:dyDescent="0.25">
      <c r="A26" s="3" t="s">
        <v>103</v>
      </c>
      <c r="B26" s="4" t="s">
        <v>54</v>
      </c>
      <c r="C26" t="str">
        <f t="shared" si="0"/>
        <v>neutral</v>
      </c>
      <c r="D26" s="4" cm="1">
        <f t="array" ref="D26">_xlfn.IFS(C26="describes me well",4,C26="describes me a little bit",3,C26="neutral",2,C26="Tends not to describe me well",1,C26="Does not describe me at all",0)</f>
        <v>2</v>
      </c>
      <c r="H26" s="6" t="s">
        <v>137</v>
      </c>
    </row>
    <row r="27" spans="1:8" ht="45" x14ac:dyDescent="0.25">
      <c r="A27" s="3" t="s">
        <v>117</v>
      </c>
      <c r="B27" s="4" t="s">
        <v>57</v>
      </c>
      <c r="C27" t="str">
        <f t="shared" si="0"/>
        <v>Does not describe me at all</v>
      </c>
      <c r="G27" s="4" cm="1">
        <f t="array" ref="G27">_xlfn.IFS(C27="describes me well",4,C27="describes me a little bit",3,C27="neutral",2,C27="Tends not to describe me well",1,C27="Does not describe me at all",0)</f>
        <v>0</v>
      </c>
      <c r="H27" s="6" t="s">
        <v>189</v>
      </c>
    </row>
    <row r="28" spans="1:8" ht="28.5" x14ac:dyDescent="0.25">
      <c r="A28" s="3" t="s">
        <v>110</v>
      </c>
      <c r="B28" s="4"/>
      <c r="C28" t="str">
        <f t="shared" si="0"/>
        <v>describes me a little bit</v>
      </c>
      <c r="F28" s="4" cm="1">
        <f t="array" ref="F28">_xlfn.IFS(C28="describes me well",4,C28="describes me a little bit",3,C28="neutral",2,C28="Tends not to describe me well",1,C28="Does not describe me at all",0)</f>
        <v>3</v>
      </c>
      <c r="H28" s="6" t="s">
        <v>136</v>
      </c>
    </row>
    <row r="29" spans="1:8" ht="28.5" x14ac:dyDescent="0.25">
      <c r="A29" s="3" t="s">
        <v>104</v>
      </c>
      <c r="B29" s="4"/>
      <c r="C29" t="str">
        <f t="shared" si="0"/>
        <v>describes me well</v>
      </c>
      <c r="D29" s="4" cm="1">
        <f t="array" ref="D29">_xlfn.IFS(C29="describes me well",4,C29="describes me a little bit",3,C29="neutral",2,C29="Tends not to describe me well",1,C29="Does not describe me at all",0)</f>
        <v>4</v>
      </c>
      <c r="H29" s="6" t="s">
        <v>135</v>
      </c>
    </row>
    <row r="30" spans="1:8" ht="28.5" x14ac:dyDescent="0.25">
      <c r="A30" s="3" t="s">
        <v>118</v>
      </c>
      <c r="B30" s="4"/>
      <c r="C30" t="str">
        <f t="shared" si="0"/>
        <v>Does not describe me at all</v>
      </c>
      <c r="G30" s="4" cm="1">
        <f t="array" ref="G30">_xlfn.IFS(C30="describes me well",4,C30="describes me a little bit",3,C30="neutral",2,C30="Tends not to describe me well",1,C30="Does not describe me at all",0)</f>
        <v>0</v>
      </c>
      <c r="H30" s="6" t="s">
        <v>189</v>
      </c>
    </row>
    <row r="31" spans="1:8" ht="28.5" x14ac:dyDescent="0.25">
      <c r="A31" s="3" t="s">
        <v>111</v>
      </c>
      <c r="B31" s="4"/>
      <c r="C31" t="str">
        <f t="shared" si="0"/>
        <v>describes me well</v>
      </c>
      <c r="F31" s="4" cm="1">
        <f t="array" ref="F31">_xlfn.IFS(C31="describes me well",4,C31="describes me a little bit",3,C31="neutral",2,C31="Tends not to describe me well",1,C31="Does not describe me at all",0)</f>
        <v>4</v>
      </c>
      <c r="H31" s="6" t="s">
        <v>135</v>
      </c>
    </row>
    <row r="33" spans="4:8" ht="15.75" x14ac:dyDescent="0.25">
      <c r="D33" s="7" t="s">
        <v>4</v>
      </c>
      <c r="E33" s="7" t="s">
        <v>5</v>
      </c>
      <c r="F33" s="7" t="s">
        <v>6</v>
      </c>
      <c r="G33" s="7" t="s">
        <v>7</v>
      </c>
      <c r="H33" s="7" t="s">
        <v>67</v>
      </c>
    </row>
    <row r="34" spans="4:8" ht="18.75" x14ac:dyDescent="0.3">
      <c r="D34" s="8">
        <f>SUM(D3:D31)</f>
        <v>19</v>
      </c>
      <c r="E34" s="8">
        <f>SUM(E3:E31)</f>
        <v>14</v>
      </c>
      <c r="F34" s="8">
        <f>SUM(F3:F31)</f>
        <v>18</v>
      </c>
      <c r="G34" s="8">
        <f>SUM(G3:G31)</f>
        <v>12</v>
      </c>
      <c r="H34" s="8">
        <f>SUM(D34:G34)</f>
        <v>63</v>
      </c>
    </row>
  </sheetData>
  <mergeCells count="1">
    <mergeCell ref="D1:G1"/>
  </mergeCells>
  <pageMargins left="0.7" right="0.7" top="0.78740157499999996" bottom="0.78740157499999996"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D8E3D-DB54-4C9D-98E5-B2C574EFF1F7}">
  <dimension ref="A1:K34"/>
  <sheetViews>
    <sheetView zoomScaleNormal="100" workbookViewId="0">
      <selection activeCell="B1" sqref="B1:B1048576"/>
    </sheetView>
  </sheetViews>
  <sheetFormatPr baseColWidth="10" defaultRowHeight="15" x14ac:dyDescent="0.25"/>
  <cols>
    <col min="1" max="1" width="61.140625" customWidth="1"/>
    <col min="2" max="2" width="57.5703125" hidden="1" customWidth="1"/>
    <col min="3" max="3" width="26" customWidth="1"/>
  </cols>
  <sheetData>
    <row r="1" spans="1:11" ht="42.6" customHeight="1" x14ac:dyDescent="0.25">
      <c r="A1" s="1" t="s">
        <v>0</v>
      </c>
      <c r="B1" s="1" t="s">
        <v>1</v>
      </c>
      <c r="C1" s="1" t="s">
        <v>2</v>
      </c>
      <c r="D1" s="15" t="s">
        <v>3</v>
      </c>
      <c r="E1" s="15"/>
      <c r="F1" s="15"/>
      <c r="G1" s="15"/>
      <c r="H1" s="1" t="s">
        <v>227</v>
      </c>
      <c r="I1" s="1"/>
      <c r="J1" s="1"/>
      <c r="K1" s="1"/>
    </row>
    <row r="2" spans="1:11" ht="15.75" x14ac:dyDescent="0.25">
      <c r="D2" s="2" t="s">
        <v>4</v>
      </c>
      <c r="E2" s="2" t="s">
        <v>5</v>
      </c>
      <c r="F2" s="2" t="s">
        <v>6</v>
      </c>
      <c r="G2" s="2" t="s">
        <v>7</v>
      </c>
      <c r="H2" s="14">
        <v>45151</v>
      </c>
    </row>
    <row r="3" spans="1:11" ht="42.75" x14ac:dyDescent="0.25">
      <c r="A3" s="3" t="s">
        <v>8</v>
      </c>
      <c r="B3" s="3" t="s">
        <v>141</v>
      </c>
      <c r="C3" s="3"/>
      <c r="D3" s="4"/>
    </row>
    <row r="4" spans="1:11" ht="42.75" x14ac:dyDescent="0.25">
      <c r="A4" s="3" t="s">
        <v>98</v>
      </c>
      <c r="B4" s="3" t="s">
        <v>134</v>
      </c>
      <c r="C4" t="s">
        <v>135</v>
      </c>
      <c r="D4" s="4" cm="1">
        <f t="array" ref="D4">_xlfn.IFS(C4="describes me well",4,C4="describes me a little bit",3,C4="neutral",2,C4="Tends not to describe me well",1,C4="Does not describe me at all",0)</f>
        <v>4</v>
      </c>
      <c r="H4" t="s">
        <v>195</v>
      </c>
    </row>
    <row r="5" spans="1:11" ht="28.5" x14ac:dyDescent="0.25">
      <c r="A5" s="3" t="s">
        <v>91</v>
      </c>
      <c r="B5" s="3" t="s">
        <v>139</v>
      </c>
      <c r="C5" t="s">
        <v>138</v>
      </c>
      <c r="E5" s="4" cm="1">
        <f t="array" ref="E5">_xlfn.IFS(C5="describes me well",4,C5="describes me a little bit",3,C5="neutral",2,C5="Tends not to describe me well",1,C5="Does not describe me at all",0)</f>
        <v>1</v>
      </c>
      <c r="H5" t="s">
        <v>196</v>
      </c>
    </row>
    <row r="6" spans="1:11" ht="28.5" x14ac:dyDescent="0.25">
      <c r="A6" s="3" t="s">
        <v>105</v>
      </c>
      <c r="B6" s="3" t="s">
        <v>140</v>
      </c>
      <c r="C6" t="s">
        <v>138</v>
      </c>
      <c r="F6" s="4" cm="1">
        <f t="array" ref="F6">_xlfn.IFS(C6="describes me well",0,C6="describes me a little bit",1,C6="neutral",2,C6="Tends not to describe me well",3,C6="Does not describe me at all",4)</f>
        <v>3</v>
      </c>
      <c r="H6" t="s">
        <v>197</v>
      </c>
    </row>
    <row r="7" spans="1:11" ht="28.5" x14ac:dyDescent="0.25">
      <c r="A7" s="3" t="s">
        <v>92</v>
      </c>
      <c r="B7" s="3" t="s">
        <v>142</v>
      </c>
      <c r="C7" t="s">
        <v>136</v>
      </c>
      <c r="E7" s="4" cm="1">
        <f t="array" ref="E7">_xlfn.IFS(C7="describes me well",0,C7="describes me a little bit",1,C7="neutral",2,C7="Tends not to describe me well",3,C7="Does not describe me at all",4)</f>
        <v>1</v>
      </c>
      <c r="H7" s="16" t="s">
        <v>136</v>
      </c>
    </row>
    <row r="8" spans="1:11" ht="28.5" x14ac:dyDescent="0.25">
      <c r="A8" s="3" t="s">
        <v>99</v>
      </c>
      <c r="B8" s="3" t="s">
        <v>143</v>
      </c>
      <c r="C8" t="s">
        <v>135</v>
      </c>
      <c r="D8" s="4" cm="1">
        <f t="array" ref="D8">_xlfn.IFS(C8="describes me well",4,C8="describes me a little bit",3,C8="neutral",2,C8="Tends not to describe me well",1,C8="Does not describe me at all",0)</f>
        <v>4</v>
      </c>
      <c r="H8" s="16" t="s">
        <v>229</v>
      </c>
    </row>
    <row r="9" spans="1:11" x14ac:dyDescent="0.25">
      <c r="A9" s="3" t="s">
        <v>112</v>
      </c>
      <c r="B9" s="3" t="s">
        <v>144</v>
      </c>
      <c r="C9" t="s">
        <v>138</v>
      </c>
      <c r="G9" s="4" cm="1">
        <f t="array" ref="G9">_xlfn.IFS(C9="describes me well",4,C9="describes me a little bit",3,C9="neutral",2,C9="Tends not to describe me well",1,C9="Does not describe me at all",0)</f>
        <v>1</v>
      </c>
      <c r="H9" t="s">
        <v>196</v>
      </c>
    </row>
    <row r="10" spans="1:11" ht="28.5" x14ac:dyDescent="0.25">
      <c r="A10" s="3" t="s">
        <v>100</v>
      </c>
      <c r="B10" s="3" t="s">
        <v>145</v>
      </c>
      <c r="C10" t="s">
        <v>138</v>
      </c>
      <c r="D10" s="4" cm="1">
        <f t="array" ref="D10">_xlfn.IFS(C10="describes me well",0,C10="describes me a little bit",1,C10="neutral",2,C10="Tends not to describe me well",3,C10="Does not describe me at all",4)</f>
        <v>3</v>
      </c>
      <c r="H10" t="s">
        <v>196</v>
      </c>
    </row>
    <row r="11" spans="1:11" ht="28.5" x14ac:dyDescent="0.25">
      <c r="A11" s="3" t="s">
        <v>106</v>
      </c>
      <c r="B11" s="3" t="s">
        <v>146</v>
      </c>
      <c r="C11" t="s">
        <v>138</v>
      </c>
      <c r="F11" s="4" cm="1">
        <f t="array" ref="F11">_xlfn.IFS(C11="describes me well",4,C11="describes me a little bit",3,C11="neutral",2,C11="Tends not to describe me well",1,C11="Does not describe me at all",0)</f>
        <v>1</v>
      </c>
      <c r="H11" s="16" t="s">
        <v>228</v>
      </c>
    </row>
    <row r="12" spans="1:11" ht="28.5" x14ac:dyDescent="0.25">
      <c r="A12" s="3" t="s">
        <v>93</v>
      </c>
      <c r="B12" s="3" t="s">
        <v>147</v>
      </c>
      <c r="C12" t="s">
        <v>138</v>
      </c>
      <c r="E12" s="4" cm="1">
        <f t="array" ref="E12">_xlfn.IFS(C12="describes me well",4,C12="describes me a little bit",3,C12="neutral",2,C12="Tends not to describe me well",1,C12="Does not describe me at all",0)</f>
        <v>1</v>
      </c>
      <c r="H12" t="s">
        <v>198</v>
      </c>
    </row>
    <row r="13" spans="1:11" ht="28.5" x14ac:dyDescent="0.25">
      <c r="A13" s="3" t="s">
        <v>113</v>
      </c>
      <c r="B13" s="3" t="s">
        <v>148</v>
      </c>
      <c r="C13" t="s">
        <v>138</v>
      </c>
      <c r="G13" s="4" cm="1">
        <f t="array" ref="G13">_xlfn.IFS(C13="describes me well",4,C13="describes me a little bit",3,C13="neutral",2,C13="Tends not to describe me well",1,C13="Does not describe me at all",0)</f>
        <v>1</v>
      </c>
      <c r="H13" t="s">
        <v>196</v>
      </c>
    </row>
    <row r="14" spans="1:11" ht="42.75" x14ac:dyDescent="0.25">
      <c r="A14" s="3" t="s">
        <v>107</v>
      </c>
      <c r="B14" s="3" t="s">
        <v>149</v>
      </c>
      <c r="C14" t="s">
        <v>136</v>
      </c>
      <c r="D14" s="4"/>
      <c r="F14" s="4" cm="1">
        <f t="array" ref="F14">_xlfn.IFS(C14="describes me well",4,C14="describes me a little bit",3,C14="neutral",2,C14="Tends not to describe me well",1,C14="Does not describe me at all",0)</f>
        <v>3</v>
      </c>
      <c r="H14" t="s">
        <v>199</v>
      </c>
    </row>
    <row r="15" spans="1:11" ht="28.5" x14ac:dyDescent="0.25">
      <c r="A15" s="3" t="s">
        <v>101</v>
      </c>
      <c r="B15" s="4"/>
      <c r="C15" t="s">
        <v>138</v>
      </c>
      <c r="D15" s="4" cm="1">
        <f t="array" ref="D15">_xlfn.IFS(C15="describes me well",0,C15="describes me a little bit",1,C15="neutral",2,C15="Tends not to describe me well",3,C15="Does not describe me at all",4)</f>
        <v>3</v>
      </c>
      <c r="H15" t="s">
        <v>196</v>
      </c>
    </row>
    <row r="16" spans="1:11" x14ac:dyDescent="0.25">
      <c r="A16" s="3" t="s">
        <v>114</v>
      </c>
      <c r="B16" s="4"/>
      <c r="C16" t="s">
        <v>135</v>
      </c>
      <c r="G16" s="4" cm="1">
        <f t="array" ref="G16">_xlfn.IFS(C16="describes me well",0,C16="describes me a little bit",1,C16="neutral",2,C16="Tends not to describe me well",3,C16="Does not describe me at all",4)</f>
        <v>0</v>
      </c>
      <c r="H16" t="s">
        <v>196</v>
      </c>
    </row>
    <row r="17" spans="1:8" ht="28.5" x14ac:dyDescent="0.25">
      <c r="A17" s="3" t="s">
        <v>94</v>
      </c>
      <c r="B17" s="4"/>
      <c r="C17" t="s">
        <v>189</v>
      </c>
      <c r="E17" s="4" cm="1">
        <f t="array" ref="E17">_xlfn.IFS(C17="describes me well",0,C17="describes me a little bit",1,C17="neutral",2,C17="Tends not to describe me well",3,C17="Does not describe me at all",4)</f>
        <v>4</v>
      </c>
      <c r="H17" t="s">
        <v>200</v>
      </c>
    </row>
    <row r="18" spans="1:8" ht="28.5" x14ac:dyDescent="0.25">
      <c r="A18" s="3" t="s">
        <v>108</v>
      </c>
      <c r="B18" s="4"/>
      <c r="C18" t="s">
        <v>138</v>
      </c>
      <c r="F18" s="4" cm="1">
        <f t="array" ref="F18">_xlfn.IFS(C18="describes me well",0,C18="describes me a little bit",1,C18="neutral",2,C18="Tends not to describe me well",3,C18="Does not describe me at all",4)</f>
        <v>3</v>
      </c>
      <c r="H18" t="s">
        <v>196</v>
      </c>
    </row>
    <row r="19" spans="1:8" ht="28.5" x14ac:dyDescent="0.25">
      <c r="A19" s="3" t="s">
        <v>102</v>
      </c>
      <c r="B19" s="4"/>
      <c r="C19" t="s">
        <v>189</v>
      </c>
      <c r="D19" s="4" cm="1">
        <f t="array" ref="D19">_xlfn.IFS(C19="describes me well",4,C19="describes me a little bit",3,C19="neutral",2,C19="Tends not to describe me well",1,C19="Does not describe me at all",0)</f>
        <v>0</v>
      </c>
      <c r="H19" t="s">
        <v>201</v>
      </c>
    </row>
    <row r="20" spans="1:8" x14ac:dyDescent="0.25">
      <c r="A20" s="3" t="s">
        <v>115</v>
      </c>
      <c r="B20" s="4"/>
      <c r="C20" t="s">
        <v>138</v>
      </c>
      <c r="G20" s="4" cm="1">
        <f t="array" ref="G20">_xlfn.IFS(C20="describes me well",4,C20="describes me a little bit",3,C20="neutral",2,C20="Tends not to describe me well",1,C20="Does not describe me at all",0)</f>
        <v>1</v>
      </c>
      <c r="H20" t="s">
        <v>202</v>
      </c>
    </row>
    <row r="21" spans="1:8" ht="28.5" x14ac:dyDescent="0.25">
      <c r="A21" s="3" t="s">
        <v>95</v>
      </c>
      <c r="B21" s="4"/>
      <c r="C21" t="s">
        <v>135</v>
      </c>
      <c r="E21" s="4" cm="1">
        <f t="array" ref="E21">_xlfn.IFS(C21="describes me well",4,C21="describes me a little bit",3,C21="neutral",2,C21="Tends not to describe me well",1,C21="Does not describe me at all",0)</f>
        <v>4</v>
      </c>
      <c r="H21" t="s">
        <v>195</v>
      </c>
    </row>
    <row r="22" spans="1:8" x14ac:dyDescent="0.25">
      <c r="A22" s="3" t="s">
        <v>116</v>
      </c>
      <c r="B22" s="4"/>
      <c r="C22" t="s">
        <v>135</v>
      </c>
      <c r="G22" s="4" cm="1">
        <f t="array" ref="G22">_xlfn.IFS(C22="describes me well",0,C22="describes me a little bit",1,C22="neutral",2,C22="Tends not to describe me well",3,C22="Does not describe me at all",4)</f>
        <v>0</v>
      </c>
      <c r="H22" t="s">
        <v>203</v>
      </c>
    </row>
    <row r="23" spans="1:8" x14ac:dyDescent="0.25">
      <c r="A23" s="3" t="s">
        <v>96</v>
      </c>
      <c r="B23" s="4"/>
      <c r="C23" t="s">
        <v>138</v>
      </c>
      <c r="E23" s="4" cm="1">
        <f t="array" ref="E23">_xlfn.IFS(C23="describes me well",4,C23="describes me a little bit",3,C23="neutral",2,C23="Tends not to describe me well",1,C23="Does not describe me at all",0)</f>
        <v>1</v>
      </c>
      <c r="H23" t="s">
        <v>197</v>
      </c>
    </row>
    <row r="24" spans="1:8" ht="28.5" x14ac:dyDescent="0.25">
      <c r="A24" s="3" t="s">
        <v>109</v>
      </c>
      <c r="B24" s="4"/>
      <c r="C24" t="s">
        <v>135</v>
      </c>
      <c r="F24" s="4" cm="1">
        <f t="array" ref="F24">_xlfn.IFS(C24="describes me well",4,C24="describes me a little bit",3,C24="neutral",2,C24="Tends not to describe me well",1,C24="Does not describe me at all",0)</f>
        <v>4</v>
      </c>
      <c r="H24" t="s">
        <v>204</v>
      </c>
    </row>
    <row r="25" spans="1:8" x14ac:dyDescent="0.25">
      <c r="A25" s="3" t="s">
        <v>97</v>
      </c>
      <c r="B25" s="4"/>
      <c r="C25" t="s">
        <v>138</v>
      </c>
      <c r="E25" s="4" cm="1">
        <f t="array" ref="E25">_xlfn.IFS(C25="describes me well",4,C25="describes me a little bit",3,C25="neutral",2,C25="Tends not to describe me well",1,C25="Does not describe me at all",0)</f>
        <v>1</v>
      </c>
      <c r="H25" t="s">
        <v>205</v>
      </c>
    </row>
    <row r="26" spans="1:8" ht="28.5" x14ac:dyDescent="0.25">
      <c r="A26" s="3" t="s">
        <v>103</v>
      </c>
      <c r="B26" s="4" t="s">
        <v>54</v>
      </c>
      <c r="C26" t="s">
        <v>138</v>
      </c>
      <c r="D26" s="4" cm="1">
        <f t="array" ref="D26">_xlfn.IFS(C26="describes me well",4,C26="describes me a little bit",3,C26="neutral",2,C26="Tends not to describe me well",1,C26="Does not describe me at all",0)</f>
        <v>1</v>
      </c>
      <c r="H26" t="s">
        <v>197</v>
      </c>
    </row>
    <row r="27" spans="1:8" ht="45" x14ac:dyDescent="0.25">
      <c r="A27" s="3" t="s">
        <v>117</v>
      </c>
      <c r="B27" s="4" t="s">
        <v>57</v>
      </c>
      <c r="C27" t="s">
        <v>138</v>
      </c>
      <c r="G27" s="4" cm="1">
        <f t="array" ref="G27">_xlfn.IFS(C27="describes me well",4,C27="describes me a little bit",3,C27="neutral",2,C27="Tends not to describe me well",1,C27="Does not describe me at all",0)</f>
        <v>1</v>
      </c>
      <c r="H27" t="s">
        <v>197</v>
      </c>
    </row>
    <row r="28" spans="1:8" ht="28.5" x14ac:dyDescent="0.25">
      <c r="A28" s="3" t="s">
        <v>110</v>
      </c>
      <c r="B28" s="4"/>
      <c r="C28" t="s">
        <v>135</v>
      </c>
      <c r="F28" s="4" cm="1">
        <f t="array" ref="F28">_xlfn.IFS(C28="describes me well",4,C28="describes me a little bit",3,C28="neutral",2,C28="Tends not to describe me well",1,C28="Does not describe me at all",0)</f>
        <v>4</v>
      </c>
      <c r="H28" t="s">
        <v>195</v>
      </c>
    </row>
    <row r="29" spans="1:8" ht="28.5" x14ac:dyDescent="0.25">
      <c r="A29" s="3" t="s">
        <v>104</v>
      </c>
      <c r="B29" s="4"/>
      <c r="C29" t="s">
        <v>135</v>
      </c>
      <c r="D29" s="4" cm="1">
        <f t="array" ref="D29">_xlfn.IFS(C29="describes me well",4,C29="describes me a little bit",3,C29="neutral",2,C29="Tends not to describe me well",1,C29="Does not describe me at all",0)</f>
        <v>4</v>
      </c>
      <c r="H29" t="s">
        <v>195</v>
      </c>
    </row>
    <row r="30" spans="1:8" ht="28.5" x14ac:dyDescent="0.25">
      <c r="A30" s="3" t="s">
        <v>118</v>
      </c>
      <c r="B30" s="4"/>
      <c r="C30" t="s">
        <v>135</v>
      </c>
      <c r="G30" s="4" cm="1">
        <f t="array" ref="G30">_xlfn.IFS(C30="describes me well",4,C30="describes me a little bit",3,C30="neutral",2,C30="Tends not to describe me well",1,C30="Does not describe me at all",0)</f>
        <v>4</v>
      </c>
      <c r="H30" t="s">
        <v>203</v>
      </c>
    </row>
    <row r="31" spans="1:8" ht="28.5" x14ac:dyDescent="0.25">
      <c r="A31" s="3" t="s">
        <v>111</v>
      </c>
      <c r="B31" s="4"/>
      <c r="C31" t="s">
        <v>137</v>
      </c>
      <c r="F31" s="4" cm="1">
        <f t="array" ref="F31">_xlfn.IFS(C31="describes me well",4,C31="describes me a little bit",3,C31="neutral",2,C31="Tends not to describe me well",1,C31="Does not describe me at all",0)</f>
        <v>2</v>
      </c>
      <c r="H31" t="s">
        <v>206</v>
      </c>
    </row>
    <row r="33" spans="4:8" ht="15.75" x14ac:dyDescent="0.25">
      <c r="D33" s="7" t="s">
        <v>4</v>
      </c>
      <c r="E33" s="7" t="s">
        <v>5</v>
      </c>
      <c r="F33" s="7" t="s">
        <v>6</v>
      </c>
      <c r="G33" s="7" t="s">
        <v>7</v>
      </c>
      <c r="H33" s="7" t="s">
        <v>67</v>
      </c>
    </row>
    <row r="34" spans="4:8" ht="18.75" x14ac:dyDescent="0.3">
      <c r="D34" s="8">
        <f>SUM(D3:D31)</f>
        <v>19</v>
      </c>
      <c r="E34" s="8">
        <f>SUM(E3:E31)</f>
        <v>13</v>
      </c>
      <c r="F34" s="8">
        <f>SUM(F3:F31)</f>
        <v>20</v>
      </c>
      <c r="G34" s="8">
        <f>SUM(G3:G31)</f>
        <v>8</v>
      </c>
      <c r="H34" s="8">
        <f>SUM(D34:G34)</f>
        <v>60</v>
      </c>
    </row>
  </sheetData>
  <mergeCells count="1">
    <mergeCell ref="D1:G1"/>
  </mergeCells>
  <pageMargins left="0.7" right="0.7" top="0.78740157499999996" bottom="0.78740157499999996"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AF0CF-4136-4CDB-BEF2-F34016A6720D}">
  <dimension ref="A1:H34"/>
  <sheetViews>
    <sheetView zoomScaleNormal="100" workbookViewId="0">
      <selection activeCell="H3" sqref="H3"/>
    </sheetView>
  </sheetViews>
  <sheetFormatPr baseColWidth="10" defaultRowHeight="15" x14ac:dyDescent="0.25"/>
  <cols>
    <col min="1" max="1" width="67.7109375" customWidth="1"/>
    <col min="2" max="2" width="57.5703125" hidden="1" customWidth="1"/>
    <col min="3" max="3" width="26" customWidth="1"/>
  </cols>
  <sheetData>
    <row r="1" spans="1:8" ht="42.6" customHeight="1" x14ac:dyDescent="0.25">
      <c r="A1" s="1" t="s">
        <v>0</v>
      </c>
      <c r="B1" s="1" t="s">
        <v>1</v>
      </c>
      <c r="C1" s="1" t="s">
        <v>2</v>
      </c>
      <c r="D1" s="15" t="s">
        <v>3</v>
      </c>
      <c r="E1" s="15"/>
      <c r="F1" s="15"/>
      <c r="G1" s="15"/>
    </row>
    <row r="2" spans="1:8" ht="15.75" x14ac:dyDescent="0.25">
      <c r="D2" s="2" t="s">
        <v>4</v>
      </c>
      <c r="E2" s="2" t="s">
        <v>5</v>
      </c>
      <c r="F2" s="2" t="s">
        <v>6</v>
      </c>
      <c r="G2" s="2" t="s">
        <v>7</v>
      </c>
      <c r="H2" s="14">
        <v>45151</v>
      </c>
    </row>
    <row r="3" spans="1:8" ht="45" x14ac:dyDescent="0.25">
      <c r="A3" s="3" t="s">
        <v>8</v>
      </c>
      <c r="B3" s="4" t="s">
        <v>133</v>
      </c>
      <c r="C3" s="5"/>
      <c r="D3" s="4"/>
      <c r="H3" s="4"/>
    </row>
    <row r="4" spans="1:8" ht="28.5" x14ac:dyDescent="0.25">
      <c r="A4" s="3" t="s">
        <v>98</v>
      </c>
      <c r="B4" s="4"/>
      <c r="C4" t="str">
        <f t="shared" ref="C4:C12" si="0">RIGHT(H4,LEN(H4)-3)</f>
        <v>describes me well</v>
      </c>
      <c r="D4" s="4" cm="1">
        <f t="array" ref="D4">_xlfn.IFS(C4="describes me well",4,C4="describes me a little bit",3,C4="neutral",2,C4="Tends not to describe me well",1,C4="Does not describe me at all",0)</f>
        <v>4</v>
      </c>
      <c r="H4" s="9" t="s">
        <v>119</v>
      </c>
    </row>
    <row r="5" spans="1:8" ht="28.5" x14ac:dyDescent="0.25">
      <c r="A5" s="3" t="s">
        <v>91</v>
      </c>
      <c r="B5" s="4"/>
      <c r="C5" t="str">
        <f t="shared" si="0"/>
        <v>describes me well</v>
      </c>
      <c r="E5" s="4" cm="1">
        <f t="array" ref="E5">_xlfn.IFS(C5="describes me well",4,C5="describes me a little bit",3,C5="neutral",2,C5="Tends not to describe me well",1,C5="Does not describe me at all",0)</f>
        <v>4</v>
      </c>
      <c r="H5" s="9" t="s">
        <v>77</v>
      </c>
    </row>
    <row r="6" spans="1:8" ht="28.5" x14ac:dyDescent="0.25">
      <c r="A6" s="3" t="s">
        <v>105</v>
      </c>
      <c r="B6" s="4"/>
      <c r="C6" t="str">
        <f t="shared" si="0"/>
        <v>neutral</v>
      </c>
      <c r="F6" s="4" cm="1">
        <f t="array" ref="F6">_xlfn.IFS(C6="describes me well",0,C6="describes me a little bit",1,C6="neutral",2,C6="Tends not to describe me well",3,C6="Does not describe me at all",4)</f>
        <v>2</v>
      </c>
      <c r="H6" s="9" t="s">
        <v>120</v>
      </c>
    </row>
    <row r="7" spans="1:8" ht="28.5" x14ac:dyDescent="0.25">
      <c r="A7" s="3" t="s">
        <v>92</v>
      </c>
      <c r="B7" s="4"/>
      <c r="C7" t="str">
        <f t="shared" si="0"/>
        <v>does not describe me at all</v>
      </c>
      <c r="E7" s="4" cm="1">
        <f t="array" ref="E7">_xlfn.IFS(C7="describes me well",0,C7="describes me a little bit",1,C7="neutral",2,C7="Tends not to describe me well",3,C7="Does not describe me at all",4)</f>
        <v>4</v>
      </c>
      <c r="H7" s="9" t="s">
        <v>121</v>
      </c>
    </row>
    <row r="8" spans="1:8" x14ac:dyDescent="0.25">
      <c r="A8" s="3" t="s">
        <v>99</v>
      </c>
      <c r="B8" s="4"/>
      <c r="C8" t="str">
        <f t="shared" si="0"/>
        <v>describes me well</v>
      </c>
      <c r="D8" s="4" cm="1">
        <f t="array" ref="D8">_xlfn.IFS(C8="describes me well",4,C8="describes me a little bit",3,C8="neutral",2,C8="Tends not to describe me well",1,C8="Does not describe me at all",0)</f>
        <v>4</v>
      </c>
      <c r="H8" s="9" t="s">
        <v>122</v>
      </c>
    </row>
    <row r="9" spans="1:8" x14ac:dyDescent="0.25">
      <c r="A9" s="3" t="s">
        <v>112</v>
      </c>
      <c r="B9" s="4"/>
      <c r="C9" t="str">
        <f t="shared" si="0"/>
        <v>tends not to describe me well</v>
      </c>
      <c r="G9" s="4" cm="1">
        <f t="array" ref="G9">_xlfn.IFS(C9="describes me well",4,C9="describes me a little bit",3,C9="neutral",2,C9="Tends not to describe me well",1,C9="Does not describe me at all",0)</f>
        <v>1</v>
      </c>
      <c r="H9" s="9" t="s">
        <v>78</v>
      </c>
    </row>
    <row r="10" spans="1:8" ht="28.5" x14ac:dyDescent="0.25">
      <c r="A10" s="3" t="s">
        <v>100</v>
      </c>
      <c r="B10" s="4"/>
      <c r="C10" t="str">
        <f t="shared" si="0"/>
        <v>neutral</v>
      </c>
      <c r="D10" s="4" cm="1">
        <f t="array" ref="D10">_xlfn.IFS(C10="describes me well",0,C10="describes me a little bit",1,C10="neutral",2,C10="Tends not to describe me well",3,C10="Does not describe me at all",4)</f>
        <v>2</v>
      </c>
      <c r="H10" s="9" t="s">
        <v>79</v>
      </c>
    </row>
    <row r="11" spans="1:8" ht="28.5" x14ac:dyDescent="0.25">
      <c r="A11" s="3" t="s">
        <v>106</v>
      </c>
      <c r="B11" s="4"/>
      <c r="C11" t="str">
        <f t="shared" si="0"/>
        <v>describes me well</v>
      </c>
      <c r="F11" s="4" cm="1">
        <f t="array" ref="F11">_xlfn.IFS(C11="describes me well",4,C11="describes me a little bit",3,C11="neutral",2,C11="Tends not to describe me well",1,C11="Does not describe me at all",0)</f>
        <v>4</v>
      </c>
      <c r="H11" s="9" t="s">
        <v>80</v>
      </c>
    </row>
    <row r="12" spans="1:8" ht="28.5" x14ac:dyDescent="0.25">
      <c r="A12" s="3" t="s">
        <v>93</v>
      </c>
      <c r="B12" s="4"/>
      <c r="C12" t="str">
        <f t="shared" si="0"/>
        <v>describes me well</v>
      </c>
      <c r="E12" s="4" cm="1">
        <f t="array" ref="E12">_xlfn.IFS(C12="describes me well",4,C12="describes me a little bit",3,C12="neutral",2,C12="Tends not to describe me well",1,C12="Does not describe me at all",0)</f>
        <v>4</v>
      </c>
      <c r="H12" s="9" t="s">
        <v>81</v>
      </c>
    </row>
    <row r="13" spans="1:8" ht="28.5" x14ac:dyDescent="0.25">
      <c r="A13" s="3" t="s">
        <v>113</v>
      </c>
      <c r="B13" s="4"/>
      <c r="C13" t="str">
        <f>RIGHT(H13,LEN(H13)-4)</f>
        <v>tends not to describe me well</v>
      </c>
      <c r="G13" s="4" cm="1">
        <f t="array" ref="G13">_xlfn.IFS(C13="describes me well",4,C13="describes me a little bit",3,C13="neutral",2,C13="Tends not to describe me well",1,C13="Does not describe me at all",0)</f>
        <v>1</v>
      </c>
      <c r="H13" s="9" t="s">
        <v>82</v>
      </c>
    </row>
    <row r="14" spans="1:8" ht="42.75" x14ac:dyDescent="0.25">
      <c r="A14" s="3" t="s">
        <v>107</v>
      </c>
      <c r="B14" s="4"/>
      <c r="C14" t="str">
        <f t="shared" ref="C14:C31" si="1">RIGHT(H14,LEN(H14)-4)</f>
        <v>describes me well</v>
      </c>
      <c r="D14" s="4"/>
      <c r="F14" s="4" cm="1">
        <f t="array" ref="F14">_xlfn.IFS(C14="describes me well",4,C14="describes me a little bit",3,C14="neutral",2,C14="Tends not to describe me well",1,C14="Does not describe me at all",0)</f>
        <v>4</v>
      </c>
      <c r="H14" s="9" t="s">
        <v>83</v>
      </c>
    </row>
    <row r="15" spans="1:8" ht="28.5" x14ac:dyDescent="0.25">
      <c r="A15" s="3" t="s">
        <v>101</v>
      </c>
      <c r="B15" s="4"/>
      <c r="C15" t="str">
        <f t="shared" si="1"/>
        <v>does not describe me at all</v>
      </c>
      <c r="D15" s="4" cm="1">
        <f t="array" ref="D15">_xlfn.IFS(C15="describes me well",0,C15="describes me a little bit",1,C15="neutral",2,C15="Tends not to describe me well",3,C15="Does not describe me at all",4)</f>
        <v>4</v>
      </c>
      <c r="H15" s="9" t="s">
        <v>84</v>
      </c>
    </row>
    <row r="16" spans="1:8" x14ac:dyDescent="0.25">
      <c r="A16" s="3" t="s">
        <v>114</v>
      </c>
      <c r="B16" s="4"/>
      <c r="C16" t="str">
        <f t="shared" si="1"/>
        <v>neutral</v>
      </c>
      <c r="G16" s="4" cm="1">
        <f t="array" ref="G16">_xlfn.IFS(C16="describes me well",0,C16="describes me a little bit",1,C16="neutral",2,C16="Tends not to describe me well",3,C16="Does not describe me at all",4)</f>
        <v>2</v>
      </c>
      <c r="H16" s="9" t="s">
        <v>123</v>
      </c>
    </row>
    <row r="17" spans="1:8" ht="28.5" x14ac:dyDescent="0.25">
      <c r="A17" s="3" t="s">
        <v>94</v>
      </c>
      <c r="B17" s="4"/>
      <c r="C17" t="str">
        <f t="shared" si="1"/>
        <v>does not describe me at all</v>
      </c>
      <c r="E17" s="4" cm="1">
        <f t="array" ref="E17">_xlfn.IFS(C17="describes me well",0,C17="describes me a little bit",1,C17="neutral",2,C17="Tends not to describe me well",3,C17="Does not describe me at all",4)</f>
        <v>4</v>
      </c>
      <c r="H17" s="9" t="s">
        <v>124</v>
      </c>
    </row>
    <row r="18" spans="1:8" ht="28.5" x14ac:dyDescent="0.25">
      <c r="A18" s="3" t="s">
        <v>108</v>
      </c>
      <c r="B18" s="4"/>
      <c r="C18" t="str">
        <f t="shared" si="1"/>
        <v>does not describe me at all</v>
      </c>
      <c r="F18" s="4" cm="1">
        <f t="array" ref="F18">_xlfn.IFS(C18="describes me well",0,C18="describes me a little bit",1,C18="neutral",2,C18="Tends not to describe me well",3,C18="Does not describe me at all",4)</f>
        <v>4</v>
      </c>
      <c r="H18" s="9" t="s">
        <v>125</v>
      </c>
    </row>
    <row r="19" spans="1:8" ht="28.5" x14ac:dyDescent="0.25">
      <c r="A19" s="3" t="s">
        <v>102</v>
      </c>
      <c r="B19" s="4"/>
      <c r="C19" t="str">
        <f t="shared" si="1"/>
        <v>describes me well</v>
      </c>
      <c r="D19" s="4" cm="1">
        <f t="array" ref="D19">_xlfn.IFS(C19="describes me well",4,C19="describes me a little bit",3,C19="neutral",2,C19="Tends not to describe me well",1,C19="Does not describe me at all",0)</f>
        <v>4</v>
      </c>
      <c r="H19" s="9" t="s">
        <v>126</v>
      </c>
    </row>
    <row r="20" spans="1:8" x14ac:dyDescent="0.25">
      <c r="A20" s="3" t="s">
        <v>115</v>
      </c>
      <c r="B20" s="4"/>
      <c r="C20" t="str">
        <f t="shared" si="1"/>
        <v>tends not to describe me well</v>
      </c>
      <c r="G20" s="4" cm="1">
        <f t="array" ref="G20">_xlfn.IFS(C20="describes me well",4,C20="describes me a little bit",3,C20="neutral",2,C20="Tends not to describe me well",1,C20="Does not describe me at all",0)</f>
        <v>1</v>
      </c>
      <c r="H20" s="9" t="s">
        <v>85</v>
      </c>
    </row>
    <row r="21" spans="1:8" ht="28.5" x14ac:dyDescent="0.25">
      <c r="A21" s="3" t="s">
        <v>95</v>
      </c>
      <c r="B21" s="4"/>
      <c r="C21" t="str">
        <f t="shared" si="1"/>
        <v>does not describe me at all</v>
      </c>
      <c r="E21" s="4" cm="1">
        <f t="array" ref="E21">_xlfn.IFS(C21="describes me well",4,C21="describes me a little bit",3,C21="neutral",2,C21="Tends not to describe me well",1,C21="Does not describe me at all",0)</f>
        <v>0</v>
      </c>
      <c r="H21" s="9" t="s">
        <v>127</v>
      </c>
    </row>
    <row r="22" spans="1:8" x14ac:dyDescent="0.25">
      <c r="A22" s="3" t="s">
        <v>116</v>
      </c>
      <c r="B22" s="4"/>
      <c r="C22" t="str">
        <f t="shared" si="1"/>
        <v>neutral</v>
      </c>
      <c r="G22" s="4" cm="1">
        <f t="array" ref="G22">_xlfn.IFS(C22="describes me well",0,C22="describes me a little bit",1,C22="neutral",2,C22="Tends not to describe me well",3,C22="Does not describe me at all",4)</f>
        <v>2</v>
      </c>
      <c r="H22" s="9" t="s">
        <v>128</v>
      </c>
    </row>
    <row r="23" spans="1:8" x14ac:dyDescent="0.25">
      <c r="A23" s="3" t="s">
        <v>96</v>
      </c>
      <c r="B23" s="4"/>
      <c r="C23" t="str">
        <f t="shared" si="1"/>
        <v>describes me well</v>
      </c>
      <c r="E23" s="4" cm="1">
        <f t="array" ref="E23">_xlfn.IFS(C23="describes me well",4,C23="describes me a little bit",3,C23="neutral",2,C23="Tends not to describe me well",1,C23="Does not describe me at all",0)</f>
        <v>4</v>
      </c>
      <c r="H23" s="9" t="s">
        <v>86</v>
      </c>
    </row>
    <row r="24" spans="1:8" ht="28.5" x14ac:dyDescent="0.25">
      <c r="A24" s="3" t="s">
        <v>109</v>
      </c>
      <c r="B24" s="4"/>
      <c r="C24" t="str">
        <f t="shared" si="1"/>
        <v>describes me well</v>
      </c>
      <c r="F24" s="4" cm="1">
        <f t="array" ref="F24">_xlfn.IFS(C24="describes me well",4,C24="describes me a little bit",3,C24="neutral",2,C24="Tends not to describe me well",1,C24="Does not describe me at all",0)</f>
        <v>4</v>
      </c>
      <c r="H24" s="9" t="s">
        <v>87</v>
      </c>
    </row>
    <row r="25" spans="1:8" x14ac:dyDescent="0.25">
      <c r="A25" s="3" t="s">
        <v>97</v>
      </c>
      <c r="B25" s="4"/>
      <c r="C25" t="str">
        <f t="shared" si="1"/>
        <v>describes me well</v>
      </c>
      <c r="E25" s="4" cm="1">
        <f t="array" ref="E25">_xlfn.IFS(C25="describes me well",4,C25="describes me a little bit",3,C25="neutral",2,C25="Tends not to describe me well",1,C25="Does not describe me at all",0)</f>
        <v>4</v>
      </c>
      <c r="H25" s="9" t="s">
        <v>129</v>
      </c>
    </row>
    <row r="26" spans="1:8" ht="28.5" x14ac:dyDescent="0.25">
      <c r="A26" s="3" t="s">
        <v>103</v>
      </c>
      <c r="B26" s="4" t="s">
        <v>54</v>
      </c>
      <c r="C26" t="str">
        <f t="shared" si="1"/>
        <v>describes me well</v>
      </c>
      <c r="D26" s="4" cm="1">
        <f t="array" ref="D26">_xlfn.IFS(C26="describes me well",4,C26="describes me a little bit",3,C26="neutral",2,C26="Tends not to describe me well",1,C26="Does not describe me at all",0)</f>
        <v>4</v>
      </c>
      <c r="H26" s="9" t="s">
        <v>130</v>
      </c>
    </row>
    <row r="27" spans="1:8" ht="45" x14ac:dyDescent="0.25">
      <c r="A27" s="3" t="s">
        <v>117</v>
      </c>
      <c r="B27" s="4" t="s">
        <v>57</v>
      </c>
      <c r="C27" t="str">
        <f t="shared" si="1"/>
        <v>tends not to describe me well</v>
      </c>
      <c r="G27" s="4" cm="1">
        <f t="array" ref="G27">_xlfn.IFS(C27="describes me well",4,C27="describes me a little bit",3,C27="neutral",2,C27="Tends not to describe me well",1,C27="Does not describe me at all",0)</f>
        <v>1</v>
      </c>
      <c r="H27" s="9" t="s">
        <v>131</v>
      </c>
    </row>
    <row r="28" spans="1:8" ht="28.5" x14ac:dyDescent="0.25">
      <c r="A28" s="3" t="s">
        <v>110</v>
      </c>
      <c r="B28" s="4"/>
      <c r="C28" t="str">
        <f t="shared" si="1"/>
        <v>describes me well</v>
      </c>
      <c r="F28" s="4" cm="1">
        <f t="array" ref="F28">_xlfn.IFS(C28="describes me well",4,C28="describes me a little bit",3,C28="neutral",2,C28="Tends not to describe me well",1,C28="Does not describe me at all",0)</f>
        <v>4</v>
      </c>
      <c r="H28" s="9" t="s">
        <v>88</v>
      </c>
    </row>
    <row r="29" spans="1:8" ht="28.5" x14ac:dyDescent="0.25">
      <c r="A29" s="3" t="s">
        <v>104</v>
      </c>
      <c r="B29" s="4"/>
      <c r="C29" t="str">
        <f t="shared" si="1"/>
        <v>describes me well</v>
      </c>
      <c r="D29" s="4" cm="1">
        <f t="array" ref="D29">_xlfn.IFS(C29="describes me well",4,C29="describes me a little bit",3,C29="neutral",2,C29="Tends not to describe me well",1,C29="Does not describe me at all",0)</f>
        <v>4</v>
      </c>
      <c r="H29" s="9" t="s">
        <v>132</v>
      </c>
    </row>
    <row r="30" spans="1:8" ht="28.5" x14ac:dyDescent="0.25">
      <c r="A30" s="3" t="s">
        <v>118</v>
      </c>
      <c r="B30" s="4"/>
      <c r="C30" t="str">
        <f t="shared" si="1"/>
        <v>does not describe me at all</v>
      </c>
      <c r="G30" s="4" cm="1">
        <f t="array" ref="G30">_xlfn.IFS(C30="describes me well",4,C30="describes me a little bit",3,C30="neutral",2,C30="Tends not to describe me well",1,C30="Does not describe me at all",0)</f>
        <v>0</v>
      </c>
      <c r="H30" s="9" t="s">
        <v>89</v>
      </c>
    </row>
    <row r="31" spans="1:8" ht="28.5" x14ac:dyDescent="0.25">
      <c r="A31" s="3" t="s">
        <v>111</v>
      </c>
      <c r="B31" s="4"/>
      <c r="C31" t="str">
        <f t="shared" si="1"/>
        <v>describes me well</v>
      </c>
      <c r="F31" s="4" cm="1">
        <f t="array" ref="F31">_xlfn.IFS(C31="describes me well",4,C31="describes me a little bit",3,C31="neutral",2,C31="Tends not to describe me well",1,C31="Does not describe me at all",0)</f>
        <v>4</v>
      </c>
      <c r="H31" s="9" t="s">
        <v>90</v>
      </c>
    </row>
    <row r="33" spans="4:8" ht="15.75" x14ac:dyDescent="0.25">
      <c r="D33" s="7" t="s">
        <v>4</v>
      </c>
      <c r="E33" s="7" t="s">
        <v>5</v>
      </c>
      <c r="F33" s="7" t="s">
        <v>6</v>
      </c>
      <c r="G33" s="7" t="s">
        <v>7</v>
      </c>
      <c r="H33" s="7" t="s">
        <v>67</v>
      </c>
    </row>
    <row r="34" spans="4:8" ht="18.75" x14ac:dyDescent="0.3">
      <c r="D34" s="8">
        <f>SUM(D3:D31)</f>
        <v>26</v>
      </c>
      <c r="E34" s="8">
        <f>SUM(E3:E31)</f>
        <v>24</v>
      </c>
      <c r="F34" s="8">
        <f>SUM(F3:F31)</f>
        <v>26</v>
      </c>
      <c r="G34" s="8">
        <f>SUM(G3:G31)</f>
        <v>8</v>
      </c>
      <c r="H34" s="8">
        <f>SUM(D34:G34)</f>
        <v>84</v>
      </c>
    </row>
  </sheetData>
  <mergeCells count="1">
    <mergeCell ref="D1:G1"/>
  </mergeCells>
  <pageMargins left="0.7" right="0.7" top="0.78740157499999996" bottom="0.78740157499999996"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45C31-5287-42E6-8A54-F24F40A3FBF1}">
  <dimension ref="A1:N34"/>
  <sheetViews>
    <sheetView zoomScaleNormal="100" workbookViewId="0">
      <selection activeCell="H34" sqref="H34"/>
    </sheetView>
  </sheetViews>
  <sheetFormatPr baseColWidth="10" defaultRowHeight="15" x14ac:dyDescent="0.25"/>
  <cols>
    <col min="1" max="1" width="67.7109375" customWidth="1"/>
    <col min="2" max="2" width="57.5703125" hidden="1" customWidth="1"/>
    <col min="3" max="3" width="26" customWidth="1"/>
  </cols>
  <sheetData>
    <row r="1" spans="1:14" ht="42.6" customHeight="1" x14ac:dyDescent="0.25">
      <c r="A1" s="1" t="s">
        <v>0</v>
      </c>
      <c r="B1" s="1" t="s">
        <v>1</v>
      </c>
      <c r="C1" s="1" t="s">
        <v>2</v>
      </c>
      <c r="D1" s="15" t="s">
        <v>3</v>
      </c>
      <c r="E1" s="15"/>
      <c r="F1" s="15"/>
      <c r="G1" s="15"/>
    </row>
    <row r="2" spans="1:14" ht="15.75" x14ac:dyDescent="0.25">
      <c r="D2" s="2" t="s">
        <v>4</v>
      </c>
      <c r="E2" s="2" t="s">
        <v>5</v>
      </c>
      <c r="F2" s="2" t="s">
        <v>6</v>
      </c>
      <c r="G2" s="2" t="s">
        <v>7</v>
      </c>
    </row>
    <row r="3" spans="1:14" ht="45" x14ac:dyDescent="0.25">
      <c r="A3" s="3" t="s">
        <v>8</v>
      </c>
      <c r="B3" s="4" t="s">
        <v>133</v>
      </c>
      <c r="C3" s="5"/>
      <c r="D3" s="4"/>
      <c r="H3" s="14">
        <v>45151</v>
      </c>
      <c r="J3" s="4"/>
    </row>
    <row r="4" spans="1:14" ht="28.5" x14ac:dyDescent="0.25">
      <c r="A4" s="3" t="s">
        <v>98</v>
      </c>
      <c r="B4" s="4"/>
      <c r="C4" t="str">
        <f>RIGHT(H4,LEN(H4))</f>
        <v>Describes me well</v>
      </c>
      <c r="D4" s="4" cm="1">
        <f t="array" ref="D4">_xlfn.IFS(C4="Describes me well",4,C4="Describes me a little bit",3,C4="Neutral",2,C4="Tends not to describe me well",1,C4="Does not describe me at all",0)</f>
        <v>4</v>
      </c>
      <c r="H4" t="s">
        <v>190</v>
      </c>
      <c r="J4" s="6"/>
      <c r="N4" s="6"/>
    </row>
    <row r="5" spans="1:14" ht="28.5" x14ac:dyDescent="0.25">
      <c r="A5" s="3" t="s">
        <v>91</v>
      </c>
      <c r="B5" s="4"/>
      <c r="C5" t="str">
        <f t="shared" ref="C5:C31" si="0">RIGHT(H5,LEN(H5))</f>
        <v>Describes me a little bit</v>
      </c>
      <c r="E5" s="4" cm="1">
        <f t="array" ref="E5">_xlfn.IFS(C5="Describes me well",4,C5="Describes me a little bit",3,C5="Neutral",2,C5="Tends not to describe me well",1,C5="Does not describe me at all",0)</f>
        <v>3</v>
      </c>
      <c r="H5" t="s">
        <v>191</v>
      </c>
      <c r="J5" s="6"/>
      <c r="N5" s="6"/>
    </row>
    <row r="6" spans="1:14" ht="28.5" x14ac:dyDescent="0.25">
      <c r="A6" s="3" t="s">
        <v>105</v>
      </c>
      <c r="B6" s="4"/>
      <c r="C6" t="str">
        <f t="shared" si="0"/>
        <v>Tends not to describe me well</v>
      </c>
      <c r="F6" s="4" cm="1">
        <f t="array" ref="F6">_xlfn.IFS(C6="Describes me well",0,C6="Describes me a little bit",1,C6="Neutral",2,C6="Tends not to describe me well",3,C6="Does not describe me at all",4)</f>
        <v>3</v>
      </c>
      <c r="H6" t="s">
        <v>193</v>
      </c>
      <c r="J6" s="6"/>
      <c r="N6" s="6"/>
    </row>
    <row r="7" spans="1:14" ht="28.5" x14ac:dyDescent="0.25">
      <c r="A7" s="3" t="s">
        <v>92</v>
      </c>
      <c r="B7" s="4"/>
      <c r="C7" t="str">
        <f t="shared" si="0"/>
        <v>Does not describe me at all</v>
      </c>
      <c r="E7" s="4" cm="1">
        <f t="array" ref="E7">_xlfn.IFS(C7="Describes me well",0,C7="Describes me a little bit",1,C7="Neutral",2,C7="Tends not to describe me well",3,C7="Does not describe me at all",4)</f>
        <v>4</v>
      </c>
      <c r="H7" t="s">
        <v>189</v>
      </c>
      <c r="J7" s="6"/>
      <c r="N7" s="6"/>
    </row>
    <row r="8" spans="1:14" x14ac:dyDescent="0.25">
      <c r="A8" s="3" t="s">
        <v>99</v>
      </c>
      <c r="B8" s="4"/>
      <c r="C8" t="str">
        <f t="shared" si="0"/>
        <v>Describes me well</v>
      </c>
      <c r="D8" s="4" cm="1">
        <f t="array" ref="D8">_xlfn.IFS(C8="Describes me well",4,C8="Describes me a little bit",3,C8="Neutral",2,C8="Tends not to describe me well",1,C8="Does not describe me at all",0)</f>
        <v>4</v>
      </c>
      <c r="H8" t="s">
        <v>190</v>
      </c>
      <c r="J8" s="6"/>
      <c r="N8" s="6"/>
    </row>
    <row r="9" spans="1:14" x14ac:dyDescent="0.25">
      <c r="A9" s="3" t="s">
        <v>112</v>
      </c>
      <c r="B9" s="4"/>
      <c r="C9" t="str">
        <f t="shared" si="0"/>
        <v>Tends not to describe me well</v>
      </c>
      <c r="G9" s="4" cm="1">
        <f t="array" ref="G9">_xlfn.IFS(C9="Describes me well",4,C9="Describes me a little bit",3,C9="Neutral",2,C9="Tends not to describe me well",1,C9="Does not describe me at all",0)</f>
        <v>1</v>
      </c>
      <c r="H9" t="s">
        <v>193</v>
      </c>
      <c r="J9" s="6"/>
      <c r="N9" s="6"/>
    </row>
    <row r="10" spans="1:14" ht="28.5" x14ac:dyDescent="0.25">
      <c r="A10" s="3" t="s">
        <v>100</v>
      </c>
      <c r="B10" s="4"/>
      <c r="C10" t="str">
        <f t="shared" si="0"/>
        <v>Neutral</v>
      </c>
      <c r="D10" s="4" cm="1">
        <f t="array" ref="D10">_xlfn.IFS(C10="Describes me well",0,C10="Describes me a little bit",1,C10="Neutral",2,C10="Tends not to describe me well",3,C10="Does not describe me at all",4)</f>
        <v>2</v>
      </c>
      <c r="H10" t="s">
        <v>192</v>
      </c>
      <c r="J10" s="6"/>
      <c r="N10" s="6"/>
    </row>
    <row r="11" spans="1:14" ht="28.5" x14ac:dyDescent="0.25">
      <c r="A11" s="3" t="s">
        <v>106</v>
      </c>
      <c r="B11" s="4"/>
      <c r="C11" t="str">
        <f t="shared" si="0"/>
        <v>Describes me well</v>
      </c>
      <c r="F11" s="4" cm="1">
        <f t="array" ref="F11">_xlfn.IFS(C11="Describes me well",4,C11="Describes me a little bit",3,C11="Neutral",2,C11="Tends not to describe me well",1,C11="Does not describe me at all",0)</f>
        <v>4</v>
      </c>
      <c r="H11" t="s">
        <v>190</v>
      </c>
      <c r="J11" s="6"/>
      <c r="N11" s="6"/>
    </row>
    <row r="12" spans="1:14" ht="28.5" x14ac:dyDescent="0.25">
      <c r="A12" s="3" t="s">
        <v>93</v>
      </c>
      <c r="B12" s="4"/>
      <c r="C12" t="str">
        <f t="shared" si="0"/>
        <v>Describes me well</v>
      </c>
      <c r="E12" s="4" cm="1">
        <f t="array" ref="E12">_xlfn.IFS(C12="Describes me well",4,C12="Describes me a little bit",3,C12="Neutral",2,C12="Tends not to describe me well",1,C12="Does not describe me at all",0)</f>
        <v>4</v>
      </c>
      <c r="H12" t="s">
        <v>190</v>
      </c>
      <c r="J12" s="6"/>
    </row>
    <row r="13" spans="1:14" ht="28.5" x14ac:dyDescent="0.25">
      <c r="A13" s="3" t="s">
        <v>113</v>
      </c>
      <c r="B13" s="4"/>
      <c r="C13" t="str">
        <f t="shared" si="0"/>
        <v>Tends not to describe me well</v>
      </c>
      <c r="G13" s="4" cm="1">
        <f t="array" ref="G13">_xlfn.IFS(C13="Describes me well",4,C13="Describes me a little bit",3,C13="Neutral",2,C13="Tends not to describe me well",1,C13="Does not describe me at all",0)</f>
        <v>1</v>
      </c>
      <c r="H13" t="s">
        <v>193</v>
      </c>
      <c r="J13" s="6"/>
    </row>
    <row r="14" spans="1:14" ht="42.75" x14ac:dyDescent="0.25">
      <c r="A14" s="3" t="s">
        <v>107</v>
      </c>
      <c r="B14" s="4"/>
      <c r="C14" t="str">
        <f t="shared" si="0"/>
        <v>Describes me well</v>
      </c>
      <c r="D14" s="4"/>
      <c r="F14" s="4" cm="1">
        <f t="array" ref="F14">_xlfn.IFS(C14="Describes me well",4,C14="Describes me a little bit",3,C14="Neutral",2,C14="Tends not to describe me well",1,C14="Does not describe me at all",0)</f>
        <v>4</v>
      </c>
      <c r="H14" t="s">
        <v>190</v>
      </c>
      <c r="J14" s="6"/>
    </row>
    <row r="15" spans="1:14" ht="28.5" x14ac:dyDescent="0.25">
      <c r="A15" s="3" t="s">
        <v>101</v>
      </c>
      <c r="B15" s="4"/>
      <c r="C15" t="str">
        <f t="shared" si="0"/>
        <v>Neutral</v>
      </c>
      <c r="D15" s="4" cm="1">
        <f t="array" ref="D15">_xlfn.IFS(C15="Describes me well",0,C15="Describes me a little bit",1,C15="Neutral",2,C15="Tends not to describe me well",3,C15="Does not describe me at all",4)</f>
        <v>2</v>
      </c>
      <c r="H15" t="s">
        <v>192</v>
      </c>
      <c r="J15" s="6"/>
    </row>
    <row r="16" spans="1:14" x14ac:dyDescent="0.25">
      <c r="A16" s="3" t="s">
        <v>114</v>
      </c>
      <c r="B16" s="4"/>
      <c r="C16" t="str">
        <f t="shared" si="0"/>
        <v>Tends not to describe me well</v>
      </c>
      <c r="G16" s="4" cm="1">
        <f t="array" ref="G16">_xlfn.IFS(C16="Describes me well",0,C16="Describes me a little bit",1,C16="Neutral",2,C16="Tends not to describe me well",3,C16="Does not describe me at all",4)</f>
        <v>3</v>
      </c>
      <c r="H16" t="s">
        <v>193</v>
      </c>
      <c r="J16" s="6"/>
    </row>
    <row r="17" spans="1:10" ht="28.5" x14ac:dyDescent="0.25">
      <c r="A17" s="3" t="s">
        <v>94</v>
      </c>
      <c r="B17" s="4"/>
      <c r="C17" t="str">
        <f t="shared" si="0"/>
        <v>Does not describe me at all</v>
      </c>
      <c r="E17" s="4" cm="1">
        <f t="array" ref="E17">_xlfn.IFS(C17="Describes me well",0,C17="Describes me a little bit",1,C17="Neutral",2,C17="Tends not to describe me well",3,C17="Does not describe me at all",4)</f>
        <v>4</v>
      </c>
      <c r="H17" t="s">
        <v>189</v>
      </c>
      <c r="J17" s="6"/>
    </row>
    <row r="18" spans="1:10" ht="28.5" x14ac:dyDescent="0.25">
      <c r="A18" s="3" t="s">
        <v>108</v>
      </c>
      <c r="B18" s="4"/>
      <c r="C18" t="str">
        <f t="shared" si="0"/>
        <v>Tends not to describe me well</v>
      </c>
      <c r="F18" s="4" cm="1">
        <f t="array" ref="F18">_xlfn.IFS(C18="Describes me well",0,C18="Describes me a little bit",1,C18="Neutral",2,C18="Tends not to describe me well",3,C18="Does not describe me at all",4)</f>
        <v>3</v>
      </c>
      <c r="H18" t="s">
        <v>193</v>
      </c>
      <c r="J18" s="6"/>
    </row>
    <row r="19" spans="1:10" ht="28.5" x14ac:dyDescent="0.25">
      <c r="A19" s="3" t="s">
        <v>102</v>
      </c>
      <c r="B19" s="4"/>
      <c r="C19" t="str">
        <f t="shared" si="0"/>
        <v>Describes me well</v>
      </c>
      <c r="D19" s="4" cm="1">
        <f t="array" ref="D19">_xlfn.IFS(C19="Describes me well",4,C19="Describes me a little bit",3,C19="Neutral",2,C19="Tends not to describe me well",1,C19="Does not describe me at all",0)</f>
        <v>4</v>
      </c>
      <c r="H19" t="s">
        <v>190</v>
      </c>
      <c r="J19" s="6"/>
    </row>
    <row r="20" spans="1:10" x14ac:dyDescent="0.25">
      <c r="A20" s="3" t="s">
        <v>115</v>
      </c>
      <c r="B20" s="4"/>
      <c r="C20" t="str">
        <f t="shared" si="0"/>
        <v>Describes me well</v>
      </c>
      <c r="G20" s="4" cm="1">
        <f t="array" ref="G20">_xlfn.IFS(C20="Describes me well",4,C20="Describes me a little bit",3,C20="Neutral",2,C20="Tends not to describe me well",1,C20="Does not describe me at all",0)</f>
        <v>4</v>
      </c>
      <c r="H20" t="s">
        <v>190</v>
      </c>
      <c r="J20" s="6"/>
    </row>
    <row r="21" spans="1:10" ht="28.5" x14ac:dyDescent="0.25">
      <c r="A21" s="3" t="s">
        <v>95</v>
      </c>
      <c r="B21" s="4"/>
      <c r="C21" t="str">
        <f t="shared" si="0"/>
        <v>Does not describe me at all</v>
      </c>
      <c r="E21" s="4" cm="1">
        <f t="array" ref="E21">_xlfn.IFS(C21="Describes me well",4,C21="Describes me a little bit",3,C21="Neutral",2,C21="Tends not to describe me well",1,C21="Does not describe me at all",0)</f>
        <v>0</v>
      </c>
      <c r="H21" t="s">
        <v>189</v>
      </c>
      <c r="J21" s="6"/>
    </row>
    <row r="22" spans="1:10" x14ac:dyDescent="0.25">
      <c r="A22" s="3" t="s">
        <v>116</v>
      </c>
      <c r="B22" s="4"/>
      <c r="C22" t="str">
        <f t="shared" si="0"/>
        <v>Neutral</v>
      </c>
      <c r="G22" s="4" cm="1">
        <f t="array" ref="G22">_xlfn.IFS(C22="Describes me well",0,C22="Describes me a little bit",1,C22="Neutral",2,C22="Tends not to describe me well",3,C22="Does not describe me at all",4)</f>
        <v>2</v>
      </c>
      <c r="H22" t="s">
        <v>192</v>
      </c>
      <c r="J22" s="6"/>
    </row>
    <row r="23" spans="1:10" x14ac:dyDescent="0.25">
      <c r="A23" s="3" t="s">
        <v>96</v>
      </c>
      <c r="B23" s="4"/>
      <c r="C23" t="str">
        <f t="shared" si="0"/>
        <v>Describes me well</v>
      </c>
      <c r="E23" s="4" cm="1">
        <f t="array" ref="E23">_xlfn.IFS(C23="Describes me well",4,C23="Describes me a little bit",3,C23="Neutral",2,C23="Tends not to describe me well",1,C23="Does not describe me at all",0)</f>
        <v>4</v>
      </c>
      <c r="H23" t="s">
        <v>190</v>
      </c>
      <c r="J23" s="6"/>
    </row>
    <row r="24" spans="1:10" ht="28.5" x14ac:dyDescent="0.25">
      <c r="A24" s="3" t="s">
        <v>109</v>
      </c>
      <c r="B24" s="4"/>
      <c r="C24" t="str">
        <f t="shared" si="0"/>
        <v>Describes me well</v>
      </c>
      <c r="F24" s="4" cm="1">
        <f t="array" ref="F24">_xlfn.IFS(C24="Describes me well",4,C24="Describes me a little bit",3,C24="Neutral",2,C24="Tends not to describe me well",1,C24="Does not describe me at all",0)</f>
        <v>4</v>
      </c>
      <c r="H24" t="s">
        <v>190</v>
      </c>
      <c r="J24" s="6"/>
    </row>
    <row r="25" spans="1:10" x14ac:dyDescent="0.25">
      <c r="A25" s="3" t="s">
        <v>97</v>
      </c>
      <c r="B25" s="4"/>
      <c r="C25" t="str">
        <f t="shared" si="0"/>
        <v>Describes me a little bit</v>
      </c>
      <c r="E25" s="4" cm="1">
        <f t="array" ref="E25">_xlfn.IFS(C25="Describes me well",4,C25="Describes me a little bit",3,C25="Neutral",2,C25="Tends not to describe me well",1,C25="Does not describe me at all",0)</f>
        <v>3</v>
      </c>
      <c r="H25" t="s">
        <v>191</v>
      </c>
      <c r="J25" s="6"/>
    </row>
    <row r="26" spans="1:10" ht="28.5" x14ac:dyDescent="0.25">
      <c r="A26" s="3" t="s">
        <v>103</v>
      </c>
      <c r="B26" s="4" t="s">
        <v>54</v>
      </c>
      <c r="C26" t="str">
        <f t="shared" si="0"/>
        <v>Describes me well</v>
      </c>
      <c r="D26" s="4" cm="1">
        <f t="array" ref="D26">_xlfn.IFS(C26="Describes me well",4,C26="Describes me a little bit",3,C26="Neutral",2,C26="Tends not to describe me well",1,C26="Does not describe me at all",0)</f>
        <v>4</v>
      </c>
      <c r="H26" t="s">
        <v>190</v>
      </c>
      <c r="J26" s="6"/>
    </row>
    <row r="27" spans="1:10" ht="45" x14ac:dyDescent="0.25">
      <c r="A27" s="3" t="s">
        <v>117</v>
      </c>
      <c r="B27" s="4" t="s">
        <v>57</v>
      </c>
      <c r="C27" t="str">
        <f t="shared" si="0"/>
        <v>Tends not to describe me well</v>
      </c>
      <c r="G27" s="4" cm="1">
        <f t="array" ref="G27">_xlfn.IFS(C27="Describes me well",4,C27="Describes me a little bit",3,C27="Neutral",2,C27="Tends not to describe me well",1,C27="Does not describe me at all",0)</f>
        <v>1</v>
      </c>
      <c r="H27" t="s">
        <v>193</v>
      </c>
      <c r="J27" s="6"/>
    </row>
    <row r="28" spans="1:10" ht="28.5" x14ac:dyDescent="0.25">
      <c r="A28" s="3" t="s">
        <v>110</v>
      </c>
      <c r="B28" s="4"/>
      <c r="C28" t="str">
        <f t="shared" si="0"/>
        <v>Describes me well</v>
      </c>
      <c r="F28" s="4" cm="1">
        <f t="array" ref="F28">_xlfn.IFS(C28="Describes me well",4,C28="Describes me a little bit",3,C28="Neutral",2,C28="Tends not to describe me well",1,C28="Does not describe me at all",0)</f>
        <v>4</v>
      </c>
      <c r="H28" t="s">
        <v>190</v>
      </c>
      <c r="J28" s="6"/>
    </row>
    <row r="29" spans="1:10" ht="28.5" x14ac:dyDescent="0.25">
      <c r="A29" s="3" t="s">
        <v>104</v>
      </c>
      <c r="B29" s="4"/>
      <c r="C29" t="str">
        <f t="shared" si="0"/>
        <v>Describes me well</v>
      </c>
      <c r="D29" s="4" cm="1">
        <f t="array" ref="D29">_xlfn.IFS(C29="Describes me well",4,C29="Describes me a little bit",3,C29="Neutral",2,C29="Tends not to describe me well",1,C29="Does not describe me at all",0)</f>
        <v>4</v>
      </c>
      <c r="H29" t="s">
        <v>190</v>
      </c>
      <c r="J29" s="6"/>
    </row>
    <row r="30" spans="1:10" ht="28.5" x14ac:dyDescent="0.25">
      <c r="A30" s="3" t="s">
        <v>118</v>
      </c>
      <c r="B30" s="4"/>
      <c r="C30" t="str">
        <f t="shared" si="0"/>
        <v>Tends not to describe me well</v>
      </c>
      <c r="G30" s="4" cm="1">
        <f t="array" ref="G30">_xlfn.IFS(C30="Describes me well",4,C30="Describes me a little bit",3,C30="Neutral",2,C30="Tends not to describe me well",1,C30="Does not describe me at all",0)</f>
        <v>1</v>
      </c>
      <c r="H30" t="s">
        <v>193</v>
      </c>
      <c r="J30" s="6"/>
    </row>
    <row r="31" spans="1:10" ht="28.5" x14ac:dyDescent="0.25">
      <c r="A31" s="3" t="s">
        <v>111</v>
      </c>
      <c r="B31" s="4"/>
      <c r="C31" t="str">
        <f t="shared" si="0"/>
        <v>Describes me well</v>
      </c>
      <c r="F31" s="4" cm="1">
        <f t="array" ref="F31">_xlfn.IFS(C31="Describes me well",4,C31="Describes me a little bit",3,C31="Neutral",2,C31="Tends not to describe me well",1,C31="Does not describe me at all",0)</f>
        <v>4</v>
      </c>
      <c r="H31" t="s">
        <v>190</v>
      </c>
      <c r="J31" s="6"/>
    </row>
    <row r="33" spans="4:7" ht="15.75" x14ac:dyDescent="0.25">
      <c r="D33" s="7" t="s">
        <v>4</v>
      </c>
      <c r="E33" s="7" t="s">
        <v>5</v>
      </c>
      <c r="F33" s="7" t="s">
        <v>6</v>
      </c>
      <c r="G33" s="7" t="s">
        <v>7</v>
      </c>
    </row>
    <row r="34" spans="4:7" ht="18.75" x14ac:dyDescent="0.3">
      <c r="D34" s="8">
        <f>SUM(D3:D31)</f>
        <v>24</v>
      </c>
      <c r="E34" s="8">
        <f>SUM(E3:E31)</f>
        <v>22</v>
      </c>
      <c r="F34" s="8">
        <f>SUM(F3:F31)</f>
        <v>26</v>
      </c>
      <c r="G34" s="8">
        <f>SUM(G3:G31)</f>
        <v>13</v>
      </c>
    </row>
  </sheetData>
  <mergeCells count="1">
    <mergeCell ref="D1:G1"/>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IRI_Siri_Alexa</vt:lpstr>
      <vt:lpstr>IRI_GPT2</vt:lpstr>
      <vt:lpstr>IRI_GPT3_davinci</vt:lpstr>
      <vt:lpstr>IRI_GPT3_Text_davinci_003</vt:lpstr>
      <vt:lpstr>IRI_GPT3.5</vt:lpstr>
      <vt:lpstr>IRI_GPT4</vt:lpstr>
      <vt:lpstr>IRI_Dolly</vt:lpstr>
      <vt:lpstr>IRI_PaLM2</vt:lpstr>
      <vt:lpstr>IRI_LlaMA2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Kühbacher</dc:creator>
  <cp:lastModifiedBy>Timo Kühbacher</cp:lastModifiedBy>
  <dcterms:created xsi:type="dcterms:W3CDTF">2023-08-05T21:46:40Z</dcterms:created>
  <dcterms:modified xsi:type="dcterms:W3CDTF">2023-10-04T19:24:10Z</dcterms:modified>
</cp:coreProperties>
</file>