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OLI\Disciplinas\PNV 3421\2022\02\"/>
    </mc:Choice>
  </mc:AlternateContent>
  <xr:revisionPtr revIDLastSave="0" documentId="13_ncr:1_{28BD2796-C841-41BA-8854-238459913F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T" sheetId="9" r:id="rId1"/>
    <sheet name="MT (2)" sheetId="10" r:id="rId2"/>
    <sheet name="Gráfico1" sheetId="11" r:id="rId3"/>
  </sheets>
  <definedNames>
    <definedName name="_xlnm._FilterDatabase" localSheetId="0" hidden="1">MT!$A$3:$D$144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4" i="10"/>
  <c r="B145" i="10"/>
  <c r="C10" i="10" s="1"/>
  <c r="C116" i="10" l="1"/>
  <c r="C68" i="10"/>
  <c r="C141" i="10"/>
  <c r="C129" i="10"/>
  <c r="C117" i="10"/>
  <c r="C105" i="10"/>
  <c r="C93" i="10"/>
  <c r="C81" i="10"/>
  <c r="C69" i="10"/>
  <c r="C57" i="10"/>
  <c r="C45" i="10"/>
  <c r="C33" i="10"/>
  <c r="C21" i="10"/>
  <c r="C9" i="10"/>
  <c r="C8" i="10"/>
  <c r="C128" i="10"/>
  <c r="C80" i="10"/>
  <c r="C20" i="10"/>
  <c r="C139" i="10"/>
  <c r="C127" i="10"/>
  <c r="C115" i="10"/>
  <c r="C103" i="10"/>
  <c r="C91" i="10"/>
  <c r="C79" i="10"/>
  <c r="C67" i="10"/>
  <c r="C55" i="10"/>
  <c r="C43" i="10"/>
  <c r="C31" i="10"/>
  <c r="C19" i="10"/>
  <c r="C7" i="10"/>
  <c r="C140" i="10"/>
  <c r="C92" i="10"/>
  <c r="C56" i="10"/>
  <c r="C32" i="10"/>
  <c r="C138" i="10"/>
  <c r="C126" i="10"/>
  <c r="C114" i="10"/>
  <c r="C102" i="10"/>
  <c r="C90" i="10"/>
  <c r="C78" i="10"/>
  <c r="C66" i="10"/>
  <c r="C54" i="10"/>
  <c r="C42" i="10"/>
  <c r="C30" i="10"/>
  <c r="C18" i="10"/>
  <c r="C6" i="10"/>
  <c r="C104" i="10"/>
  <c r="C44" i="10"/>
  <c r="C137" i="10"/>
  <c r="C125" i="10"/>
  <c r="C113" i="10"/>
  <c r="C101" i="10"/>
  <c r="C89" i="10"/>
  <c r="C77" i="10"/>
  <c r="C65" i="10"/>
  <c r="C53" i="10"/>
  <c r="C41" i="10"/>
  <c r="C29" i="10"/>
  <c r="C17" i="10"/>
  <c r="C5" i="10"/>
  <c r="C136" i="10"/>
  <c r="C124" i="10"/>
  <c r="C112" i="10"/>
  <c r="C100" i="10"/>
  <c r="C88" i="10"/>
  <c r="C76" i="10"/>
  <c r="C64" i="10"/>
  <c r="C52" i="10"/>
  <c r="C40" i="10"/>
  <c r="C28" i="10"/>
  <c r="C16" i="10"/>
  <c r="C135" i="10"/>
  <c r="C123" i="10"/>
  <c r="C111" i="10"/>
  <c r="C99" i="10"/>
  <c r="C87" i="10"/>
  <c r="C75" i="10"/>
  <c r="C63" i="10"/>
  <c r="C51" i="10"/>
  <c r="C39" i="10"/>
  <c r="C27" i="10"/>
  <c r="C15" i="10"/>
  <c r="C134" i="10"/>
  <c r="C122" i="10"/>
  <c r="C110" i="10"/>
  <c r="C98" i="10"/>
  <c r="C86" i="10"/>
  <c r="C74" i="10"/>
  <c r="C62" i="10"/>
  <c r="C50" i="10"/>
  <c r="C38" i="10"/>
  <c r="C26" i="10"/>
  <c r="C14" i="10"/>
  <c r="C4" i="10"/>
  <c r="D4" i="10" s="1"/>
  <c r="C133" i="10"/>
  <c r="C121" i="10"/>
  <c r="C109" i="10"/>
  <c r="C97" i="10"/>
  <c r="C85" i="10"/>
  <c r="C73" i="10"/>
  <c r="C61" i="10"/>
  <c r="C49" i="10"/>
  <c r="C37" i="10"/>
  <c r="C25" i="10"/>
  <c r="C13" i="10"/>
  <c r="C144" i="10"/>
  <c r="C132" i="10"/>
  <c r="C120" i="10"/>
  <c r="C108" i="10"/>
  <c r="C96" i="10"/>
  <c r="C84" i="10"/>
  <c r="C72" i="10"/>
  <c r="C60" i="10"/>
  <c r="C48" i="10"/>
  <c r="C36" i="10"/>
  <c r="C24" i="10"/>
  <c r="C12" i="10"/>
  <c r="C143" i="10"/>
  <c r="C119" i="10"/>
  <c r="C107" i="10"/>
  <c r="C83" i="10"/>
  <c r="C71" i="10"/>
  <c r="C59" i="10"/>
  <c r="C47" i="10"/>
  <c r="C35" i="10"/>
  <c r="C11" i="10"/>
  <c r="C131" i="10"/>
  <c r="C95" i="10"/>
  <c r="C23" i="10"/>
  <c r="C142" i="10"/>
  <c r="C130" i="10"/>
  <c r="C118" i="10"/>
  <c r="C106" i="10"/>
  <c r="C94" i="10"/>
  <c r="C82" i="10"/>
  <c r="C70" i="10"/>
  <c r="C58" i="10"/>
  <c r="C46" i="10"/>
  <c r="C34" i="10"/>
  <c r="C22" i="10"/>
  <c r="D5" i="10" l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</calcChain>
</file>

<file path=xl/sharedStrings.xml><?xml version="1.0" encoding="utf-8"?>
<sst xmlns="http://schemas.openxmlformats.org/spreadsheetml/2006/main" count="576" uniqueCount="169">
  <si>
    <t>Quantidade (ton)</t>
  </si>
  <si>
    <t>Aripuanã</t>
  </si>
  <si>
    <t>Alta Floresta</t>
  </si>
  <si>
    <t>Paranaíta</t>
  </si>
  <si>
    <t>Água Boa</t>
  </si>
  <si>
    <t>Canarana</t>
  </si>
  <si>
    <t>Porto Alegre do Norte</t>
  </si>
  <si>
    <t>Cláudia</t>
  </si>
  <si>
    <t>Nova Ubiratã</t>
  </si>
  <si>
    <t>Vera</t>
  </si>
  <si>
    <t>Araputanga</t>
  </si>
  <si>
    <t>Curvelândia</t>
  </si>
  <si>
    <t>Brasnorte</t>
  </si>
  <si>
    <t>Castanheira</t>
  </si>
  <si>
    <t>Colniza</t>
  </si>
  <si>
    <t>Cotriguaçu</t>
  </si>
  <si>
    <t>Juara</t>
  </si>
  <si>
    <t>Juína</t>
  </si>
  <si>
    <t>Juruena</t>
  </si>
  <si>
    <t>Novo Horizonte do Norte</t>
  </si>
  <si>
    <t>Porto dos Gaúchos</t>
  </si>
  <si>
    <t>Rondolândia</t>
  </si>
  <si>
    <t>Tabaporã</t>
  </si>
  <si>
    <t>Apiacás</t>
  </si>
  <si>
    <t>Carlinda</t>
  </si>
  <si>
    <t>Colíder</t>
  </si>
  <si>
    <t>Guarantã do Norte</t>
  </si>
  <si>
    <t>Itaúba</t>
  </si>
  <si>
    <t>Marcelândia</t>
  </si>
  <si>
    <t>Matupá</t>
  </si>
  <si>
    <t>Nova Bandeirantes</t>
  </si>
  <si>
    <t>Nova Canaã do Norte</t>
  </si>
  <si>
    <t>Nova Guarita</t>
  </si>
  <si>
    <t>Nova Santa Helena</t>
  </si>
  <si>
    <t>Novo Mundo</t>
  </si>
  <si>
    <t>Peixoto de Azevedo</t>
  </si>
  <si>
    <t>Terra Nova do Norte</t>
  </si>
  <si>
    <t>Bom Jesus do Araguaia</t>
  </si>
  <si>
    <t>Campinápolis</t>
  </si>
  <si>
    <t>Canabrava do Norte</t>
  </si>
  <si>
    <t>Cocalinho</t>
  </si>
  <si>
    <t>Confresa</t>
  </si>
  <si>
    <t>Gaúcha do Norte</t>
  </si>
  <si>
    <t>Luciara</t>
  </si>
  <si>
    <t>Nova Nazaré</t>
  </si>
  <si>
    <t>Nova Xavantina</t>
  </si>
  <si>
    <t>Novo Santo Antônio</t>
  </si>
  <si>
    <t>Querência</t>
  </si>
  <si>
    <t>Ribeirão Cascalheira</t>
  </si>
  <si>
    <t>Santa Cruz do Xingu</t>
  </si>
  <si>
    <t>Santa Terezinha</t>
  </si>
  <si>
    <t>São José do Xingu</t>
  </si>
  <si>
    <t>Serra Nova Dourada</t>
  </si>
  <si>
    <t>Vila Rica</t>
  </si>
  <si>
    <t>Feliz Natal</t>
  </si>
  <si>
    <t>Ipiranga do Norte</t>
  </si>
  <si>
    <t>Itanhangá</t>
  </si>
  <si>
    <t>Lucas do Rio Verde</t>
  </si>
  <si>
    <t>Nova Maringá</t>
  </si>
  <si>
    <t>Nova Mutum</t>
  </si>
  <si>
    <t>Santa Carmem</t>
  </si>
  <si>
    <t>Santa Rita do Trivelato</t>
  </si>
  <si>
    <t>São José do Rio Claro</t>
  </si>
  <si>
    <t>Sinop</t>
  </si>
  <si>
    <t>Sorriso</t>
  </si>
  <si>
    <t>Tapurah</t>
  </si>
  <si>
    <t>União do Sul</t>
  </si>
  <si>
    <t>Campo Novo do Parecis</t>
  </si>
  <si>
    <t>Campos de Júlio</t>
  </si>
  <si>
    <t>Comodoro</t>
  </si>
  <si>
    <t>Indiavaí</t>
  </si>
  <si>
    <t>Jauru</t>
  </si>
  <si>
    <t>Pontes e Lacerda</t>
  </si>
  <si>
    <t>Porto Esperidião</t>
  </si>
  <si>
    <t>Reserva do Cabaçal</t>
  </si>
  <si>
    <t>Rio Branco</t>
  </si>
  <si>
    <t>Salto do Céu</t>
  </si>
  <si>
    <t>Sapezal</t>
  </si>
  <si>
    <t>Vale de São Domingos</t>
  </si>
  <si>
    <t>Acorizal</t>
  </si>
  <si>
    <t>Araguaiana</t>
  </si>
  <si>
    <t>Guiratinga</t>
  </si>
  <si>
    <t>Vila Bela da Santíssima Trindade</t>
  </si>
  <si>
    <t>Alto Paraguai</t>
  </si>
  <si>
    <t>Arenápolis</t>
  </si>
  <si>
    <t>Barão de Melgaço</t>
  </si>
  <si>
    <t>Barra do Bugres</t>
  </si>
  <si>
    <t>Cáceres</t>
  </si>
  <si>
    <t>Cuiabá</t>
  </si>
  <si>
    <t>Denise</t>
  </si>
  <si>
    <t>Diamantino</t>
  </si>
  <si>
    <t>Jangada</t>
  </si>
  <si>
    <t>Nobres</t>
  </si>
  <si>
    <t>Nortelândia</t>
  </si>
  <si>
    <t>Nossa Senhora do Livramento</t>
  </si>
  <si>
    <t>Nova Marilândia</t>
  </si>
  <si>
    <t>Nova Olímpia</t>
  </si>
  <si>
    <t>Poconé</t>
  </si>
  <si>
    <t>Porto Estrela</t>
  </si>
  <si>
    <t>Rosário Oeste</t>
  </si>
  <si>
    <t>Santo Afonso</t>
  </si>
  <si>
    <t>Santo Antônio do Leverger</t>
  </si>
  <si>
    <t>Tangará da Serra</t>
  </si>
  <si>
    <t>Várzea Grande</t>
  </si>
  <si>
    <t>Araguainha</t>
  </si>
  <si>
    <t>Barra do Garças</t>
  </si>
  <si>
    <t>Campo Verde</t>
  </si>
  <si>
    <t>Dom Aquino</t>
  </si>
  <si>
    <t>General Carneiro</t>
  </si>
  <si>
    <t>Itiquira</t>
  </si>
  <si>
    <t>Jaciara</t>
  </si>
  <si>
    <t>Juscimeira</t>
  </si>
  <si>
    <t>Nova Brasilândia</t>
  </si>
  <si>
    <t>Novo São Joaquim</t>
  </si>
  <si>
    <t>Paranatinga</t>
  </si>
  <si>
    <t>Pedra Preta</t>
  </si>
  <si>
    <t>Planalto da Serra</t>
  </si>
  <si>
    <t>Pontal do Araguaia</t>
  </si>
  <si>
    <t>Ponte Branca</t>
  </si>
  <si>
    <t>Poxoréo</t>
  </si>
  <si>
    <t>Primavera do Leste</t>
  </si>
  <si>
    <t>Ribeirãozinho</t>
  </si>
  <si>
    <t>Rondonópolis</t>
  </si>
  <si>
    <t>Santo Antônio do Leste</t>
  </si>
  <si>
    <t>São José do Povo</t>
  </si>
  <si>
    <t>São Pedro da Cipa</t>
  </si>
  <si>
    <t>Tesouro</t>
  </si>
  <si>
    <t>Torixoréu</t>
  </si>
  <si>
    <t>Nova Monte Verde</t>
  </si>
  <si>
    <t>Alto Boa Vista</t>
  </si>
  <si>
    <t>São Félix do Araguaia</t>
  </si>
  <si>
    <t>Conquista D'Oeste</t>
  </si>
  <si>
    <t>Nova Lacerda</t>
  </si>
  <si>
    <t>Figueirópolis D'Oeste</t>
  </si>
  <si>
    <t>Glória D'Oeste</t>
  </si>
  <si>
    <t>Lambari D'Oeste</t>
  </si>
  <si>
    <t>Mirassol d'Oeste</t>
  </si>
  <si>
    <t>São José dos Quatro Marcos</t>
  </si>
  <si>
    <t>Chapada dos Guimarães</t>
  </si>
  <si>
    <t>Alto Araguaia</t>
  </si>
  <si>
    <t>Alto Garças</t>
  </si>
  <si>
    <t>Alto Taquari</t>
  </si>
  <si>
    <t>Município</t>
  </si>
  <si>
    <t>Produção de soja do MT - 2009</t>
  </si>
  <si>
    <t xml:space="preserve">% </t>
  </si>
  <si>
    <t>% Acumulado</t>
  </si>
  <si>
    <t>#</t>
  </si>
  <si>
    <t># Acumulado</t>
  </si>
  <si>
    <t xml:space="preserve">Cuiabá </t>
  </si>
  <si>
    <t xml:space="preserve">Tangará da Serra </t>
  </si>
  <si>
    <t xml:space="preserve">Diamantino </t>
  </si>
  <si>
    <t xml:space="preserve">Cáceres </t>
  </si>
  <si>
    <t xml:space="preserve">Pontes e Lacerda-Comodoro </t>
  </si>
  <si>
    <t xml:space="preserve">Mirassol d'Oeste </t>
  </si>
  <si>
    <t xml:space="preserve">Sinop </t>
  </si>
  <si>
    <t xml:space="preserve">Sorriso </t>
  </si>
  <si>
    <t xml:space="preserve">Juína </t>
  </si>
  <si>
    <t xml:space="preserve">Alta Floresta </t>
  </si>
  <si>
    <t xml:space="preserve">Peixoto de Azevedo-Guarantã do Norte </t>
  </si>
  <si>
    <t xml:space="preserve">Juara </t>
  </si>
  <si>
    <t xml:space="preserve">Barra do Garças </t>
  </si>
  <si>
    <t xml:space="preserve">Confresa-Vila Rica </t>
  </si>
  <si>
    <t xml:space="preserve">Água Boa </t>
  </si>
  <si>
    <t xml:space="preserve">Rondonópolis </t>
  </si>
  <si>
    <t xml:space="preserve">Primavera do Leste </t>
  </si>
  <si>
    <t>Região Geográfica Intermediária</t>
  </si>
  <si>
    <t>Região Geográfica Imediata</t>
  </si>
  <si>
    <t>Poxoréu</t>
  </si>
  <si>
    <t>Santo Antônio de Leverger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</si>
</sst>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R$ &quot;* #,##0.00_);_(&quot;R$ &quot;* \(#,##0.00\);_(&quot;R$ &quot;* &quot;-&quot;??_);_(@_)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0" xfId="0" applyFont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9" fillId="0" borderId="10" xfId="0" applyFont="1" applyBorder="1"/>
    <xf numFmtId="3" fontId="19" fillId="0" borderId="10" xfId="0" applyNumberFormat="1" applyFont="1" applyBorder="1"/>
    <xf numFmtId="165" fontId="19" fillId="0" borderId="10" xfId="44" applyNumberFormat="1" applyFont="1" applyBorder="1"/>
    <xf numFmtId="165" fontId="19" fillId="0" borderId="10" xfId="0" applyNumberFormat="1" applyFont="1" applyBorder="1"/>
    <xf numFmtId="0" fontId="19" fillId="33" borderId="10" xfId="0" applyFont="1" applyFill="1" applyBorder="1"/>
    <xf numFmtId="3" fontId="19" fillId="33" borderId="10" xfId="0" applyNumberFormat="1" applyFont="1" applyFill="1" applyBorder="1"/>
    <xf numFmtId="165" fontId="19" fillId="33" borderId="10" xfId="44" applyNumberFormat="1" applyFont="1" applyFill="1" applyBorder="1"/>
    <xf numFmtId="165" fontId="19" fillId="33" borderId="10" xfId="0" applyNumberFormat="1" applyFont="1" applyFill="1" applyBorder="1"/>
    <xf numFmtId="3" fontId="18" fillId="0" borderId="0" xfId="0" applyNumberFormat="1" applyFont="1"/>
    <xf numFmtId="0" fontId="19" fillId="34" borderId="10" xfId="0" applyFont="1" applyFill="1" applyBorder="1"/>
    <xf numFmtId="3" fontId="19" fillId="34" borderId="10" xfId="0" applyNumberFormat="1" applyFont="1" applyFill="1" applyBorder="1"/>
    <xf numFmtId="165" fontId="19" fillId="34" borderId="10" xfId="44" applyNumberFormat="1" applyFont="1" applyFill="1" applyBorder="1"/>
    <xf numFmtId="165" fontId="19" fillId="34" borderId="10" xfId="0" applyNumberFormat="1" applyFont="1" applyFill="1" applyBorder="1"/>
  </cellXfs>
  <cellStyles count="45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 2" xfId="42" xr:uid="{00000000-0005-0000-0000-00001E000000}"/>
    <cellStyle name="Moeda 3" xfId="43" xr:uid="{00000000-0005-0000-0000-00001F000000}"/>
    <cellStyle name="Neutro" xfId="8" builtinId="28" customBuiltin="1"/>
    <cellStyle name="Normal" xfId="0" builtinId="0"/>
    <cellStyle name="Nota" xfId="15" builtinId="10" customBuiltin="1"/>
    <cellStyle name="Porcentagem" xfId="44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rgb="FFC9E7A7"/>
        </patternFill>
      </fill>
    </dxf>
    <dxf>
      <fill>
        <patternFill>
          <fgColor rgb="FFC9E7A7"/>
          <bgColor rgb="FFB6DF89"/>
        </patternFill>
      </fill>
    </dxf>
  </dxfs>
  <tableStyles count="2" defaultTableStyle="TableStyleMedium9" defaultPivotStyle="PivotStyleLight16">
    <tableStyle name="Estilo de Tabela 1" pivot="0" count="1" xr9:uid="{00000000-0011-0000-FFFF-FFFF00000000}">
      <tableStyleElement type="wholeTable" dxfId="1"/>
    </tableStyle>
    <tableStyle name="Estilo de Tabela Dinâmica 1" table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ABC Produção Soja MT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'MT (2)'!$D$3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'MT (2)'!$F$4:$F$144</c:f>
              <c:numCache>
                <c:formatCode>0.0%</c:formatCode>
                <c:ptCount val="141"/>
                <c:pt idx="0">
                  <c:v>7.0921985815602835E-3</c:v>
                </c:pt>
                <c:pt idx="1">
                  <c:v>1.4184397163120567E-2</c:v>
                </c:pt>
                <c:pt idx="2">
                  <c:v>2.1276595744680851E-2</c:v>
                </c:pt>
                <c:pt idx="3">
                  <c:v>2.8368794326241134E-2</c:v>
                </c:pt>
                <c:pt idx="4">
                  <c:v>3.5460992907801421E-2</c:v>
                </c:pt>
                <c:pt idx="5">
                  <c:v>4.2553191489361701E-2</c:v>
                </c:pt>
                <c:pt idx="6">
                  <c:v>4.9645390070921988E-2</c:v>
                </c:pt>
                <c:pt idx="7">
                  <c:v>5.6737588652482268E-2</c:v>
                </c:pt>
                <c:pt idx="8">
                  <c:v>6.3829787234042548E-2</c:v>
                </c:pt>
                <c:pt idx="9">
                  <c:v>7.0921985815602842E-2</c:v>
                </c:pt>
                <c:pt idx="10">
                  <c:v>7.8014184397163122E-2</c:v>
                </c:pt>
                <c:pt idx="11">
                  <c:v>8.5106382978723402E-2</c:v>
                </c:pt>
                <c:pt idx="12">
                  <c:v>9.2198581560283682E-2</c:v>
                </c:pt>
                <c:pt idx="13">
                  <c:v>9.9290780141843976E-2</c:v>
                </c:pt>
                <c:pt idx="14">
                  <c:v>0.10638297872340426</c:v>
                </c:pt>
                <c:pt idx="15">
                  <c:v>0.11347517730496454</c:v>
                </c:pt>
                <c:pt idx="16">
                  <c:v>0.12056737588652482</c:v>
                </c:pt>
                <c:pt idx="17">
                  <c:v>0.1276595744680851</c:v>
                </c:pt>
                <c:pt idx="18">
                  <c:v>0.13475177304964539</c:v>
                </c:pt>
                <c:pt idx="19">
                  <c:v>0.14184397163120568</c:v>
                </c:pt>
                <c:pt idx="20">
                  <c:v>0.14893617021276595</c:v>
                </c:pt>
                <c:pt idx="21">
                  <c:v>0.15602836879432624</c:v>
                </c:pt>
                <c:pt idx="22">
                  <c:v>0.16312056737588654</c:v>
                </c:pt>
                <c:pt idx="23">
                  <c:v>0.1702127659574468</c:v>
                </c:pt>
                <c:pt idx="24">
                  <c:v>0.1773049645390071</c:v>
                </c:pt>
                <c:pt idx="25">
                  <c:v>0.18439716312056736</c:v>
                </c:pt>
                <c:pt idx="26">
                  <c:v>0.19148936170212766</c:v>
                </c:pt>
                <c:pt idx="27">
                  <c:v>0.19858156028368795</c:v>
                </c:pt>
                <c:pt idx="28">
                  <c:v>0.20567375886524822</c:v>
                </c:pt>
                <c:pt idx="29">
                  <c:v>0.21276595744680851</c:v>
                </c:pt>
                <c:pt idx="30">
                  <c:v>0.21985815602836881</c:v>
                </c:pt>
                <c:pt idx="31">
                  <c:v>0.22695035460992907</c:v>
                </c:pt>
                <c:pt idx="32">
                  <c:v>0.23404255319148937</c:v>
                </c:pt>
                <c:pt idx="33">
                  <c:v>0.24113475177304963</c:v>
                </c:pt>
                <c:pt idx="34">
                  <c:v>0.24822695035460993</c:v>
                </c:pt>
                <c:pt idx="35">
                  <c:v>0.25531914893617019</c:v>
                </c:pt>
                <c:pt idx="36">
                  <c:v>0.26241134751773049</c:v>
                </c:pt>
                <c:pt idx="37">
                  <c:v>0.26950354609929078</c:v>
                </c:pt>
                <c:pt idx="38">
                  <c:v>0.27659574468085107</c:v>
                </c:pt>
                <c:pt idx="39">
                  <c:v>0.28368794326241137</c:v>
                </c:pt>
                <c:pt idx="40">
                  <c:v>0.29078014184397161</c:v>
                </c:pt>
                <c:pt idx="41">
                  <c:v>0.2978723404255319</c:v>
                </c:pt>
                <c:pt idx="42">
                  <c:v>0.30496453900709219</c:v>
                </c:pt>
                <c:pt idx="43">
                  <c:v>0.31205673758865249</c:v>
                </c:pt>
                <c:pt idx="44">
                  <c:v>0.31914893617021278</c:v>
                </c:pt>
                <c:pt idx="45">
                  <c:v>0.32624113475177308</c:v>
                </c:pt>
                <c:pt idx="46">
                  <c:v>0.33333333333333331</c:v>
                </c:pt>
                <c:pt idx="47">
                  <c:v>0.34042553191489361</c:v>
                </c:pt>
                <c:pt idx="48">
                  <c:v>0.3475177304964539</c:v>
                </c:pt>
                <c:pt idx="49">
                  <c:v>0.3546099290780142</c:v>
                </c:pt>
                <c:pt idx="50">
                  <c:v>0.36170212765957449</c:v>
                </c:pt>
                <c:pt idx="51">
                  <c:v>0.36879432624113473</c:v>
                </c:pt>
                <c:pt idx="52">
                  <c:v>0.37588652482269502</c:v>
                </c:pt>
                <c:pt idx="53">
                  <c:v>0.38297872340425532</c:v>
                </c:pt>
                <c:pt idx="54">
                  <c:v>0.39007092198581561</c:v>
                </c:pt>
                <c:pt idx="55">
                  <c:v>0.3971631205673759</c:v>
                </c:pt>
                <c:pt idx="56">
                  <c:v>0.40425531914893614</c:v>
                </c:pt>
                <c:pt idx="57">
                  <c:v>0.41134751773049644</c:v>
                </c:pt>
                <c:pt idx="58">
                  <c:v>0.41843971631205673</c:v>
                </c:pt>
                <c:pt idx="59">
                  <c:v>0.42553191489361702</c:v>
                </c:pt>
                <c:pt idx="60">
                  <c:v>0.43262411347517732</c:v>
                </c:pt>
                <c:pt idx="61">
                  <c:v>0.43971631205673761</c:v>
                </c:pt>
                <c:pt idx="62">
                  <c:v>0.44680851063829785</c:v>
                </c:pt>
                <c:pt idx="63">
                  <c:v>0.45390070921985815</c:v>
                </c:pt>
                <c:pt idx="64">
                  <c:v>0.46099290780141844</c:v>
                </c:pt>
                <c:pt idx="65">
                  <c:v>0.46808510638297873</c:v>
                </c:pt>
                <c:pt idx="66">
                  <c:v>0.47517730496453903</c:v>
                </c:pt>
                <c:pt idx="67">
                  <c:v>0.48226950354609927</c:v>
                </c:pt>
                <c:pt idx="68">
                  <c:v>0.48936170212765956</c:v>
                </c:pt>
                <c:pt idx="69">
                  <c:v>0.49645390070921985</c:v>
                </c:pt>
                <c:pt idx="70">
                  <c:v>0.50354609929078009</c:v>
                </c:pt>
                <c:pt idx="71">
                  <c:v>0.51063829787234039</c:v>
                </c:pt>
                <c:pt idx="72">
                  <c:v>0.51773049645390068</c:v>
                </c:pt>
                <c:pt idx="73">
                  <c:v>0.52482269503546097</c:v>
                </c:pt>
                <c:pt idx="74">
                  <c:v>0.53191489361702127</c:v>
                </c:pt>
                <c:pt idx="75">
                  <c:v>0.53900709219858156</c:v>
                </c:pt>
                <c:pt idx="76">
                  <c:v>0.54609929078014185</c:v>
                </c:pt>
                <c:pt idx="77">
                  <c:v>0.55319148936170215</c:v>
                </c:pt>
                <c:pt idx="78">
                  <c:v>0.56028368794326244</c:v>
                </c:pt>
                <c:pt idx="79">
                  <c:v>0.56737588652482274</c:v>
                </c:pt>
                <c:pt idx="80">
                  <c:v>0.57446808510638303</c:v>
                </c:pt>
                <c:pt idx="81">
                  <c:v>0.58156028368794321</c:v>
                </c:pt>
                <c:pt idx="82">
                  <c:v>0.58865248226950351</c:v>
                </c:pt>
                <c:pt idx="83">
                  <c:v>0.5957446808510638</c:v>
                </c:pt>
                <c:pt idx="84">
                  <c:v>0.6028368794326241</c:v>
                </c:pt>
                <c:pt idx="85">
                  <c:v>0.60992907801418439</c:v>
                </c:pt>
                <c:pt idx="86">
                  <c:v>0.61702127659574468</c:v>
                </c:pt>
                <c:pt idx="87">
                  <c:v>0.62411347517730498</c:v>
                </c:pt>
                <c:pt idx="88">
                  <c:v>0.63120567375886527</c:v>
                </c:pt>
                <c:pt idx="89">
                  <c:v>0.63829787234042556</c:v>
                </c:pt>
                <c:pt idx="90">
                  <c:v>0.64539007092198586</c:v>
                </c:pt>
                <c:pt idx="91">
                  <c:v>0.65248226950354615</c:v>
                </c:pt>
                <c:pt idx="92">
                  <c:v>0.65957446808510634</c:v>
                </c:pt>
                <c:pt idx="93">
                  <c:v>0.66666666666666663</c:v>
                </c:pt>
                <c:pt idx="94">
                  <c:v>0.67375886524822692</c:v>
                </c:pt>
                <c:pt idx="95">
                  <c:v>0.68085106382978722</c:v>
                </c:pt>
                <c:pt idx="96">
                  <c:v>0.68794326241134751</c:v>
                </c:pt>
                <c:pt idx="97">
                  <c:v>0.69503546099290781</c:v>
                </c:pt>
                <c:pt idx="98">
                  <c:v>0.7021276595744681</c:v>
                </c:pt>
                <c:pt idx="99">
                  <c:v>0.70921985815602839</c:v>
                </c:pt>
                <c:pt idx="100">
                  <c:v>0.71631205673758869</c:v>
                </c:pt>
                <c:pt idx="101">
                  <c:v>0.72340425531914898</c:v>
                </c:pt>
                <c:pt idx="102">
                  <c:v>0.73049645390070927</c:v>
                </c:pt>
                <c:pt idx="103">
                  <c:v>0.73758865248226946</c:v>
                </c:pt>
                <c:pt idx="104">
                  <c:v>0.74468085106382975</c:v>
                </c:pt>
                <c:pt idx="105">
                  <c:v>0.75177304964539005</c:v>
                </c:pt>
                <c:pt idx="106">
                  <c:v>0.75886524822695034</c:v>
                </c:pt>
                <c:pt idx="107">
                  <c:v>0.76595744680851063</c:v>
                </c:pt>
                <c:pt idx="108">
                  <c:v>0.77304964539007093</c:v>
                </c:pt>
                <c:pt idx="109">
                  <c:v>0.78014184397163122</c:v>
                </c:pt>
                <c:pt idx="110">
                  <c:v>0.78723404255319152</c:v>
                </c:pt>
                <c:pt idx="111">
                  <c:v>0.79432624113475181</c:v>
                </c:pt>
                <c:pt idx="112">
                  <c:v>0.8014184397163121</c:v>
                </c:pt>
                <c:pt idx="113">
                  <c:v>0.80851063829787229</c:v>
                </c:pt>
                <c:pt idx="114">
                  <c:v>0.81560283687943258</c:v>
                </c:pt>
                <c:pt idx="115">
                  <c:v>0.82269503546099287</c:v>
                </c:pt>
                <c:pt idx="116">
                  <c:v>0.82978723404255317</c:v>
                </c:pt>
                <c:pt idx="117">
                  <c:v>0.83687943262411346</c:v>
                </c:pt>
                <c:pt idx="118">
                  <c:v>0.84397163120567376</c:v>
                </c:pt>
                <c:pt idx="119">
                  <c:v>0.85106382978723405</c:v>
                </c:pt>
                <c:pt idx="120">
                  <c:v>0.85815602836879434</c:v>
                </c:pt>
                <c:pt idx="121">
                  <c:v>0.86524822695035464</c:v>
                </c:pt>
                <c:pt idx="122">
                  <c:v>0.87234042553191493</c:v>
                </c:pt>
                <c:pt idx="123">
                  <c:v>0.87943262411347523</c:v>
                </c:pt>
                <c:pt idx="124">
                  <c:v>0.88652482269503541</c:v>
                </c:pt>
                <c:pt idx="125">
                  <c:v>0.8936170212765957</c:v>
                </c:pt>
                <c:pt idx="126">
                  <c:v>0.900709219858156</c:v>
                </c:pt>
                <c:pt idx="127">
                  <c:v>0.90780141843971629</c:v>
                </c:pt>
                <c:pt idx="128">
                  <c:v>0.91489361702127658</c:v>
                </c:pt>
                <c:pt idx="129">
                  <c:v>0.92198581560283688</c:v>
                </c:pt>
                <c:pt idx="130">
                  <c:v>0.92907801418439717</c:v>
                </c:pt>
                <c:pt idx="131">
                  <c:v>0.93617021276595747</c:v>
                </c:pt>
                <c:pt idx="132">
                  <c:v>0.94326241134751776</c:v>
                </c:pt>
                <c:pt idx="133">
                  <c:v>0.95035460992907805</c:v>
                </c:pt>
                <c:pt idx="134">
                  <c:v>0.95744680851063835</c:v>
                </c:pt>
                <c:pt idx="135">
                  <c:v>0.96453900709219853</c:v>
                </c:pt>
                <c:pt idx="136">
                  <c:v>0.97163120567375882</c:v>
                </c:pt>
                <c:pt idx="137">
                  <c:v>0.97872340425531912</c:v>
                </c:pt>
                <c:pt idx="138">
                  <c:v>0.98581560283687941</c:v>
                </c:pt>
                <c:pt idx="139">
                  <c:v>0.99290780141843971</c:v>
                </c:pt>
                <c:pt idx="140">
                  <c:v>1</c:v>
                </c:pt>
              </c:numCache>
            </c:numRef>
          </c:cat>
          <c:val>
            <c:numRef>
              <c:f>'MT (2)'!$D$4:$D$144</c:f>
              <c:numCache>
                <c:formatCode>0.0%</c:formatCode>
                <c:ptCount val="141"/>
                <c:pt idx="0">
                  <c:v>0.10247834707904144</c:v>
                </c:pt>
                <c:pt idx="1">
                  <c:v>0.16442758789697764</c:v>
                </c:pt>
                <c:pt idx="2">
                  <c:v>0.22284826229112481</c:v>
                </c:pt>
                <c:pt idx="3">
                  <c:v>0.27669326290043894</c:v>
                </c:pt>
                <c:pt idx="4">
                  <c:v>0.32564020157415158</c:v>
                </c:pt>
                <c:pt idx="5">
                  <c:v>0.36652465295118763</c:v>
                </c:pt>
                <c:pt idx="6">
                  <c:v>0.40571811139443087</c:v>
                </c:pt>
                <c:pt idx="7">
                  <c:v>0.44246067390647309</c:v>
                </c:pt>
                <c:pt idx="8">
                  <c:v>0.47443271571126999</c:v>
                </c:pt>
                <c:pt idx="9">
                  <c:v>0.50449481231203186</c:v>
                </c:pt>
                <c:pt idx="10">
                  <c:v>0.53394920919706423</c:v>
                </c:pt>
                <c:pt idx="11">
                  <c:v>0.56141844996601031</c:v>
                </c:pt>
                <c:pt idx="12">
                  <c:v>0.58708814023010525</c:v>
                </c:pt>
                <c:pt idx="13">
                  <c:v>0.61073008640792958</c:v>
                </c:pt>
                <c:pt idx="14">
                  <c:v>0.63411171709741099</c:v>
                </c:pt>
                <c:pt idx="15">
                  <c:v>0.65593679922956405</c:v>
                </c:pt>
                <c:pt idx="16">
                  <c:v>0.67577778298606683</c:v>
                </c:pt>
                <c:pt idx="17">
                  <c:v>0.69531953754029352</c:v>
                </c:pt>
                <c:pt idx="18">
                  <c:v>0.71460938285911568</c:v>
                </c:pt>
                <c:pt idx="19">
                  <c:v>0.73150416980764532</c:v>
                </c:pt>
                <c:pt idx="20">
                  <c:v>0.74657363078701611</c:v>
                </c:pt>
                <c:pt idx="21">
                  <c:v>0.76060260920070499</c:v>
                </c:pt>
                <c:pt idx="22">
                  <c:v>0.77429756431882979</c:v>
                </c:pt>
                <c:pt idx="23">
                  <c:v>0.78713708577701513</c:v>
                </c:pt>
                <c:pt idx="24">
                  <c:v>0.7995627523719967</c:v>
                </c:pt>
                <c:pt idx="25">
                  <c:v>0.81085095830448428</c:v>
                </c:pt>
                <c:pt idx="26">
                  <c:v>0.82171712580302669</c:v>
                </c:pt>
                <c:pt idx="27">
                  <c:v>0.83225222054511594</c:v>
                </c:pt>
                <c:pt idx="28">
                  <c:v>0.84240235343906755</c:v>
                </c:pt>
                <c:pt idx="29">
                  <c:v>0.85176613982471228</c:v>
                </c:pt>
                <c:pt idx="30">
                  <c:v>0.86111879210050479</c:v>
                </c:pt>
                <c:pt idx="31">
                  <c:v>0.86945601355778279</c:v>
                </c:pt>
                <c:pt idx="32">
                  <c:v>0.87774780784686401</c:v>
                </c:pt>
                <c:pt idx="33">
                  <c:v>0.88546374597439292</c:v>
                </c:pt>
                <c:pt idx="34">
                  <c:v>0.89283898034044651</c:v>
                </c:pt>
                <c:pt idx="35">
                  <c:v>0.90018582272637715</c:v>
                </c:pt>
                <c:pt idx="36">
                  <c:v>0.90659890298955859</c:v>
                </c:pt>
                <c:pt idx="37">
                  <c:v>0.91299611714620066</c:v>
                </c:pt>
                <c:pt idx="38">
                  <c:v>0.91909966915549279</c:v>
                </c:pt>
                <c:pt idx="39">
                  <c:v>0.9247780651800811</c:v>
                </c:pt>
                <c:pt idx="40">
                  <c:v>0.93028944955688742</c:v>
                </c:pt>
                <c:pt idx="41">
                  <c:v>0.93562714182000051</c:v>
                </c:pt>
                <c:pt idx="42">
                  <c:v>0.94054563484718068</c:v>
                </c:pt>
                <c:pt idx="43">
                  <c:v>0.94523532191689952</c:v>
                </c:pt>
                <c:pt idx="44">
                  <c:v>0.94991164805479578</c:v>
                </c:pt>
                <c:pt idx="45">
                  <c:v>0.95454121093131306</c:v>
                </c:pt>
                <c:pt idx="46">
                  <c:v>0.95838593040435349</c:v>
                </c:pt>
                <c:pt idx="47">
                  <c:v>0.96221634254623389</c:v>
                </c:pt>
                <c:pt idx="48">
                  <c:v>0.96534280059271316</c:v>
                </c:pt>
                <c:pt idx="49">
                  <c:v>0.96814859627545091</c:v>
                </c:pt>
                <c:pt idx="50">
                  <c:v>0.97080742170814049</c:v>
                </c:pt>
                <c:pt idx="51">
                  <c:v>0.97310717209809883</c:v>
                </c:pt>
                <c:pt idx="52">
                  <c:v>0.97536695103368798</c:v>
                </c:pt>
                <c:pt idx="53">
                  <c:v>0.97757144911386129</c:v>
                </c:pt>
                <c:pt idx="54">
                  <c:v>0.97951791419821133</c:v>
                </c:pt>
                <c:pt idx="55">
                  <c:v>0.98116030674249965</c:v>
                </c:pt>
                <c:pt idx="56">
                  <c:v>0.98266341157253778</c:v>
                </c:pt>
                <c:pt idx="57">
                  <c:v>0.98399950475479381</c:v>
                </c:pt>
                <c:pt idx="58">
                  <c:v>0.9853177833612865</c:v>
                </c:pt>
                <c:pt idx="59">
                  <c:v>0.98657872130204072</c:v>
                </c:pt>
                <c:pt idx="60">
                  <c:v>0.98766429701262382</c:v>
                </c:pt>
                <c:pt idx="61">
                  <c:v>0.98874987272320691</c:v>
                </c:pt>
                <c:pt idx="62">
                  <c:v>0.98983544843379001</c:v>
                </c:pt>
                <c:pt idx="63">
                  <c:v>0.99083751832048206</c:v>
                </c:pt>
                <c:pt idx="64">
                  <c:v>0.99179950541170647</c:v>
                </c:pt>
                <c:pt idx="65">
                  <c:v>0.99260116132106013</c:v>
                </c:pt>
                <c:pt idx="66">
                  <c:v>0.99340281723041379</c:v>
                </c:pt>
                <c:pt idx="67">
                  <c:v>0.99415759853728991</c:v>
                </c:pt>
                <c:pt idx="68">
                  <c:v>0.99487953422010234</c:v>
                </c:pt>
                <c:pt idx="69">
                  <c:v>0.99545850793241331</c:v>
                </c:pt>
                <c:pt idx="70">
                  <c:v>0.99586768646947921</c:v>
                </c:pt>
                <c:pt idx="71">
                  <c:v>0.99623511209459958</c:v>
                </c:pt>
                <c:pt idx="72">
                  <c:v>0.99656913539016356</c:v>
                </c:pt>
                <c:pt idx="73">
                  <c:v>0.99690315868572754</c:v>
                </c:pt>
                <c:pt idx="74">
                  <c:v>0.99718707848695698</c:v>
                </c:pt>
                <c:pt idx="75">
                  <c:v>0.9974628703879943</c:v>
                </c:pt>
                <c:pt idx="76">
                  <c:v>0.99773008902444549</c:v>
                </c:pt>
                <c:pt idx="77">
                  <c:v>0.99798060649611853</c:v>
                </c:pt>
                <c:pt idx="78">
                  <c:v>0.99822110326892466</c:v>
                </c:pt>
                <c:pt idx="79">
                  <c:v>0.99842151724626305</c:v>
                </c:pt>
                <c:pt idx="80">
                  <c:v>0.99859520935995638</c:v>
                </c:pt>
                <c:pt idx="81">
                  <c:v>0.99876222100773837</c:v>
                </c:pt>
                <c:pt idx="82">
                  <c:v>0.99891809854566826</c:v>
                </c:pt>
                <c:pt idx="83">
                  <c:v>0.99906840902867211</c:v>
                </c:pt>
                <c:pt idx="84">
                  <c:v>0.9992020183468977</c:v>
                </c:pt>
                <c:pt idx="85">
                  <c:v>0.99931892650034515</c:v>
                </c:pt>
                <c:pt idx="86">
                  <c:v>0.99942915418788125</c:v>
                </c:pt>
                <c:pt idx="87">
                  <c:v>0.9995370993828977</c:v>
                </c:pt>
                <c:pt idx="88">
                  <c:v>0.99962105057118278</c:v>
                </c:pt>
                <c:pt idx="89">
                  <c:v>0.99968785523029557</c:v>
                </c:pt>
                <c:pt idx="90">
                  <c:v>0.99975465988940837</c:v>
                </c:pt>
                <c:pt idx="91">
                  <c:v>0.99980810361669858</c:v>
                </c:pt>
                <c:pt idx="92">
                  <c:v>0.99985820711103324</c:v>
                </c:pt>
                <c:pt idx="93">
                  <c:v>0.99990730853548115</c:v>
                </c:pt>
                <c:pt idx="94">
                  <c:v>0.9999465562727099</c:v>
                </c:pt>
                <c:pt idx="95">
                  <c:v>0.99997661836931062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0-4A61-8A45-AA8977AE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42064"/>
        <c:axId val="461039440"/>
      </c:lineChart>
      <c:catAx>
        <c:axId val="461042064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039440"/>
        <c:crosses val="autoZero"/>
        <c:auto val="1"/>
        <c:lblAlgn val="ctr"/>
        <c:lblOffset val="100"/>
        <c:noMultiLvlLbl val="0"/>
      </c:catAx>
      <c:valAx>
        <c:axId val="4610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0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8DE05-7B39-43A2-99B0-D1DFA5E297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showGridLines="0" zoomScale="150" zoomScaleNormal="150" workbookViewId="0">
      <selection activeCell="C7" sqref="C7"/>
    </sheetView>
  </sheetViews>
  <sheetFormatPr defaultColWidth="8.6640625" defaultRowHeight="13.8" x14ac:dyDescent="0.25"/>
  <cols>
    <col min="1" max="1" width="28.33203125" style="2" bestFit="1" customWidth="1"/>
    <col min="2" max="2" width="34.109375" style="2" bestFit="1" customWidth="1"/>
    <col min="3" max="3" width="27.88671875" style="2" bestFit="1" customWidth="1"/>
    <col min="4" max="4" width="15.44140625" style="2" bestFit="1" customWidth="1"/>
    <col min="5" max="16384" width="8.6640625" style="2"/>
  </cols>
  <sheetData>
    <row r="1" spans="1:4" x14ac:dyDescent="0.25">
      <c r="A1" s="1" t="s">
        <v>143</v>
      </c>
    </row>
    <row r="3" spans="1:4" x14ac:dyDescent="0.25">
      <c r="A3" s="3" t="s">
        <v>165</v>
      </c>
      <c r="B3" s="3" t="s">
        <v>166</v>
      </c>
      <c r="C3" s="3" t="s">
        <v>142</v>
      </c>
      <c r="D3" s="3" t="s">
        <v>0</v>
      </c>
    </row>
    <row r="4" spans="1:4" x14ac:dyDescent="0.25">
      <c r="A4" s="5" t="s">
        <v>148</v>
      </c>
      <c r="B4" s="5" t="s">
        <v>148</v>
      </c>
      <c r="C4" s="5" t="s">
        <v>79</v>
      </c>
      <c r="D4" s="6">
        <v>0</v>
      </c>
    </row>
    <row r="5" spans="1:4" x14ac:dyDescent="0.25">
      <c r="A5" s="5" t="s">
        <v>160</v>
      </c>
      <c r="B5" s="5" t="s">
        <v>162</v>
      </c>
      <c r="C5" s="5" t="s">
        <v>4</v>
      </c>
      <c r="D5" s="6">
        <v>115197</v>
      </c>
    </row>
    <row r="6" spans="1:4" x14ac:dyDescent="0.25">
      <c r="A6" s="5" t="s">
        <v>154</v>
      </c>
      <c r="B6" s="5" t="s">
        <v>157</v>
      </c>
      <c r="C6" s="5" t="s">
        <v>2</v>
      </c>
      <c r="D6" s="6">
        <v>0</v>
      </c>
    </row>
    <row r="7" spans="1:4" x14ac:dyDescent="0.25">
      <c r="A7" s="5" t="s">
        <v>163</v>
      </c>
      <c r="B7" s="5" t="s">
        <v>163</v>
      </c>
      <c r="C7" s="5" t="s">
        <v>139</v>
      </c>
      <c r="D7" s="6">
        <v>40592</v>
      </c>
    </row>
    <row r="8" spans="1:4" x14ac:dyDescent="0.25">
      <c r="A8" s="5" t="s">
        <v>160</v>
      </c>
      <c r="B8" s="5" t="s">
        <v>161</v>
      </c>
      <c r="C8" s="5" t="s">
        <v>129</v>
      </c>
      <c r="D8" s="6">
        <v>2800</v>
      </c>
    </row>
    <row r="9" spans="1:4" x14ac:dyDescent="0.25">
      <c r="A9" s="5" t="s">
        <v>163</v>
      </c>
      <c r="B9" s="5" t="s">
        <v>163</v>
      </c>
      <c r="C9" s="5" t="s">
        <v>140</v>
      </c>
      <c r="D9" s="6">
        <v>252000</v>
      </c>
    </row>
    <row r="10" spans="1:4" x14ac:dyDescent="0.25">
      <c r="A10" s="5" t="s">
        <v>148</v>
      </c>
      <c r="B10" s="5" t="s">
        <v>150</v>
      </c>
      <c r="C10" s="5" t="s">
        <v>83</v>
      </c>
      <c r="D10" s="6">
        <v>19500</v>
      </c>
    </row>
    <row r="11" spans="1:4" x14ac:dyDescent="0.25">
      <c r="A11" s="5" t="s">
        <v>163</v>
      </c>
      <c r="B11" s="5" t="s">
        <v>163</v>
      </c>
      <c r="C11" s="5" t="s">
        <v>141</v>
      </c>
      <c r="D11" s="6">
        <v>102000</v>
      </c>
    </row>
    <row r="12" spans="1:4" x14ac:dyDescent="0.25">
      <c r="A12" s="5" t="s">
        <v>154</v>
      </c>
      <c r="B12" s="5" t="s">
        <v>157</v>
      </c>
      <c r="C12" s="5" t="s">
        <v>23</v>
      </c>
      <c r="D12" s="6">
        <v>0</v>
      </c>
    </row>
    <row r="13" spans="1:4" x14ac:dyDescent="0.25">
      <c r="A13" s="5" t="s">
        <v>160</v>
      </c>
      <c r="B13" s="5" t="s">
        <v>160</v>
      </c>
      <c r="C13" s="5" t="s">
        <v>80</v>
      </c>
      <c r="D13" s="6">
        <v>0</v>
      </c>
    </row>
    <row r="14" spans="1:4" x14ac:dyDescent="0.25">
      <c r="A14" s="5" t="s">
        <v>163</v>
      </c>
      <c r="B14" s="5" t="s">
        <v>163</v>
      </c>
      <c r="C14" s="5" t="s">
        <v>104</v>
      </c>
      <c r="D14" s="6">
        <v>0</v>
      </c>
    </row>
    <row r="15" spans="1:4" x14ac:dyDescent="0.25">
      <c r="A15" s="5" t="s">
        <v>151</v>
      </c>
      <c r="B15" s="5" t="s">
        <v>153</v>
      </c>
      <c r="C15" s="5" t="s">
        <v>10</v>
      </c>
      <c r="D15" s="6">
        <v>0</v>
      </c>
    </row>
    <row r="16" spans="1:4" x14ac:dyDescent="0.25">
      <c r="A16" s="5" t="s">
        <v>148</v>
      </c>
      <c r="B16" s="5" t="s">
        <v>150</v>
      </c>
      <c r="C16" s="5" t="s">
        <v>84</v>
      </c>
      <c r="D16" s="6">
        <v>705</v>
      </c>
    </row>
    <row r="17" spans="1:4" x14ac:dyDescent="0.25">
      <c r="A17" s="5" t="s">
        <v>154</v>
      </c>
      <c r="B17" s="5" t="s">
        <v>156</v>
      </c>
      <c r="C17" s="5" t="s">
        <v>1</v>
      </c>
      <c r="D17" s="6">
        <v>0</v>
      </c>
    </row>
    <row r="18" spans="1:4" x14ac:dyDescent="0.25">
      <c r="A18" s="5" t="s">
        <v>148</v>
      </c>
      <c r="B18" s="5" t="s">
        <v>148</v>
      </c>
      <c r="C18" s="5" t="s">
        <v>85</v>
      </c>
      <c r="D18" s="6">
        <v>0</v>
      </c>
    </row>
    <row r="19" spans="1:4" x14ac:dyDescent="0.25">
      <c r="A19" s="5" t="s">
        <v>148</v>
      </c>
      <c r="B19" s="5" t="s">
        <v>149</v>
      </c>
      <c r="C19" s="5" t="s">
        <v>86</v>
      </c>
      <c r="D19" s="6">
        <v>7350</v>
      </c>
    </row>
    <row r="20" spans="1:4" x14ac:dyDescent="0.25">
      <c r="A20" s="5" t="s">
        <v>160</v>
      </c>
      <c r="B20" s="5" t="s">
        <v>160</v>
      </c>
      <c r="C20" s="5" t="s">
        <v>105</v>
      </c>
      <c r="D20" s="6">
        <v>47760</v>
      </c>
    </row>
    <row r="21" spans="1:4" x14ac:dyDescent="0.25">
      <c r="A21" s="5" t="s">
        <v>160</v>
      </c>
      <c r="B21" s="5" t="s">
        <v>161</v>
      </c>
      <c r="C21" s="5" t="s">
        <v>37</v>
      </c>
      <c r="D21" s="6">
        <v>114912</v>
      </c>
    </row>
    <row r="22" spans="1:4" x14ac:dyDescent="0.25">
      <c r="A22" s="5" t="s">
        <v>148</v>
      </c>
      <c r="B22" s="5" t="s">
        <v>149</v>
      </c>
      <c r="C22" s="5" t="s">
        <v>12</v>
      </c>
      <c r="D22" s="6">
        <v>424676</v>
      </c>
    </row>
    <row r="23" spans="1:4" x14ac:dyDescent="0.25">
      <c r="A23" s="5" t="s">
        <v>151</v>
      </c>
      <c r="B23" s="5" t="s">
        <v>151</v>
      </c>
      <c r="C23" s="5" t="s">
        <v>87</v>
      </c>
      <c r="D23" s="6">
        <v>12968</v>
      </c>
    </row>
    <row r="24" spans="1:4" x14ac:dyDescent="0.25">
      <c r="A24" s="5" t="s">
        <v>160</v>
      </c>
      <c r="B24" s="5" t="s">
        <v>162</v>
      </c>
      <c r="C24" s="5" t="s">
        <v>38</v>
      </c>
      <c r="D24" s="6">
        <v>0</v>
      </c>
    </row>
    <row r="25" spans="1:4" x14ac:dyDescent="0.25">
      <c r="A25" s="5" t="s">
        <v>148</v>
      </c>
      <c r="B25" s="5" t="s">
        <v>149</v>
      </c>
      <c r="C25" s="5" t="s">
        <v>67</v>
      </c>
      <c r="D25" s="6">
        <v>967208</v>
      </c>
    </row>
    <row r="26" spans="1:4" x14ac:dyDescent="0.25">
      <c r="A26" s="5" t="s">
        <v>148</v>
      </c>
      <c r="B26" s="5" t="s">
        <v>148</v>
      </c>
      <c r="C26" s="5" t="s">
        <v>106</v>
      </c>
      <c r="D26" s="6">
        <v>461100</v>
      </c>
    </row>
    <row r="27" spans="1:4" x14ac:dyDescent="0.25">
      <c r="A27" s="5" t="s">
        <v>151</v>
      </c>
      <c r="B27" s="5" t="s">
        <v>152</v>
      </c>
      <c r="C27" s="5" t="s">
        <v>68</v>
      </c>
      <c r="D27" s="6">
        <v>529084</v>
      </c>
    </row>
    <row r="28" spans="1:4" x14ac:dyDescent="0.25">
      <c r="A28" s="5" t="s">
        <v>160</v>
      </c>
      <c r="B28" s="5" t="s">
        <v>161</v>
      </c>
      <c r="C28" s="5" t="s">
        <v>39</v>
      </c>
      <c r="D28" s="6">
        <v>4320</v>
      </c>
    </row>
    <row r="29" spans="1:4" x14ac:dyDescent="0.25">
      <c r="A29" s="5" t="s">
        <v>160</v>
      </c>
      <c r="B29" s="5" t="s">
        <v>162</v>
      </c>
      <c r="C29" s="5" t="s">
        <v>5</v>
      </c>
      <c r="D29" s="6">
        <v>270690</v>
      </c>
    </row>
    <row r="30" spans="1:4" x14ac:dyDescent="0.25">
      <c r="A30" s="5" t="s">
        <v>154</v>
      </c>
      <c r="B30" s="5" t="s">
        <v>157</v>
      </c>
      <c r="C30" s="5" t="s">
        <v>24</v>
      </c>
      <c r="D30" s="6">
        <v>0</v>
      </c>
    </row>
    <row r="31" spans="1:4" x14ac:dyDescent="0.25">
      <c r="A31" s="5" t="s">
        <v>154</v>
      </c>
      <c r="B31" s="5" t="s">
        <v>156</v>
      </c>
      <c r="C31" s="5" t="s">
        <v>13</v>
      </c>
      <c r="D31" s="6">
        <v>0</v>
      </c>
    </row>
    <row r="32" spans="1:4" x14ac:dyDescent="0.25">
      <c r="A32" s="5" t="s">
        <v>148</v>
      </c>
      <c r="B32" s="5" t="s">
        <v>148</v>
      </c>
      <c r="C32" s="5" t="s">
        <v>138</v>
      </c>
      <c r="D32" s="6">
        <v>39599</v>
      </c>
    </row>
    <row r="33" spans="1:4" x14ac:dyDescent="0.25">
      <c r="A33" s="5" t="s">
        <v>154</v>
      </c>
      <c r="B33" s="5" t="s">
        <v>154</v>
      </c>
      <c r="C33" s="5" t="s">
        <v>7</v>
      </c>
      <c r="D33" s="6">
        <v>84000</v>
      </c>
    </row>
    <row r="34" spans="1:4" x14ac:dyDescent="0.25">
      <c r="A34" s="5" t="s">
        <v>160</v>
      </c>
      <c r="B34" s="5" t="s">
        <v>162</v>
      </c>
      <c r="C34" s="5" t="s">
        <v>40</v>
      </c>
      <c r="D34" s="6">
        <v>0</v>
      </c>
    </row>
    <row r="35" spans="1:4" x14ac:dyDescent="0.25">
      <c r="A35" s="5" t="s">
        <v>154</v>
      </c>
      <c r="B35" s="5" t="s">
        <v>154</v>
      </c>
      <c r="C35" s="5" t="s">
        <v>25</v>
      </c>
      <c r="D35" s="6">
        <v>2100</v>
      </c>
    </row>
    <row r="36" spans="1:4" x14ac:dyDescent="0.25">
      <c r="A36" s="5" t="s">
        <v>154</v>
      </c>
      <c r="B36" s="5" t="s">
        <v>156</v>
      </c>
      <c r="C36" s="5" t="s">
        <v>14</v>
      </c>
      <c r="D36" s="6">
        <v>0</v>
      </c>
    </row>
    <row r="37" spans="1:4" x14ac:dyDescent="0.25">
      <c r="A37" s="5" t="s">
        <v>151</v>
      </c>
      <c r="B37" s="5" t="s">
        <v>152</v>
      </c>
      <c r="C37" s="5" t="s">
        <v>69</v>
      </c>
      <c r="D37" s="6">
        <v>95880</v>
      </c>
    </row>
    <row r="38" spans="1:4" x14ac:dyDescent="0.25">
      <c r="A38" s="5" t="s">
        <v>160</v>
      </c>
      <c r="B38" s="5" t="s">
        <v>161</v>
      </c>
      <c r="C38" s="5" t="s">
        <v>41</v>
      </c>
      <c r="D38" s="6">
        <v>0</v>
      </c>
    </row>
    <row r="39" spans="1:4" x14ac:dyDescent="0.25">
      <c r="A39" s="5" t="s">
        <v>151</v>
      </c>
      <c r="B39" s="5" t="s">
        <v>152</v>
      </c>
      <c r="C39" s="5" t="s">
        <v>131</v>
      </c>
      <c r="D39" s="6">
        <v>0</v>
      </c>
    </row>
    <row r="40" spans="1:4" x14ac:dyDescent="0.25">
      <c r="A40" s="5" t="s">
        <v>154</v>
      </c>
      <c r="B40" s="5" t="s">
        <v>156</v>
      </c>
      <c r="C40" s="5" t="s">
        <v>15</v>
      </c>
      <c r="D40" s="6">
        <v>0</v>
      </c>
    </row>
    <row r="41" spans="1:4" x14ac:dyDescent="0.25">
      <c r="A41" s="5" t="s">
        <v>148</v>
      </c>
      <c r="B41" s="5" t="s">
        <v>148</v>
      </c>
      <c r="C41" s="5" t="s">
        <v>88</v>
      </c>
      <c r="D41" s="6">
        <v>0</v>
      </c>
    </row>
    <row r="42" spans="1:4" x14ac:dyDescent="0.25">
      <c r="A42" s="5" t="s">
        <v>151</v>
      </c>
      <c r="B42" s="5" t="s">
        <v>151</v>
      </c>
      <c r="C42" s="5" t="s">
        <v>11</v>
      </c>
      <c r="D42" s="6">
        <v>0</v>
      </c>
    </row>
    <row r="43" spans="1:4" x14ac:dyDescent="0.25">
      <c r="A43" s="5" t="s">
        <v>148</v>
      </c>
      <c r="B43" s="5" t="s">
        <v>149</v>
      </c>
      <c r="C43" s="5" t="s">
        <v>89</v>
      </c>
      <c r="D43" s="6">
        <v>0</v>
      </c>
    </row>
    <row r="44" spans="1:4" x14ac:dyDescent="0.25">
      <c r="A44" s="5" t="s">
        <v>148</v>
      </c>
      <c r="B44" s="5" t="s">
        <v>150</v>
      </c>
      <c r="C44" s="5" t="s">
        <v>90</v>
      </c>
      <c r="D44" s="6">
        <v>879225</v>
      </c>
    </row>
    <row r="45" spans="1:4" x14ac:dyDescent="0.25">
      <c r="A45" s="5" t="s">
        <v>163</v>
      </c>
      <c r="B45" s="5" t="s">
        <v>110</v>
      </c>
      <c r="C45" s="5" t="s">
        <v>107</v>
      </c>
      <c r="D45" s="6">
        <v>84240</v>
      </c>
    </row>
    <row r="46" spans="1:4" x14ac:dyDescent="0.25">
      <c r="A46" s="5" t="s">
        <v>154</v>
      </c>
      <c r="B46" s="5" t="s">
        <v>154</v>
      </c>
      <c r="C46" s="5" t="s">
        <v>54</v>
      </c>
      <c r="D46" s="6">
        <v>138600</v>
      </c>
    </row>
    <row r="47" spans="1:4" x14ac:dyDescent="0.25">
      <c r="A47" s="5" t="s">
        <v>151</v>
      </c>
      <c r="B47" s="5" t="s">
        <v>153</v>
      </c>
      <c r="C47" s="5" t="s">
        <v>133</v>
      </c>
      <c r="D47" s="6">
        <v>0</v>
      </c>
    </row>
    <row r="48" spans="1:4" x14ac:dyDescent="0.25">
      <c r="A48" s="5" t="s">
        <v>160</v>
      </c>
      <c r="B48" s="5" t="s">
        <v>162</v>
      </c>
      <c r="C48" s="5" t="s">
        <v>42</v>
      </c>
      <c r="D48" s="6">
        <v>189240</v>
      </c>
    </row>
    <row r="49" spans="1:4" x14ac:dyDescent="0.25">
      <c r="A49" s="5" t="s">
        <v>160</v>
      </c>
      <c r="B49" s="5" t="s">
        <v>160</v>
      </c>
      <c r="C49" s="5" t="s">
        <v>108</v>
      </c>
      <c r="D49" s="6">
        <v>182325</v>
      </c>
    </row>
    <row r="50" spans="1:4" x14ac:dyDescent="0.25">
      <c r="A50" s="5" t="s">
        <v>151</v>
      </c>
      <c r="B50" s="5" t="s">
        <v>153</v>
      </c>
      <c r="C50" s="5" t="s">
        <v>134</v>
      </c>
      <c r="D50" s="6">
        <v>0</v>
      </c>
    </row>
    <row r="51" spans="1:4" x14ac:dyDescent="0.25">
      <c r="A51" s="5" t="s">
        <v>154</v>
      </c>
      <c r="B51" s="5" t="s">
        <v>158</v>
      </c>
      <c r="C51" s="5" t="s">
        <v>26</v>
      </c>
      <c r="D51" s="6">
        <v>1200</v>
      </c>
    </row>
    <row r="52" spans="1:4" x14ac:dyDescent="0.25">
      <c r="A52" s="5" t="s">
        <v>163</v>
      </c>
      <c r="B52" s="5" t="s">
        <v>163</v>
      </c>
      <c r="C52" s="5" t="s">
        <v>81</v>
      </c>
      <c r="D52" s="6">
        <v>168200</v>
      </c>
    </row>
    <row r="53" spans="1:4" x14ac:dyDescent="0.25">
      <c r="A53" s="5" t="s">
        <v>151</v>
      </c>
      <c r="B53" s="5" t="s">
        <v>153</v>
      </c>
      <c r="C53" s="5" t="s">
        <v>70</v>
      </c>
      <c r="D53" s="6">
        <v>0</v>
      </c>
    </row>
    <row r="54" spans="1:4" x14ac:dyDescent="0.25">
      <c r="A54" s="5" t="s">
        <v>154</v>
      </c>
      <c r="B54" s="5" t="s">
        <v>155</v>
      </c>
      <c r="C54" s="5" t="s">
        <v>55</v>
      </c>
      <c r="D54" s="6">
        <v>493425</v>
      </c>
    </row>
    <row r="55" spans="1:4" x14ac:dyDescent="0.25">
      <c r="A55" s="5" t="s">
        <v>154</v>
      </c>
      <c r="B55" s="5" t="s">
        <v>155</v>
      </c>
      <c r="C55" s="5" t="s">
        <v>56</v>
      </c>
      <c r="D55" s="6">
        <v>132480</v>
      </c>
    </row>
    <row r="56" spans="1:4" x14ac:dyDescent="0.25">
      <c r="A56" s="5" t="s">
        <v>154</v>
      </c>
      <c r="B56" s="5" t="s">
        <v>154</v>
      </c>
      <c r="C56" s="5" t="s">
        <v>27</v>
      </c>
      <c r="D56" s="6">
        <v>50400</v>
      </c>
    </row>
    <row r="57" spans="1:4" x14ac:dyDescent="0.25">
      <c r="A57" s="5" t="s">
        <v>163</v>
      </c>
      <c r="B57" s="5" t="s">
        <v>163</v>
      </c>
      <c r="C57" s="5" t="s">
        <v>109</v>
      </c>
      <c r="D57" s="6">
        <v>540000</v>
      </c>
    </row>
    <row r="58" spans="1:4" x14ac:dyDescent="0.25">
      <c r="A58" s="5" t="s">
        <v>163</v>
      </c>
      <c r="B58" s="5" t="s">
        <v>110</v>
      </c>
      <c r="C58" s="5" t="s">
        <v>110</v>
      </c>
      <c r="D58" s="6">
        <v>99000</v>
      </c>
    </row>
    <row r="59" spans="1:4" x14ac:dyDescent="0.25">
      <c r="A59" s="5" t="s">
        <v>148</v>
      </c>
      <c r="B59" s="5" t="s">
        <v>148</v>
      </c>
      <c r="C59" s="5" t="s">
        <v>91</v>
      </c>
      <c r="D59" s="6">
        <v>900</v>
      </c>
    </row>
    <row r="60" spans="1:4" x14ac:dyDescent="0.25">
      <c r="A60" s="5" t="s">
        <v>151</v>
      </c>
      <c r="B60" s="5" t="s">
        <v>153</v>
      </c>
      <c r="C60" s="5" t="s">
        <v>71</v>
      </c>
      <c r="D60" s="6">
        <v>0</v>
      </c>
    </row>
    <row r="61" spans="1:4" x14ac:dyDescent="0.25">
      <c r="A61" s="5" t="s">
        <v>154</v>
      </c>
      <c r="B61" s="5" t="s">
        <v>159</v>
      </c>
      <c r="C61" s="5" t="s">
        <v>16</v>
      </c>
      <c r="D61" s="6">
        <v>420</v>
      </c>
    </row>
    <row r="62" spans="1:4" x14ac:dyDescent="0.25">
      <c r="A62" s="5" t="s">
        <v>154</v>
      </c>
      <c r="B62" s="5" t="s">
        <v>156</v>
      </c>
      <c r="C62" s="5" t="s">
        <v>17</v>
      </c>
      <c r="D62" s="6">
        <v>0</v>
      </c>
    </row>
    <row r="63" spans="1:4" x14ac:dyDescent="0.25">
      <c r="A63" s="5" t="s">
        <v>154</v>
      </c>
      <c r="B63" s="5" t="s">
        <v>156</v>
      </c>
      <c r="C63" s="5" t="s">
        <v>18</v>
      </c>
      <c r="D63" s="6">
        <v>0</v>
      </c>
    </row>
    <row r="64" spans="1:4" x14ac:dyDescent="0.25">
      <c r="A64" s="5" t="s">
        <v>163</v>
      </c>
      <c r="B64" s="5" t="s">
        <v>110</v>
      </c>
      <c r="C64" s="5" t="s">
        <v>111</v>
      </c>
      <c r="D64" s="6">
        <v>109637</v>
      </c>
    </row>
    <row r="65" spans="1:4" x14ac:dyDescent="0.25">
      <c r="A65" s="5" t="s">
        <v>151</v>
      </c>
      <c r="B65" s="5" t="s">
        <v>151</v>
      </c>
      <c r="C65" s="5" t="s">
        <v>135</v>
      </c>
      <c r="D65" s="6">
        <v>2700</v>
      </c>
    </row>
    <row r="66" spans="1:4" x14ac:dyDescent="0.25">
      <c r="A66" s="5" t="s">
        <v>154</v>
      </c>
      <c r="B66" s="5" t="s">
        <v>155</v>
      </c>
      <c r="C66" s="5" t="s">
        <v>57</v>
      </c>
      <c r="D66" s="6">
        <v>704025</v>
      </c>
    </row>
    <row r="67" spans="1:4" x14ac:dyDescent="0.25">
      <c r="A67" s="5" t="s">
        <v>160</v>
      </c>
      <c r="B67" s="5" t="s">
        <v>161</v>
      </c>
      <c r="C67" s="5" t="s">
        <v>43</v>
      </c>
      <c r="D67" s="6">
        <v>0</v>
      </c>
    </row>
    <row r="68" spans="1:4" x14ac:dyDescent="0.25">
      <c r="A68" s="5" t="s">
        <v>154</v>
      </c>
      <c r="B68" s="5" t="s">
        <v>154</v>
      </c>
      <c r="C68" s="5" t="s">
        <v>28</v>
      </c>
      <c r="D68" s="6">
        <v>6600</v>
      </c>
    </row>
    <row r="69" spans="1:4" x14ac:dyDescent="0.25">
      <c r="A69" s="5" t="s">
        <v>154</v>
      </c>
      <c r="B69" s="5" t="s">
        <v>158</v>
      </c>
      <c r="C69" s="5" t="s">
        <v>29</v>
      </c>
      <c r="D69" s="6">
        <v>6000</v>
      </c>
    </row>
    <row r="70" spans="1:4" x14ac:dyDescent="0.25">
      <c r="A70" s="5" t="s">
        <v>151</v>
      </c>
      <c r="B70" s="5" t="s">
        <v>153</v>
      </c>
      <c r="C70" s="5" t="s">
        <v>136</v>
      </c>
      <c r="D70" s="6">
        <v>1939</v>
      </c>
    </row>
    <row r="71" spans="1:4" x14ac:dyDescent="0.25">
      <c r="A71" s="5" t="s">
        <v>148</v>
      </c>
      <c r="B71" s="5" t="s">
        <v>148</v>
      </c>
      <c r="C71" s="5" t="s">
        <v>92</v>
      </c>
      <c r="D71" s="6">
        <v>24000</v>
      </c>
    </row>
    <row r="72" spans="1:4" x14ac:dyDescent="0.25">
      <c r="A72" s="5" t="s">
        <v>148</v>
      </c>
      <c r="B72" s="5" t="s">
        <v>150</v>
      </c>
      <c r="C72" s="5" t="s">
        <v>93</v>
      </c>
      <c r="D72" s="6">
        <v>41310</v>
      </c>
    </row>
    <row r="73" spans="1:4" x14ac:dyDescent="0.25">
      <c r="A73" s="5" t="s">
        <v>148</v>
      </c>
      <c r="B73" s="5" t="s">
        <v>148</v>
      </c>
      <c r="C73" s="5" t="s">
        <v>94</v>
      </c>
      <c r="D73" s="6">
        <v>0</v>
      </c>
    </row>
    <row r="74" spans="1:4" x14ac:dyDescent="0.25">
      <c r="A74" s="5" t="s">
        <v>154</v>
      </c>
      <c r="B74" s="5" t="s">
        <v>157</v>
      </c>
      <c r="C74" s="5" t="s">
        <v>30</v>
      </c>
      <c r="D74" s="6">
        <v>0</v>
      </c>
    </row>
    <row r="75" spans="1:4" x14ac:dyDescent="0.25">
      <c r="A75" s="5" t="s">
        <v>148</v>
      </c>
      <c r="B75" s="5" t="s">
        <v>148</v>
      </c>
      <c r="C75" s="5" t="s">
        <v>112</v>
      </c>
      <c r="D75" s="6">
        <v>1508</v>
      </c>
    </row>
    <row r="76" spans="1:4" x14ac:dyDescent="0.25">
      <c r="A76" s="5" t="s">
        <v>154</v>
      </c>
      <c r="B76" s="5" t="s">
        <v>154</v>
      </c>
      <c r="C76" s="5" t="s">
        <v>31</v>
      </c>
      <c r="D76" s="6">
        <v>14400</v>
      </c>
    </row>
    <row r="77" spans="1:4" x14ac:dyDescent="0.25">
      <c r="A77" s="5" t="s">
        <v>154</v>
      </c>
      <c r="B77" s="5" t="s">
        <v>154</v>
      </c>
      <c r="C77" s="5" t="s">
        <v>32</v>
      </c>
      <c r="D77" s="6">
        <v>2400</v>
      </c>
    </row>
    <row r="78" spans="1:4" x14ac:dyDescent="0.25">
      <c r="A78" s="5" t="s">
        <v>151</v>
      </c>
      <c r="B78" s="5" t="s">
        <v>152</v>
      </c>
      <c r="C78" s="5" t="s">
        <v>132</v>
      </c>
      <c r="D78" s="6">
        <v>10400</v>
      </c>
    </row>
    <row r="79" spans="1:4" x14ac:dyDescent="0.25">
      <c r="A79" s="5" t="s">
        <v>148</v>
      </c>
      <c r="B79" s="5" t="s">
        <v>150</v>
      </c>
      <c r="C79" s="5" t="s">
        <v>95</v>
      </c>
      <c r="D79" s="6">
        <v>19500</v>
      </c>
    </row>
    <row r="80" spans="1:4" x14ac:dyDescent="0.25">
      <c r="A80" s="5" t="s">
        <v>148</v>
      </c>
      <c r="B80" s="5" t="s">
        <v>150</v>
      </c>
      <c r="C80" s="5" t="s">
        <v>58</v>
      </c>
      <c r="D80" s="6">
        <v>303478</v>
      </c>
    </row>
    <row r="81" spans="1:4" x14ac:dyDescent="0.25">
      <c r="A81" s="5" t="s">
        <v>154</v>
      </c>
      <c r="B81" s="5" t="s">
        <v>157</v>
      </c>
      <c r="C81" s="5" t="s">
        <v>128</v>
      </c>
      <c r="D81" s="6">
        <v>0</v>
      </c>
    </row>
    <row r="82" spans="1:4" x14ac:dyDescent="0.25">
      <c r="A82" s="5" t="s">
        <v>154</v>
      </c>
      <c r="B82" s="5" t="s">
        <v>155</v>
      </c>
      <c r="C82" s="5" t="s">
        <v>59</v>
      </c>
      <c r="D82" s="6">
        <v>1049400</v>
      </c>
    </row>
    <row r="83" spans="1:4" x14ac:dyDescent="0.25">
      <c r="A83" s="5" t="s">
        <v>160</v>
      </c>
      <c r="B83" s="5" t="s">
        <v>162</v>
      </c>
      <c r="C83" s="5" t="s">
        <v>44</v>
      </c>
      <c r="D83" s="6">
        <v>4954</v>
      </c>
    </row>
    <row r="84" spans="1:4" x14ac:dyDescent="0.25">
      <c r="A84" s="5" t="s">
        <v>148</v>
      </c>
      <c r="B84" s="5" t="s">
        <v>149</v>
      </c>
      <c r="C84" s="5" t="s">
        <v>96</v>
      </c>
      <c r="D84" s="6">
        <v>0</v>
      </c>
    </row>
    <row r="85" spans="1:4" x14ac:dyDescent="0.25">
      <c r="A85" s="5" t="s">
        <v>154</v>
      </c>
      <c r="B85" s="5" t="s">
        <v>154</v>
      </c>
      <c r="C85" s="5" t="s">
        <v>33</v>
      </c>
      <c r="D85" s="6">
        <v>4500</v>
      </c>
    </row>
    <row r="86" spans="1:4" x14ac:dyDescent="0.25">
      <c r="A86" s="5" t="s">
        <v>154</v>
      </c>
      <c r="B86" s="5" t="s">
        <v>155</v>
      </c>
      <c r="C86" s="5" t="s">
        <v>8</v>
      </c>
      <c r="D86" s="6">
        <v>734400</v>
      </c>
    </row>
    <row r="87" spans="1:4" x14ac:dyDescent="0.25">
      <c r="A87" s="5" t="s">
        <v>160</v>
      </c>
      <c r="B87" s="5" t="s">
        <v>160</v>
      </c>
      <c r="C87" s="5" t="s">
        <v>45</v>
      </c>
      <c r="D87" s="6">
        <v>83160</v>
      </c>
    </row>
    <row r="88" spans="1:4" x14ac:dyDescent="0.25">
      <c r="A88" s="5" t="s">
        <v>154</v>
      </c>
      <c r="B88" s="5" t="s">
        <v>159</v>
      </c>
      <c r="C88" s="5" t="s">
        <v>19</v>
      </c>
      <c r="D88" s="6">
        <v>0</v>
      </c>
    </row>
    <row r="89" spans="1:4" x14ac:dyDescent="0.25">
      <c r="A89" s="5" t="s">
        <v>154</v>
      </c>
      <c r="B89" s="5" t="s">
        <v>158</v>
      </c>
      <c r="C89" s="5" t="s">
        <v>34</v>
      </c>
      <c r="D89" s="6">
        <v>6000</v>
      </c>
    </row>
    <row r="90" spans="1:4" x14ac:dyDescent="0.25">
      <c r="A90" s="5" t="s">
        <v>160</v>
      </c>
      <c r="B90" s="5" t="s">
        <v>161</v>
      </c>
      <c r="C90" s="5" t="s">
        <v>46</v>
      </c>
      <c r="D90" s="6">
        <v>0</v>
      </c>
    </row>
    <row r="91" spans="1:4" x14ac:dyDescent="0.25">
      <c r="A91" s="5" t="s">
        <v>160</v>
      </c>
      <c r="B91" s="5" t="s">
        <v>160</v>
      </c>
      <c r="C91" s="5" t="s">
        <v>113</v>
      </c>
      <c r="D91" s="6">
        <v>195187</v>
      </c>
    </row>
    <row r="92" spans="1:4" x14ac:dyDescent="0.25">
      <c r="A92" s="5" t="s">
        <v>154</v>
      </c>
      <c r="B92" s="5" t="s">
        <v>157</v>
      </c>
      <c r="C92" s="5" t="s">
        <v>3</v>
      </c>
      <c r="D92" s="6">
        <v>0</v>
      </c>
    </row>
    <row r="93" spans="1:4" x14ac:dyDescent="0.25">
      <c r="A93" s="5" t="s">
        <v>163</v>
      </c>
      <c r="B93" s="5" t="s">
        <v>164</v>
      </c>
      <c r="C93" s="5" t="s">
        <v>114</v>
      </c>
      <c r="D93" s="6">
        <v>202768</v>
      </c>
    </row>
    <row r="94" spans="1:4" x14ac:dyDescent="0.25">
      <c r="A94" s="5" t="s">
        <v>163</v>
      </c>
      <c r="B94" s="5" t="s">
        <v>163</v>
      </c>
      <c r="C94" s="5" t="s">
        <v>115</v>
      </c>
      <c r="D94" s="6">
        <v>131970</v>
      </c>
    </row>
    <row r="95" spans="1:4" x14ac:dyDescent="0.25">
      <c r="A95" s="5" t="s">
        <v>154</v>
      </c>
      <c r="B95" s="5" t="s">
        <v>158</v>
      </c>
      <c r="C95" s="5" t="s">
        <v>35</v>
      </c>
      <c r="D95" s="6">
        <v>3000</v>
      </c>
    </row>
    <row r="96" spans="1:4" x14ac:dyDescent="0.25">
      <c r="A96" s="5" t="s">
        <v>148</v>
      </c>
      <c r="B96" s="5" t="s">
        <v>148</v>
      </c>
      <c r="C96" s="5" t="s">
        <v>116</v>
      </c>
      <c r="D96" s="6">
        <v>13558</v>
      </c>
    </row>
    <row r="97" spans="1:4" x14ac:dyDescent="0.25">
      <c r="A97" s="5" t="s">
        <v>148</v>
      </c>
      <c r="B97" s="5" t="s">
        <v>148</v>
      </c>
      <c r="C97" s="5" t="s">
        <v>97</v>
      </c>
      <c r="D97" s="6">
        <v>882</v>
      </c>
    </row>
    <row r="98" spans="1:4" x14ac:dyDescent="0.25">
      <c r="A98" s="5" t="s">
        <v>160</v>
      </c>
      <c r="B98" s="5" t="s">
        <v>160</v>
      </c>
      <c r="C98" s="5" t="s">
        <v>117</v>
      </c>
      <c r="D98" s="6">
        <v>0</v>
      </c>
    </row>
    <row r="99" spans="1:4" x14ac:dyDescent="0.25">
      <c r="A99" s="5" t="s">
        <v>160</v>
      </c>
      <c r="B99" s="5" t="s">
        <v>160</v>
      </c>
      <c r="C99" s="5" t="s">
        <v>118</v>
      </c>
      <c r="D99" s="6">
        <v>0</v>
      </c>
    </row>
    <row r="100" spans="1:4" x14ac:dyDescent="0.25">
      <c r="A100" s="5" t="s">
        <v>151</v>
      </c>
      <c r="B100" s="5" t="s">
        <v>152</v>
      </c>
      <c r="C100" s="5" t="s">
        <v>72</v>
      </c>
      <c r="D100" s="6">
        <v>19500</v>
      </c>
    </row>
    <row r="101" spans="1:4" x14ac:dyDescent="0.25">
      <c r="A101" s="5" t="s">
        <v>160</v>
      </c>
      <c r="B101" s="5" t="s">
        <v>161</v>
      </c>
      <c r="C101" s="5" t="s">
        <v>6</v>
      </c>
      <c r="D101" s="6">
        <v>17280</v>
      </c>
    </row>
    <row r="102" spans="1:4" x14ac:dyDescent="0.25">
      <c r="A102" s="5" t="s">
        <v>154</v>
      </c>
      <c r="B102" s="5" t="s">
        <v>159</v>
      </c>
      <c r="C102" s="5" t="s">
        <v>20</v>
      </c>
      <c r="D102" s="6">
        <v>22650</v>
      </c>
    </row>
    <row r="103" spans="1:4" x14ac:dyDescent="0.25">
      <c r="A103" s="5" t="s">
        <v>151</v>
      </c>
      <c r="B103" s="5" t="s">
        <v>153</v>
      </c>
      <c r="C103" s="5" t="s">
        <v>73</v>
      </c>
      <c r="D103" s="6">
        <v>0</v>
      </c>
    </row>
    <row r="104" spans="1:4" x14ac:dyDescent="0.25">
      <c r="A104" s="5" t="s">
        <v>148</v>
      </c>
      <c r="B104" s="5" t="s">
        <v>149</v>
      </c>
      <c r="C104" s="5" t="s">
        <v>98</v>
      </c>
      <c r="D104" s="6">
        <v>1980</v>
      </c>
    </row>
    <row r="105" spans="1:4" x14ac:dyDescent="0.25">
      <c r="A105" s="5" t="s">
        <v>163</v>
      </c>
      <c r="B105" s="5" t="s">
        <v>164</v>
      </c>
      <c r="C105" s="5" t="s">
        <v>167</v>
      </c>
      <c r="D105" s="6">
        <v>149760</v>
      </c>
    </row>
    <row r="106" spans="1:4" x14ac:dyDescent="0.25">
      <c r="A106" s="5" t="s">
        <v>163</v>
      </c>
      <c r="B106" s="5" t="s">
        <v>164</v>
      </c>
      <c r="C106" s="5" t="s">
        <v>120</v>
      </c>
      <c r="D106" s="6">
        <v>660000</v>
      </c>
    </row>
    <row r="107" spans="1:4" x14ac:dyDescent="0.25">
      <c r="A107" s="5" t="s">
        <v>160</v>
      </c>
      <c r="B107" s="5" t="s">
        <v>162</v>
      </c>
      <c r="C107" s="5" t="s">
        <v>47</v>
      </c>
      <c r="D107" s="6">
        <v>574308</v>
      </c>
    </row>
    <row r="108" spans="1:4" x14ac:dyDescent="0.25">
      <c r="A108" s="5" t="s">
        <v>151</v>
      </c>
      <c r="B108" s="5" t="s">
        <v>153</v>
      </c>
      <c r="C108" s="5" t="s">
        <v>74</v>
      </c>
      <c r="D108" s="6">
        <v>0</v>
      </c>
    </row>
    <row r="109" spans="1:4" x14ac:dyDescent="0.25">
      <c r="A109" s="5" t="s">
        <v>160</v>
      </c>
      <c r="B109" s="5" t="s">
        <v>162</v>
      </c>
      <c r="C109" s="5" t="s">
        <v>48</v>
      </c>
      <c r="D109" s="6">
        <v>27000</v>
      </c>
    </row>
    <row r="110" spans="1:4" x14ac:dyDescent="0.25">
      <c r="A110" s="5" t="s">
        <v>160</v>
      </c>
      <c r="B110" s="5" t="s">
        <v>160</v>
      </c>
      <c r="C110" s="5" t="s">
        <v>121</v>
      </c>
      <c r="D110" s="6">
        <v>29502</v>
      </c>
    </row>
    <row r="111" spans="1:4" x14ac:dyDescent="0.25">
      <c r="A111" s="5" t="s">
        <v>151</v>
      </c>
      <c r="B111" s="5" t="s">
        <v>151</v>
      </c>
      <c r="C111" s="5" t="s">
        <v>75</v>
      </c>
      <c r="D111" s="6">
        <v>0</v>
      </c>
    </row>
    <row r="112" spans="1:4" x14ac:dyDescent="0.25">
      <c r="A112" s="5" t="s">
        <v>154</v>
      </c>
      <c r="B112" s="5" t="s">
        <v>156</v>
      </c>
      <c r="C112" s="5" t="s">
        <v>21</v>
      </c>
      <c r="D112" s="6">
        <v>0</v>
      </c>
    </row>
    <row r="113" spans="1:4" x14ac:dyDescent="0.25">
      <c r="A113" s="5" t="s">
        <v>163</v>
      </c>
      <c r="B113" s="5" t="s">
        <v>163</v>
      </c>
      <c r="C113" s="5" t="s">
        <v>122</v>
      </c>
      <c r="D113" s="6">
        <v>223200</v>
      </c>
    </row>
    <row r="114" spans="1:4" x14ac:dyDescent="0.25">
      <c r="A114" s="5" t="s">
        <v>148</v>
      </c>
      <c r="B114" s="5" t="s">
        <v>148</v>
      </c>
      <c r="C114" s="5" t="s">
        <v>99</v>
      </c>
      <c r="D114" s="6">
        <v>4800</v>
      </c>
    </row>
    <row r="115" spans="1:4" x14ac:dyDescent="0.25">
      <c r="A115" s="5" t="s">
        <v>151</v>
      </c>
      <c r="B115" s="5" t="s">
        <v>151</v>
      </c>
      <c r="C115" s="5" t="s">
        <v>76</v>
      </c>
      <c r="D115" s="6">
        <v>0</v>
      </c>
    </row>
    <row r="116" spans="1:4" x14ac:dyDescent="0.25">
      <c r="A116" s="5" t="s">
        <v>154</v>
      </c>
      <c r="B116" s="5" t="s">
        <v>154</v>
      </c>
      <c r="C116" s="5" t="s">
        <v>60</v>
      </c>
      <c r="D116" s="6">
        <v>168000</v>
      </c>
    </row>
    <row r="117" spans="1:4" x14ac:dyDescent="0.25">
      <c r="A117" s="5" t="s">
        <v>160</v>
      </c>
      <c r="B117" s="5" t="s">
        <v>161</v>
      </c>
      <c r="C117" s="5" t="s">
        <v>49</v>
      </c>
      <c r="D117" s="6">
        <v>0</v>
      </c>
    </row>
    <row r="118" spans="1:4" x14ac:dyDescent="0.25">
      <c r="A118" s="5" t="s">
        <v>154</v>
      </c>
      <c r="B118" s="5" t="s">
        <v>155</v>
      </c>
      <c r="C118" s="5" t="s">
        <v>61</v>
      </c>
      <c r="D118" s="6">
        <v>420000</v>
      </c>
    </row>
    <row r="119" spans="1:4" x14ac:dyDescent="0.25">
      <c r="A119" s="5" t="s">
        <v>160</v>
      </c>
      <c r="B119" s="5" t="s">
        <v>161</v>
      </c>
      <c r="C119" s="5" t="s">
        <v>50</v>
      </c>
      <c r="D119" s="6">
        <v>5100</v>
      </c>
    </row>
    <row r="120" spans="1:4" x14ac:dyDescent="0.25">
      <c r="A120" s="5" t="s">
        <v>148</v>
      </c>
      <c r="B120" s="5" t="s">
        <v>150</v>
      </c>
      <c r="C120" s="5" t="s">
        <v>100</v>
      </c>
      <c r="D120" s="6">
        <v>3120</v>
      </c>
    </row>
    <row r="121" spans="1:4" x14ac:dyDescent="0.25">
      <c r="A121" s="5" t="s">
        <v>148</v>
      </c>
      <c r="B121" s="5" t="s">
        <v>148</v>
      </c>
      <c r="C121" s="5" t="s">
        <v>168</v>
      </c>
      <c r="D121" s="6">
        <v>69062</v>
      </c>
    </row>
    <row r="122" spans="1:4" x14ac:dyDescent="0.25">
      <c r="A122" s="5" t="s">
        <v>163</v>
      </c>
      <c r="B122" s="5" t="s">
        <v>164</v>
      </c>
      <c r="C122" s="5" t="s">
        <v>123</v>
      </c>
      <c r="D122" s="6">
        <v>392040</v>
      </c>
    </row>
    <row r="123" spans="1:4" x14ac:dyDescent="0.25">
      <c r="A123" s="5" t="s">
        <v>160</v>
      </c>
      <c r="B123" s="5" t="s">
        <v>161</v>
      </c>
      <c r="C123" s="5" t="s">
        <v>130</v>
      </c>
      <c r="D123" s="6">
        <v>68805</v>
      </c>
    </row>
    <row r="124" spans="1:4" x14ac:dyDescent="0.25">
      <c r="A124" s="5" t="s">
        <v>163</v>
      </c>
      <c r="B124" s="5" t="s">
        <v>163</v>
      </c>
      <c r="C124" s="5" t="s">
        <v>124</v>
      </c>
      <c r="D124" s="6">
        <v>0</v>
      </c>
    </row>
    <row r="125" spans="1:4" x14ac:dyDescent="0.25">
      <c r="A125" s="5" t="s">
        <v>148</v>
      </c>
      <c r="B125" s="5" t="s">
        <v>150</v>
      </c>
      <c r="C125" s="5" t="s">
        <v>62</v>
      </c>
      <c r="D125" s="6">
        <v>230634</v>
      </c>
    </row>
    <row r="126" spans="1:4" x14ac:dyDescent="0.25">
      <c r="A126" s="5" t="s">
        <v>160</v>
      </c>
      <c r="B126" s="5" t="s">
        <v>161</v>
      </c>
      <c r="C126" s="5" t="s">
        <v>51</v>
      </c>
      <c r="D126" s="6">
        <v>56160</v>
      </c>
    </row>
    <row r="127" spans="1:4" x14ac:dyDescent="0.25">
      <c r="A127" s="5" t="s">
        <v>151</v>
      </c>
      <c r="B127" s="5" t="s">
        <v>153</v>
      </c>
      <c r="C127" s="5" t="s">
        <v>137</v>
      </c>
      <c r="D127" s="6">
        <v>540</v>
      </c>
    </row>
    <row r="128" spans="1:4" x14ac:dyDescent="0.25">
      <c r="A128" s="5" t="s">
        <v>163</v>
      </c>
      <c r="B128" s="5" t="s">
        <v>110</v>
      </c>
      <c r="C128" s="5" t="s">
        <v>125</v>
      </c>
      <c r="D128" s="6">
        <v>0</v>
      </c>
    </row>
    <row r="129" spans="1:4" x14ac:dyDescent="0.25">
      <c r="A129" s="5" t="s">
        <v>148</v>
      </c>
      <c r="B129" s="5" t="s">
        <v>149</v>
      </c>
      <c r="C129" s="5" t="s">
        <v>77</v>
      </c>
      <c r="D129" s="6">
        <v>1112783</v>
      </c>
    </row>
    <row r="130" spans="1:4" x14ac:dyDescent="0.25">
      <c r="A130" s="5" t="s">
        <v>160</v>
      </c>
      <c r="B130" s="5" t="s">
        <v>161</v>
      </c>
      <c r="C130" s="5" t="s">
        <v>52</v>
      </c>
      <c r="D130" s="6">
        <v>960</v>
      </c>
    </row>
    <row r="131" spans="1:4" x14ac:dyDescent="0.25">
      <c r="A131" s="5" t="s">
        <v>154</v>
      </c>
      <c r="B131" s="5" t="s">
        <v>154</v>
      </c>
      <c r="C131" s="5" t="s">
        <v>63</v>
      </c>
      <c r="D131" s="6">
        <v>346500</v>
      </c>
    </row>
    <row r="132" spans="1:4" x14ac:dyDescent="0.25">
      <c r="A132" s="5" t="s">
        <v>154</v>
      </c>
      <c r="B132" s="5" t="s">
        <v>155</v>
      </c>
      <c r="C132" s="5" t="s">
        <v>64</v>
      </c>
      <c r="D132" s="6">
        <v>1840800</v>
      </c>
    </row>
    <row r="133" spans="1:4" x14ac:dyDescent="0.25">
      <c r="A133" s="5" t="s">
        <v>154</v>
      </c>
      <c r="B133" s="5" t="s">
        <v>159</v>
      </c>
      <c r="C133" s="5" t="s">
        <v>22</v>
      </c>
      <c r="D133" s="6">
        <v>246000</v>
      </c>
    </row>
    <row r="134" spans="1:4" x14ac:dyDescent="0.25">
      <c r="A134" s="5" t="s">
        <v>148</v>
      </c>
      <c r="B134" s="5" t="s">
        <v>149</v>
      </c>
      <c r="C134" s="5" t="s">
        <v>102</v>
      </c>
      <c r="D134" s="6">
        <v>148944</v>
      </c>
    </row>
    <row r="135" spans="1:4" x14ac:dyDescent="0.25">
      <c r="A135" s="5" t="s">
        <v>154</v>
      </c>
      <c r="B135" s="5" t="s">
        <v>155</v>
      </c>
      <c r="C135" s="5" t="s">
        <v>65</v>
      </c>
      <c r="D135" s="6">
        <v>351025</v>
      </c>
    </row>
    <row r="136" spans="1:4" x14ac:dyDescent="0.25">
      <c r="A136" s="5" t="s">
        <v>154</v>
      </c>
      <c r="B136" s="5" t="s">
        <v>154</v>
      </c>
      <c r="C136" s="5" t="s">
        <v>36</v>
      </c>
      <c r="D136" s="6">
        <v>1200</v>
      </c>
    </row>
    <row r="137" spans="1:4" x14ac:dyDescent="0.25">
      <c r="A137" s="5" t="s">
        <v>163</v>
      </c>
      <c r="B137" s="5" t="s">
        <v>163</v>
      </c>
      <c r="C137" s="5" t="s">
        <v>126</v>
      </c>
      <c r="D137" s="6">
        <v>88350</v>
      </c>
    </row>
    <row r="138" spans="1:4" x14ac:dyDescent="0.25">
      <c r="A138" s="5" t="s">
        <v>160</v>
      </c>
      <c r="B138" s="5" t="s">
        <v>160</v>
      </c>
      <c r="C138" s="5" t="s">
        <v>127</v>
      </c>
      <c r="D138" s="6">
        <v>34964</v>
      </c>
    </row>
    <row r="139" spans="1:4" x14ac:dyDescent="0.25">
      <c r="A139" s="5" t="s">
        <v>154</v>
      </c>
      <c r="B139" s="5" t="s">
        <v>154</v>
      </c>
      <c r="C139" s="5" t="s">
        <v>66</v>
      </c>
      <c r="D139" s="6">
        <v>18000</v>
      </c>
    </row>
    <row r="140" spans="1:4" x14ac:dyDescent="0.25">
      <c r="A140" s="5" t="s">
        <v>151</v>
      </c>
      <c r="B140" s="5" t="s">
        <v>152</v>
      </c>
      <c r="C140" s="5" t="s">
        <v>78</v>
      </c>
      <c r="D140" s="6">
        <v>3600</v>
      </c>
    </row>
    <row r="141" spans="1:4" x14ac:dyDescent="0.25">
      <c r="A141" s="5" t="s">
        <v>148</v>
      </c>
      <c r="B141" s="5" t="s">
        <v>148</v>
      </c>
      <c r="C141" s="5" t="s">
        <v>103</v>
      </c>
      <c r="D141" s="6">
        <v>0</v>
      </c>
    </row>
    <row r="142" spans="1:4" x14ac:dyDescent="0.25">
      <c r="A142" s="5" t="s">
        <v>154</v>
      </c>
      <c r="B142" s="5" t="s">
        <v>155</v>
      </c>
      <c r="C142" s="5" t="s">
        <v>9</v>
      </c>
      <c r="D142" s="6">
        <v>356400</v>
      </c>
    </row>
    <row r="143" spans="1:4" x14ac:dyDescent="0.25">
      <c r="A143" s="5" t="s">
        <v>151</v>
      </c>
      <c r="B143" s="5" t="s">
        <v>152</v>
      </c>
      <c r="C143" s="5" t="s">
        <v>82</v>
      </c>
      <c r="D143" s="6">
        <v>23680</v>
      </c>
    </row>
    <row r="144" spans="1:4" x14ac:dyDescent="0.25">
      <c r="A144" s="5" t="s">
        <v>160</v>
      </c>
      <c r="B144" s="5" t="s">
        <v>161</v>
      </c>
      <c r="C144" s="5" t="s">
        <v>53</v>
      </c>
      <c r="D144" s="6">
        <v>14400</v>
      </c>
    </row>
  </sheetData>
  <sortState xmlns:xlrd2="http://schemas.microsoft.com/office/spreadsheetml/2017/richdata2" ref="A4:D144">
    <sortCondition ref="C4:C1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5"/>
  <sheetViews>
    <sheetView showGridLines="0" tabSelected="1" zoomScale="230" zoomScaleNormal="230" workbookViewId="0">
      <selection activeCell="F1" sqref="F1"/>
    </sheetView>
  </sheetViews>
  <sheetFormatPr defaultColWidth="8.6640625" defaultRowHeight="13.8" x14ac:dyDescent="0.25"/>
  <cols>
    <col min="1" max="1" width="22.5546875" style="2" bestFit="1" customWidth="1"/>
    <col min="2" max="2" width="16.6640625" style="2" bestFit="1" customWidth="1"/>
    <col min="3" max="3" width="5.88671875" style="2" bestFit="1" customWidth="1"/>
    <col min="4" max="4" width="12" style="2" bestFit="1" customWidth="1"/>
    <col min="5" max="5" width="3.77734375" style="2" bestFit="1" customWidth="1"/>
    <col min="6" max="6" width="13.109375" style="2" bestFit="1" customWidth="1"/>
    <col min="7" max="7" width="8.6640625" style="2"/>
    <col min="8" max="8" width="12.44140625" style="2" bestFit="1" customWidth="1"/>
    <col min="9" max="16384" width="8.6640625" style="2"/>
  </cols>
  <sheetData>
    <row r="1" spans="1:6" x14ac:dyDescent="0.25">
      <c r="A1" s="1" t="s">
        <v>143</v>
      </c>
    </row>
    <row r="3" spans="1:6" x14ac:dyDescent="0.25">
      <c r="A3" s="3" t="s">
        <v>142</v>
      </c>
      <c r="B3" s="3" t="s">
        <v>0</v>
      </c>
      <c r="C3" s="4" t="s">
        <v>144</v>
      </c>
      <c r="D3" s="4" t="s">
        <v>145</v>
      </c>
      <c r="E3" s="4" t="s">
        <v>146</v>
      </c>
      <c r="F3" s="4" t="s">
        <v>147</v>
      </c>
    </row>
    <row r="4" spans="1:6" x14ac:dyDescent="0.25">
      <c r="A4" s="5" t="s">
        <v>64</v>
      </c>
      <c r="B4" s="6">
        <v>1840800</v>
      </c>
      <c r="C4" s="7">
        <f>B4/$B$145</f>
        <v>0.10247834707904144</v>
      </c>
      <c r="D4" s="8">
        <f>C4</f>
        <v>0.10247834707904144</v>
      </c>
      <c r="E4" s="5">
        <v>1</v>
      </c>
      <c r="F4" s="7">
        <f>E4/141</f>
        <v>7.0921985815602835E-3</v>
      </c>
    </row>
    <row r="5" spans="1:6" x14ac:dyDescent="0.25">
      <c r="A5" s="5" t="s">
        <v>77</v>
      </c>
      <c r="B5" s="6">
        <v>1112783</v>
      </c>
      <c r="C5" s="7">
        <f t="shared" ref="C5:C68" si="0">B5/$B$145</f>
        <v>6.1949240817936208E-2</v>
      </c>
      <c r="D5" s="8">
        <f>D4+C5</f>
        <v>0.16442758789697764</v>
      </c>
      <c r="E5" s="5">
        <v>2</v>
      </c>
      <c r="F5" s="7">
        <f t="shared" ref="F5:F68" si="1">E5/141</f>
        <v>1.4184397163120567E-2</v>
      </c>
    </row>
    <row r="6" spans="1:6" x14ac:dyDescent="0.25">
      <c r="A6" s="5" t="s">
        <v>59</v>
      </c>
      <c r="B6" s="6">
        <v>1049400</v>
      </c>
      <c r="C6" s="7">
        <f t="shared" si="0"/>
        <v>5.8420674394147158E-2</v>
      </c>
      <c r="D6" s="8">
        <f t="shared" ref="D6:D69" si="2">D5+C6</f>
        <v>0.22284826229112481</v>
      </c>
      <c r="E6" s="5">
        <v>3</v>
      </c>
      <c r="F6" s="7">
        <f t="shared" si="1"/>
        <v>2.1276595744680851E-2</v>
      </c>
    </row>
    <row r="7" spans="1:6" x14ac:dyDescent="0.25">
      <c r="A7" s="5" t="s">
        <v>67</v>
      </c>
      <c r="B7" s="6">
        <v>967208</v>
      </c>
      <c r="C7" s="7">
        <f t="shared" si="0"/>
        <v>5.3845000609314159E-2</v>
      </c>
      <c r="D7" s="8">
        <f t="shared" si="2"/>
        <v>0.27669326290043894</v>
      </c>
      <c r="E7" s="5">
        <v>4</v>
      </c>
      <c r="F7" s="7">
        <f t="shared" si="1"/>
        <v>2.8368794326241134E-2</v>
      </c>
    </row>
    <row r="8" spans="1:6" x14ac:dyDescent="0.25">
      <c r="A8" s="5" t="s">
        <v>90</v>
      </c>
      <c r="B8" s="6">
        <v>879225</v>
      </c>
      <c r="C8" s="7">
        <f t="shared" si="0"/>
        <v>4.894693867371263E-2</v>
      </c>
      <c r="D8" s="8">
        <f t="shared" si="2"/>
        <v>0.32564020157415158</v>
      </c>
      <c r="E8" s="5">
        <v>5</v>
      </c>
      <c r="F8" s="7">
        <f t="shared" si="1"/>
        <v>3.5460992907801421E-2</v>
      </c>
    </row>
    <row r="9" spans="1:6" x14ac:dyDescent="0.25">
      <c r="A9" s="5" t="s">
        <v>8</v>
      </c>
      <c r="B9" s="6">
        <v>734400</v>
      </c>
      <c r="C9" s="7">
        <f t="shared" si="0"/>
        <v>4.0884451377036085E-2</v>
      </c>
      <c r="D9" s="8">
        <f t="shared" si="2"/>
        <v>0.36652465295118763</v>
      </c>
      <c r="E9" s="5">
        <v>6</v>
      </c>
      <c r="F9" s="7">
        <f t="shared" si="1"/>
        <v>4.2553191489361701E-2</v>
      </c>
    </row>
    <row r="10" spans="1:6" x14ac:dyDescent="0.25">
      <c r="A10" s="5" t="s">
        <v>57</v>
      </c>
      <c r="B10" s="6">
        <v>704025</v>
      </c>
      <c r="C10" s="7">
        <f t="shared" si="0"/>
        <v>3.9193458443243234E-2</v>
      </c>
      <c r="D10" s="8">
        <f t="shared" si="2"/>
        <v>0.40571811139443087</v>
      </c>
      <c r="E10" s="5">
        <v>7</v>
      </c>
      <c r="F10" s="7">
        <f t="shared" si="1"/>
        <v>4.9645390070921988E-2</v>
      </c>
    </row>
    <row r="11" spans="1:6" x14ac:dyDescent="0.25">
      <c r="A11" s="5" t="s">
        <v>120</v>
      </c>
      <c r="B11" s="6">
        <v>660000</v>
      </c>
      <c r="C11" s="7">
        <f t="shared" si="0"/>
        <v>3.6742562512042234E-2</v>
      </c>
      <c r="D11" s="8">
        <f t="shared" si="2"/>
        <v>0.44246067390647309</v>
      </c>
      <c r="E11" s="5">
        <v>8</v>
      </c>
      <c r="F11" s="7">
        <f t="shared" si="1"/>
        <v>5.6737588652482268E-2</v>
      </c>
    </row>
    <row r="12" spans="1:6" x14ac:dyDescent="0.25">
      <c r="A12" s="5" t="s">
        <v>47</v>
      </c>
      <c r="B12" s="6">
        <v>574308</v>
      </c>
      <c r="C12" s="7">
        <f t="shared" si="0"/>
        <v>3.1972041804796895E-2</v>
      </c>
      <c r="D12" s="8">
        <f t="shared" si="2"/>
        <v>0.47443271571126999</v>
      </c>
      <c r="E12" s="5">
        <v>9</v>
      </c>
      <c r="F12" s="7">
        <f t="shared" si="1"/>
        <v>6.3829787234042548E-2</v>
      </c>
    </row>
    <row r="13" spans="1:6" x14ac:dyDescent="0.25">
      <c r="A13" s="5" t="s">
        <v>109</v>
      </c>
      <c r="B13" s="6">
        <v>540000</v>
      </c>
      <c r="C13" s="7">
        <f t="shared" si="0"/>
        <v>3.0062096600761829E-2</v>
      </c>
      <c r="D13" s="8">
        <f t="shared" si="2"/>
        <v>0.50449481231203186</v>
      </c>
      <c r="E13" s="5">
        <v>10</v>
      </c>
      <c r="F13" s="7">
        <f t="shared" si="1"/>
        <v>7.0921985815602842E-2</v>
      </c>
    </row>
    <row r="14" spans="1:6" x14ac:dyDescent="0.25">
      <c r="A14" s="5" t="s">
        <v>68</v>
      </c>
      <c r="B14" s="6">
        <v>529084</v>
      </c>
      <c r="C14" s="7">
        <f t="shared" si="0"/>
        <v>2.9454396885032354E-2</v>
      </c>
      <c r="D14" s="8">
        <f t="shared" si="2"/>
        <v>0.53394920919706423</v>
      </c>
      <c r="E14" s="5">
        <v>11</v>
      </c>
      <c r="F14" s="7">
        <f t="shared" si="1"/>
        <v>7.8014184397163122E-2</v>
      </c>
    </row>
    <row r="15" spans="1:6" x14ac:dyDescent="0.25">
      <c r="A15" s="5" t="s">
        <v>55</v>
      </c>
      <c r="B15" s="6">
        <v>493425</v>
      </c>
      <c r="C15" s="7">
        <f t="shared" si="0"/>
        <v>2.7469240768946121E-2</v>
      </c>
      <c r="D15" s="8">
        <f t="shared" si="2"/>
        <v>0.56141844996601031</v>
      </c>
      <c r="E15" s="5">
        <v>12</v>
      </c>
      <c r="F15" s="7">
        <f t="shared" si="1"/>
        <v>8.5106382978723402E-2</v>
      </c>
    </row>
    <row r="16" spans="1:6" x14ac:dyDescent="0.25">
      <c r="A16" s="5" t="s">
        <v>106</v>
      </c>
      <c r="B16" s="6">
        <v>461100</v>
      </c>
      <c r="C16" s="7">
        <f t="shared" si="0"/>
        <v>2.5669690264094963E-2</v>
      </c>
      <c r="D16" s="8">
        <f t="shared" si="2"/>
        <v>0.58708814023010525</v>
      </c>
      <c r="E16" s="5">
        <v>13</v>
      </c>
      <c r="F16" s="7">
        <f t="shared" si="1"/>
        <v>9.2198581560283682E-2</v>
      </c>
    </row>
    <row r="17" spans="1:6" x14ac:dyDescent="0.25">
      <c r="A17" s="9" t="s">
        <v>12</v>
      </c>
      <c r="B17" s="10">
        <v>424676</v>
      </c>
      <c r="C17" s="11">
        <f t="shared" si="0"/>
        <v>2.3641946177824315E-2</v>
      </c>
      <c r="D17" s="12">
        <f t="shared" si="2"/>
        <v>0.61073008640792958</v>
      </c>
      <c r="E17" s="9">
        <v>14</v>
      </c>
      <c r="F17" s="11">
        <f t="shared" si="1"/>
        <v>9.9290780141843976E-2</v>
      </c>
    </row>
    <row r="18" spans="1:6" x14ac:dyDescent="0.25">
      <c r="A18" s="5" t="s">
        <v>61</v>
      </c>
      <c r="B18" s="6">
        <v>420000</v>
      </c>
      <c r="C18" s="7">
        <f t="shared" si="0"/>
        <v>2.3381630689481424E-2</v>
      </c>
      <c r="D18" s="8">
        <f t="shared" si="2"/>
        <v>0.63411171709741099</v>
      </c>
      <c r="E18" s="5">
        <v>15</v>
      </c>
      <c r="F18" s="7">
        <f t="shared" si="1"/>
        <v>0.10638297872340426</v>
      </c>
    </row>
    <row r="19" spans="1:6" x14ac:dyDescent="0.25">
      <c r="A19" s="5" t="s">
        <v>123</v>
      </c>
      <c r="B19" s="6">
        <v>392040</v>
      </c>
      <c r="C19" s="7">
        <f t="shared" si="0"/>
        <v>2.182508213215309E-2</v>
      </c>
      <c r="D19" s="8">
        <f t="shared" si="2"/>
        <v>0.65593679922956405</v>
      </c>
      <c r="E19" s="5">
        <v>16</v>
      </c>
      <c r="F19" s="7">
        <f t="shared" si="1"/>
        <v>0.11347517730496454</v>
      </c>
    </row>
    <row r="20" spans="1:6" x14ac:dyDescent="0.25">
      <c r="A20" s="5" t="s">
        <v>9</v>
      </c>
      <c r="B20" s="6">
        <v>356400</v>
      </c>
      <c r="C20" s="7">
        <f t="shared" si="0"/>
        <v>1.9840983756502808E-2</v>
      </c>
      <c r="D20" s="8">
        <f t="shared" si="2"/>
        <v>0.67577778298606683</v>
      </c>
      <c r="E20" s="5">
        <v>17</v>
      </c>
      <c r="F20" s="7">
        <f t="shared" si="1"/>
        <v>0.12056737588652482</v>
      </c>
    </row>
    <row r="21" spans="1:6" x14ac:dyDescent="0.25">
      <c r="A21" s="5" t="s">
        <v>65</v>
      </c>
      <c r="B21" s="6">
        <v>351025</v>
      </c>
      <c r="C21" s="7">
        <f t="shared" si="0"/>
        <v>1.9541754554226704E-2</v>
      </c>
      <c r="D21" s="8">
        <f t="shared" si="2"/>
        <v>0.69531953754029352</v>
      </c>
      <c r="E21" s="5">
        <v>18</v>
      </c>
      <c r="F21" s="7">
        <f t="shared" si="1"/>
        <v>0.1276595744680851</v>
      </c>
    </row>
    <row r="22" spans="1:6" x14ac:dyDescent="0.25">
      <c r="A22" s="5" t="s">
        <v>63</v>
      </c>
      <c r="B22" s="6">
        <v>346500</v>
      </c>
      <c r="C22" s="7">
        <f t="shared" si="0"/>
        <v>1.9289845318822173E-2</v>
      </c>
      <c r="D22" s="8">
        <f t="shared" si="2"/>
        <v>0.71460938285911568</v>
      </c>
      <c r="E22" s="5">
        <v>19</v>
      </c>
      <c r="F22" s="7">
        <f t="shared" si="1"/>
        <v>0.13475177304964539</v>
      </c>
    </row>
    <row r="23" spans="1:6" x14ac:dyDescent="0.25">
      <c r="A23" s="5" t="s">
        <v>58</v>
      </c>
      <c r="B23" s="6">
        <v>303478</v>
      </c>
      <c r="C23" s="7">
        <f t="shared" si="0"/>
        <v>1.6894786948529628E-2</v>
      </c>
      <c r="D23" s="8">
        <f t="shared" si="2"/>
        <v>0.73150416980764532</v>
      </c>
      <c r="E23" s="5">
        <v>20</v>
      </c>
      <c r="F23" s="7">
        <f t="shared" si="1"/>
        <v>0.14184397163120568</v>
      </c>
    </row>
    <row r="24" spans="1:6" x14ac:dyDescent="0.25">
      <c r="A24" s="5" t="s">
        <v>5</v>
      </c>
      <c r="B24" s="6">
        <v>270690</v>
      </c>
      <c r="C24" s="7">
        <f t="shared" si="0"/>
        <v>1.5069460979370777E-2</v>
      </c>
      <c r="D24" s="8">
        <f t="shared" si="2"/>
        <v>0.74657363078701611</v>
      </c>
      <c r="E24" s="5">
        <v>21</v>
      </c>
      <c r="F24" s="7">
        <f t="shared" si="1"/>
        <v>0.14893617021276595</v>
      </c>
    </row>
    <row r="25" spans="1:6" x14ac:dyDescent="0.25">
      <c r="A25" s="5" t="s">
        <v>140</v>
      </c>
      <c r="B25" s="6">
        <v>252000</v>
      </c>
      <c r="C25" s="7">
        <f t="shared" si="0"/>
        <v>1.4028978413688853E-2</v>
      </c>
      <c r="D25" s="8">
        <f t="shared" si="2"/>
        <v>0.76060260920070499</v>
      </c>
      <c r="E25" s="5">
        <v>22</v>
      </c>
      <c r="F25" s="7">
        <f t="shared" si="1"/>
        <v>0.15602836879432624</v>
      </c>
    </row>
    <row r="26" spans="1:6" x14ac:dyDescent="0.25">
      <c r="A26" s="5" t="s">
        <v>22</v>
      </c>
      <c r="B26" s="6">
        <v>246000</v>
      </c>
      <c r="C26" s="7">
        <f t="shared" si="0"/>
        <v>1.3694955118124833E-2</v>
      </c>
      <c r="D26" s="8">
        <f t="shared" si="2"/>
        <v>0.77429756431882979</v>
      </c>
      <c r="E26" s="5">
        <v>23</v>
      </c>
      <c r="F26" s="7">
        <f t="shared" si="1"/>
        <v>0.16312056737588654</v>
      </c>
    </row>
    <row r="27" spans="1:6" x14ac:dyDescent="0.25">
      <c r="A27" s="5" t="s">
        <v>62</v>
      </c>
      <c r="B27" s="6">
        <v>230634</v>
      </c>
      <c r="C27" s="7">
        <f t="shared" si="0"/>
        <v>1.2839521458185378E-2</v>
      </c>
      <c r="D27" s="8">
        <f t="shared" si="2"/>
        <v>0.78713708577701513</v>
      </c>
      <c r="E27" s="5">
        <v>24</v>
      </c>
      <c r="F27" s="7">
        <f t="shared" si="1"/>
        <v>0.1702127659574468</v>
      </c>
    </row>
    <row r="28" spans="1:6" x14ac:dyDescent="0.25">
      <c r="A28" s="14" t="s">
        <v>122</v>
      </c>
      <c r="B28" s="15">
        <v>223200</v>
      </c>
      <c r="C28" s="16">
        <f t="shared" si="0"/>
        <v>1.2425666594981555E-2</v>
      </c>
      <c r="D28" s="17">
        <f t="shared" si="2"/>
        <v>0.7995627523719967</v>
      </c>
      <c r="E28" s="14">
        <v>25</v>
      </c>
      <c r="F28" s="16">
        <f t="shared" si="1"/>
        <v>0.1773049645390071</v>
      </c>
    </row>
    <row r="29" spans="1:6" x14ac:dyDescent="0.25">
      <c r="A29" s="5" t="s">
        <v>114</v>
      </c>
      <c r="B29" s="6">
        <v>202768</v>
      </c>
      <c r="C29" s="7">
        <f t="shared" si="0"/>
        <v>1.1288205932487546E-2</v>
      </c>
      <c r="D29" s="8">
        <f t="shared" si="2"/>
        <v>0.81085095830448428</v>
      </c>
      <c r="E29" s="5">
        <v>26</v>
      </c>
      <c r="F29" s="7">
        <f t="shared" si="1"/>
        <v>0.18439716312056736</v>
      </c>
    </row>
    <row r="30" spans="1:6" x14ac:dyDescent="0.25">
      <c r="A30" s="5" t="s">
        <v>113</v>
      </c>
      <c r="B30" s="6">
        <v>195187</v>
      </c>
      <c r="C30" s="7">
        <f t="shared" si="0"/>
        <v>1.0866167498542407E-2</v>
      </c>
      <c r="D30" s="8">
        <f t="shared" si="2"/>
        <v>0.82171712580302669</v>
      </c>
      <c r="E30" s="5">
        <v>27</v>
      </c>
      <c r="F30" s="7">
        <f t="shared" si="1"/>
        <v>0.19148936170212766</v>
      </c>
    </row>
    <row r="31" spans="1:6" x14ac:dyDescent="0.25">
      <c r="A31" s="5" t="s">
        <v>42</v>
      </c>
      <c r="B31" s="6">
        <v>189240</v>
      </c>
      <c r="C31" s="7">
        <f t="shared" si="0"/>
        <v>1.0535094742089201E-2</v>
      </c>
      <c r="D31" s="8">
        <f t="shared" si="2"/>
        <v>0.83225222054511594</v>
      </c>
      <c r="E31" s="5">
        <v>28</v>
      </c>
      <c r="F31" s="7">
        <f t="shared" si="1"/>
        <v>0.19858156028368795</v>
      </c>
    </row>
    <row r="32" spans="1:6" x14ac:dyDescent="0.25">
      <c r="A32" s="9" t="s">
        <v>108</v>
      </c>
      <c r="B32" s="10">
        <v>182325</v>
      </c>
      <c r="C32" s="11">
        <f t="shared" si="0"/>
        <v>1.0150132893951667E-2</v>
      </c>
      <c r="D32" s="12">
        <f t="shared" si="2"/>
        <v>0.84240235343906755</v>
      </c>
      <c r="E32" s="9">
        <v>29</v>
      </c>
      <c r="F32" s="11">
        <f t="shared" si="1"/>
        <v>0.20567375886524822</v>
      </c>
    </row>
    <row r="33" spans="1:6" x14ac:dyDescent="0.25">
      <c r="A33" s="5" t="s">
        <v>81</v>
      </c>
      <c r="B33" s="6">
        <v>168200</v>
      </c>
      <c r="C33" s="7">
        <f t="shared" si="0"/>
        <v>9.3637863856447026E-3</v>
      </c>
      <c r="D33" s="8">
        <f t="shared" si="2"/>
        <v>0.85176613982471228</v>
      </c>
      <c r="E33" s="5">
        <v>30</v>
      </c>
      <c r="F33" s="7">
        <f t="shared" si="1"/>
        <v>0.21276595744680851</v>
      </c>
    </row>
    <row r="34" spans="1:6" x14ac:dyDescent="0.25">
      <c r="A34" s="5" t="s">
        <v>60</v>
      </c>
      <c r="B34" s="6">
        <v>168000</v>
      </c>
      <c r="C34" s="7">
        <f t="shared" si="0"/>
        <v>9.3526522757925688E-3</v>
      </c>
      <c r="D34" s="8">
        <f t="shared" si="2"/>
        <v>0.86111879210050479</v>
      </c>
      <c r="E34" s="5">
        <v>31</v>
      </c>
      <c r="F34" s="7">
        <f t="shared" si="1"/>
        <v>0.21985815602836881</v>
      </c>
    </row>
    <row r="35" spans="1:6" x14ac:dyDescent="0.25">
      <c r="A35" s="5" t="s">
        <v>119</v>
      </c>
      <c r="B35" s="6">
        <v>149760</v>
      </c>
      <c r="C35" s="7">
        <f t="shared" si="0"/>
        <v>8.337221457277947E-3</v>
      </c>
      <c r="D35" s="8">
        <f t="shared" si="2"/>
        <v>0.86945601355778279</v>
      </c>
      <c r="E35" s="5">
        <v>32</v>
      </c>
      <c r="F35" s="7">
        <f t="shared" si="1"/>
        <v>0.22695035460992907</v>
      </c>
    </row>
    <row r="36" spans="1:6" x14ac:dyDescent="0.25">
      <c r="A36" s="5" t="s">
        <v>102</v>
      </c>
      <c r="B36" s="6">
        <v>148944</v>
      </c>
      <c r="C36" s="7">
        <f t="shared" si="0"/>
        <v>8.2917942890812397E-3</v>
      </c>
      <c r="D36" s="8">
        <f t="shared" si="2"/>
        <v>0.87774780784686401</v>
      </c>
      <c r="E36" s="5">
        <v>33</v>
      </c>
      <c r="F36" s="7">
        <f t="shared" si="1"/>
        <v>0.23404255319148937</v>
      </c>
    </row>
    <row r="37" spans="1:6" x14ac:dyDescent="0.25">
      <c r="A37" s="5" t="s">
        <v>54</v>
      </c>
      <c r="B37" s="6">
        <v>138600</v>
      </c>
      <c r="C37" s="7">
        <f t="shared" si="0"/>
        <v>7.7159381275288697E-3</v>
      </c>
      <c r="D37" s="8">
        <f t="shared" si="2"/>
        <v>0.88546374597439292</v>
      </c>
      <c r="E37" s="5">
        <v>34</v>
      </c>
      <c r="F37" s="7">
        <f t="shared" si="1"/>
        <v>0.24113475177304963</v>
      </c>
    </row>
    <row r="38" spans="1:6" x14ac:dyDescent="0.25">
      <c r="A38" s="5" t="s">
        <v>56</v>
      </c>
      <c r="B38" s="6">
        <v>132480</v>
      </c>
      <c r="C38" s="7">
        <f t="shared" si="0"/>
        <v>7.375234366053569E-3</v>
      </c>
      <c r="D38" s="8">
        <f t="shared" si="2"/>
        <v>0.89283898034044651</v>
      </c>
      <c r="E38" s="5">
        <v>35</v>
      </c>
      <c r="F38" s="7">
        <f t="shared" si="1"/>
        <v>0.24822695035460993</v>
      </c>
    </row>
    <row r="39" spans="1:6" x14ac:dyDescent="0.25">
      <c r="A39" s="5" t="s">
        <v>115</v>
      </c>
      <c r="B39" s="6">
        <v>131970</v>
      </c>
      <c r="C39" s="7">
        <f t="shared" si="0"/>
        <v>7.346842385930627E-3</v>
      </c>
      <c r="D39" s="8">
        <f t="shared" si="2"/>
        <v>0.90018582272637715</v>
      </c>
      <c r="E39" s="5">
        <v>36</v>
      </c>
      <c r="F39" s="7">
        <f t="shared" si="1"/>
        <v>0.25531914893617019</v>
      </c>
    </row>
    <row r="40" spans="1:6" x14ac:dyDescent="0.25">
      <c r="A40" s="5" t="s">
        <v>4</v>
      </c>
      <c r="B40" s="6">
        <v>115197</v>
      </c>
      <c r="C40" s="7">
        <f t="shared" si="0"/>
        <v>6.4130802631814079E-3</v>
      </c>
      <c r="D40" s="8">
        <f t="shared" si="2"/>
        <v>0.90659890298955859</v>
      </c>
      <c r="E40" s="5">
        <v>37</v>
      </c>
      <c r="F40" s="7">
        <f t="shared" si="1"/>
        <v>0.26241134751773049</v>
      </c>
    </row>
    <row r="41" spans="1:6" x14ac:dyDescent="0.25">
      <c r="A41" s="5" t="s">
        <v>37</v>
      </c>
      <c r="B41" s="6">
        <v>114912</v>
      </c>
      <c r="C41" s="7">
        <f t="shared" si="0"/>
        <v>6.3972141566421168E-3</v>
      </c>
      <c r="D41" s="8">
        <f t="shared" si="2"/>
        <v>0.91299611714620066</v>
      </c>
      <c r="E41" s="5">
        <v>38</v>
      </c>
      <c r="F41" s="7">
        <f t="shared" si="1"/>
        <v>0.26950354609929078</v>
      </c>
    </row>
    <row r="42" spans="1:6" x14ac:dyDescent="0.25">
      <c r="A42" s="5" t="s">
        <v>111</v>
      </c>
      <c r="B42" s="6">
        <v>109637</v>
      </c>
      <c r="C42" s="7">
        <f t="shared" si="0"/>
        <v>6.1035520092920827E-3</v>
      </c>
      <c r="D42" s="8">
        <f t="shared" si="2"/>
        <v>0.91909966915549279</v>
      </c>
      <c r="E42" s="5">
        <v>39</v>
      </c>
      <c r="F42" s="7">
        <f t="shared" si="1"/>
        <v>0.27659574468085107</v>
      </c>
    </row>
    <row r="43" spans="1:6" x14ac:dyDescent="0.25">
      <c r="A43" s="5" t="s">
        <v>141</v>
      </c>
      <c r="B43" s="6">
        <v>102000</v>
      </c>
      <c r="C43" s="7">
        <f t="shared" si="0"/>
        <v>5.6783960245883457E-3</v>
      </c>
      <c r="D43" s="8">
        <f t="shared" si="2"/>
        <v>0.9247780651800811</v>
      </c>
      <c r="E43" s="5">
        <v>40</v>
      </c>
      <c r="F43" s="7">
        <f t="shared" si="1"/>
        <v>0.28368794326241137</v>
      </c>
    </row>
    <row r="44" spans="1:6" x14ac:dyDescent="0.25">
      <c r="A44" s="5" t="s">
        <v>110</v>
      </c>
      <c r="B44" s="6">
        <v>99000</v>
      </c>
      <c r="C44" s="7">
        <f t="shared" si="0"/>
        <v>5.5113843768063355E-3</v>
      </c>
      <c r="D44" s="8">
        <f t="shared" si="2"/>
        <v>0.93028944955688742</v>
      </c>
      <c r="E44" s="5">
        <v>41</v>
      </c>
      <c r="F44" s="7">
        <f t="shared" si="1"/>
        <v>0.29078014184397161</v>
      </c>
    </row>
    <row r="45" spans="1:6" x14ac:dyDescent="0.25">
      <c r="A45" s="5" t="s">
        <v>69</v>
      </c>
      <c r="B45" s="6">
        <v>95880</v>
      </c>
      <c r="C45" s="7">
        <f t="shared" si="0"/>
        <v>5.337692263113045E-3</v>
      </c>
      <c r="D45" s="8">
        <f t="shared" si="2"/>
        <v>0.93562714182000051</v>
      </c>
      <c r="E45" s="5">
        <v>42</v>
      </c>
      <c r="F45" s="7">
        <f t="shared" si="1"/>
        <v>0.2978723404255319</v>
      </c>
    </row>
    <row r="46" spans="1:6" x14ac:dyDescent="0.25">
      <c r="A46" s="5" t="s">
        <v>126</v>
      </c>
      <c r="B46" s="6">
        <v>88350</v>
      </c>
      <c r="C46" s="7">
        <f t="shared" si="0"/>
        <v>4.9184930271801994E-3</v>
      </c>
      <c r="D46" s="8">
        <f t="shared" si="2"/>
        <v>0.94054563484718068</v>
      </c>
      <c r="E46" s="5">
        <v>43</v>
      </c>
      <c r="F46" s="7">
        <f t="shared" si="1"/>
        <v>0.30496453900709219</v>
      </c>
    </row>
    <row r="47" spans="1:6" x14ac:dyDescent="0.25">
      <c r="A47" s="5" t="s">
        <v>107</v>
      </c>
      <c r="B47" s="6">
        <v>84240</v>
      </c>
      <c r="C47" s="7">
        <f t="shared" si="0"/>
        <v>4.689687069718845E-3</v>
      </c>
      <c r="D47" s="8">
        <f t="shared" si="2"/>
        <v>0.94523532191689952</v>
      </c>
      <c r="E47" s="5">
        <v>44</v>
      </c>
      <c r="F47" s="7">
        <f t="shared" si="1"/>
        <v>0.31205673758865249</v>
      </c>
    </row>
    <row r="48" spans="1:6" x14ac:dyDescent="0.25">
      <c r="A48" s="5" t="s">
        <v>7</v>
      </c>
      <c r="B48" s="6">
        <v>84000</v>
      </c>
      <c r="C48" s="7">
        <f t="shared" si="0"/>
        <v>4.6763261378962844E-3</v>
      </c>
      <c r="D48" s="8">
        <f t="shared" si="2"/>
        <v>0.94991164805479578</v>
      </c>
      <c r="E48" s="5">
        <v>45</v>
      </c>
      <c r="F48" s="7">
        <f t="shared" si="1"/>
        <v>0.31914893617021278</v>
      </c>
    </row>
    <row r="49" spans="1:6" x14ac:dyDescent="0.25">
      <c r="A49" s="5" t="s">
        <v>45</v>
      </c>
      <c r="B49" s="6">
        <v>83160</v>
      </c>
      <c r="C49" s="7">
        <f t="shared" si="0"/>
        <v>4.6295628765173217E-3</v>
      </c>
      <c r="D49" s="8">
        <f t="shared" si="2"/>
        <v>0.95454121093131306</v>
      </c>
      <c r="E49" s="5">
        <v>46</v>
      </c>
      <c r="F49" s="7">
        <f t="shared" si="1"/>
        <v>0.32624113475177308</v>
      </c>
    </row>
    <row r="50" spans="1:6" x14ac:dyDescent="0.25">
      <c r="A50" s="5" t="s">
        <v>101</v>
      </c>
      <c r="B50" s="6">
        <v>69062</v>
      </c>
      <c r="C50" s="7">
        <f t="shared" si="0"/>
        <v>3.8447194730403954E-3</v>
      </c>
      <c r="D50" s="8">
        <f t="shared" si="2"/>
        <v>0.95838593040435349</v>
      </c>
      <c r="E50" s="5">
        <v>47</v>
      </c>
      <c r="F50" s="7">
        <f t="shared" si="1"/>
        <v>0.33333333333333331</v>
      </c>
    </row>
    <row r="51" spans="1:6" x14ac:dyDescent="0.25">
      <c r="A51" s="5" t="s">
        <v>130</v>
      </c>
      <c r="B51" s="6">
        <v>68805</v>
      </c>
      <c r="C51" s="7">
        <f t="shared" si="0"/>
        <v>3.8304121418804029E-3</v>
      </c>
      <c r="D51" s="8">
        <f t="shared" si="2"/>
        <v>0.96221634254623389</v>
      </c>
      <c r="E51" s="5">
        <v>48</v>
      </c>
      <c r="F51" s="7">
        <f t="shared" si="1"/>
        <v>0.34042553191489361</v>
      </c>
    </row>
    <row r="52" spans="1:6" x14ac:dyDescent="0.25">
      <c r="A52" s="5" t="s">
        <v>51</v>
      </c>
      <c r="B52" s="6">
        <v>56160</v>
      </c>
      <c r="C52" s="7">
        <f t="shared" si="0"/>
        <v>3.1264580464792301E-3</v>
      </c>
      <c r="D52" s="8">
        <f t="shared" si="2"/>
        <v>0.96534280059271316</v>
      </c>
      <c r="E52" s="5">
        <v>49</v>
      </c>
      <c r="F52" s="7">
        <f t="shared" si="1"/>
        <v>0.3475177304964539</v>
      </c>
    </row>
    <row r="53" spans="1:6" x14ac:dyDescent="0.25">
      <c r="A53" s="5" t="s">
        <v>27</v>
      </c>
      <c r="B53" s="6">
        <v>50400</v>
      </c>
      <c r="C53" s="7">
        <f t="shared" si="0"/>
        <v>2.8057956827377706E-3</v>
      </c>
      <c r="D53" s="8">
        <f t="shared" si="2"/>
        <v>0.96814859627545091</v>
      </c>
      <c r="E53" s="5">
        <v>50</v>
      </c>
      <c r="F53" s="7">
        <f t="shared" si="1"/>
        <v>0.3546099290780142</v>
      </c>
    </row>
    <row r="54" spans="1:6" x14ac:dyDescent="0.25">
      <c r="A54" s="5" t="s">
        <v>105</v>
      </c>
      <c r="B54" s="6">
        <v>47760</v>
      </c>
      <c r="C54" s="7">
        <f t="shared" si="0"/>
        <v>2.6588254326896017E-3</v>
      </c>
      <c r="D54" s="8">
        <f t="shared" si="2"/>
        <v>0.97080742170814049</v>
      </c>
      <c r="E54" s="5">
        <v>51</v>
      </c>
      <c r="F54" s="7">
        <f t="shared" si="1"/>
        <v>0.36170212765957449</v>
      </c>
    </row>
    <row r="55" spans="1:6" x14ac:dyDescent="0.25">
      <c r="A55" s="5" t="s">
        <v>93</v>
      </c>
      <c r="B55" s="6">
        <v>41310</v>
      </c>
      <c r="C55" s="7">
        <f t="shared" si="0"/>
        <v>2.2997503899582798E-3</v>
      </c>
      <c r="D55" s="8">
        <f t="shared" si="2"/>
        <v>0.97310717209809883</v>
      </c>
      <c r="E55" s="5">
        <v>52</v>
      </c>
      <c r="F55" s="7">
        <f t="shared" si="1"/>
        <v>0.36879432624113473</v>
      </c>
    </row>
    <row r="56" spans="1:6" x14ac:dyDescent="0.25">
      <c r="A56" s="5" t="s">
        <v>139</v>
      </c>
      <c r="B56" s="6">
        <v>40592</v>
      </c>
      <c r="C56" s="7">
        <f t="shared" si="0"/>
        <v>2.2597789355891188E-3</v>
      </c>
      <c r="D56" s="8">
        <f t="shared" si="2"/>
        <v>0.97536695103368798</v>
      </c>
      <c r="E56" s="5">
        <v>53</v>
      </c>
      <c r="F56" s="7">
        <f t="shared" si="1"/>
        <v>0.37588652482269502</v>
      </c>
    </row>
    <row r="57" spans="1:6" x14ac:dyDescent="0.25">
      <c r="A57" s="5" t="s">
        <v>138</v>
      </c>
      <c r="B57" s="6">
        <v>39599</v>
      </c>
      <c r="C57" s="7">
        <f t="shared" si="0"/>
        <v>2.2044980801732734E-3</v>
      </c>
      <c r="D57" s="8">
        <f t="shared" si="2"/>
        <v>0.97757144911386129</v>
      </c>
      <c r="E57" s="5">
        <v>54</v>
      </c>
      <c r="F57" s="7">
        <f t="shared" si="1"/>
        <v>0.38297872340425532</v>
      </c>
    </row>
    <row r="58" spans="1:6" x14ac:dyDescent="0.25">
      <c r="A58" s="5" t="s">
        <v>127</v>
      </c>
      <c r="B58" s="6">
        <v>34964</v>
      </c>
      <c r="C58" s="7">
        <f t="shared" si="0"/>
        <v>1.9464650843500678E-3</v>
      </c>
      <c r="D58" s="8">
        <f t="shared" si="2"/>
        <v>0.97951791419821133</v>
      </c>
      <c r="E58" s="5">
        <v>55</v>
      </c>
      <c r="F58" s="7">
        <f t="shared" si="1"/>
        <v>0.39007092198581561</v>
      </c>
    </row>
    <row r="59" spans="1:6" x14ac:dyDescent="0.25">
      <c r="A59" s="5" t="s">
        <v>121</v>
      </c>
      <c r="B59" s="6">
        <v>29502</v>
      </c>
      <c r="C59" s="7">
        <f t="shared" si="0"/>
        <v>1.6423925442882879E-3</v>
      </c>
      <c r="D59" s="8">
        <f t="shared" si="2"/>
        <v>0.98116030674249965</v>
      </c>
      <c r="E59" s="5">
        <v>56</v>
      </c>
      <c r="F59" s="7">
        <f t="shared" si="1"/>
        <v>0.3971631205673759</v>
      </c>
    </row>
    <row r="60" spans="1:6" x14ac:dyDescent="0.25">
      <c r="A60" s="5" t="s">
        <v>48</v>
      </c>
      <c r="B60" s="6">
        <v>27000</v>
      </c>
      <c r="C60" s="7">
        <f t="shared" si="0"/>
        <v>1.5031048300380915E-3</v>
      </c>
      <c r="D60" s="8">
        <f t="shared" si="2"/>
        <v>0.98266341157253778</v>
      </c>
      <c r="E60" s="5">
        <v>57</v>
      </c>
      <c r="F60" s="7">
        <f t="shared" si="1"/>
        <v>0.40425531914893614</v>
      </c>
    </row>
    <row r="61" spans="1:6" x14ac:dyDescent="0.25">
      <c r="A61" s="5" t="s">
        <v>92</v>
      </c>
      <c r="B61" s="6">
        <v>24000</v>
      </c>
      <c r="C61" s="7">
        <f t="shared" si="0"/>
        <v>1.3360931822560813E-3</v>
      </c>
      <c r="D61" s="8">
        <f t="shared" si="2"/>
        <v>0.98399950475479381</v>
      </c>
      <c r="E61" s="5">
        <v>58</v>
      </c>
      <c r="F61" s="7">
        <f t="shared" si="1"/>
        <v>0.41134751773049644</v>
      </c>
    </row>
    <row r="62" spans="1:6" x14ac:dyDescent="0.25">
      <c r="A62" s="5" t="s">
        <v>82</v>
      </c>
      <c r="B62" s="6">
        <v>23680</v>
      </c>
      <c r="C62" s="7">
        <f t="shared" si="0"/>
        <v>1.3182786064926668E-3</v>
      </c>
      <c r="D62" s="8">
        <f t="shared" si="2"/>
        <v>0.9853177833612865</v>
      </c>
      <c r="E62" s="5">
        <v>59</v>
      </c>
      <c r="F62" s="7">
        <f t="shared" si="1"/>
        <v>0.41843971631205673</v>
      </c>
    </row>
    <row r="63" spans="1:6" x14ac:dyDescent="0.25">
      <c r="A63" s="5" t="s">
        <v>20</v>
      </c>
      <c r="B63" s="6">
        <v>22650</v>
      </c>
      <c r="C63" s="7">
        <f t="shared" si="0"/>
        <v>1.2609379407541768E-3</v>
      </c>
      <c r="D63" s="8">
        <f t="shared" si="2"/>
        <v>0.98657872130204072</v>
      </c>
      <c r="E63" s="5">
        <v>60</v>
      </c>
      <c r="F63" s="7">
        <f t="shared" si="1"/>
        <v>0.42553191489361702</v>
      </c>
    </row>
    <row r="64" spans="1:6" x14ac:dyDescent="0.25">
      <c r="A64" s="5" t="s">
        <v>72</v>
      </c>
      <c r="B64" s="6">
        <v>19500</v>
      </c>
      <c r="C64" s="7">
        <f t="shared" si="0"/>
        <v>1.085575710583066E-3</v>
      </c>
      <c r="D64" s="8">
        <f t="shared" si="2"/>
        <v>0.98766429701262382</v>
      </c>
      <c r="E64" s="5">
        <v>61</v>
      </c>
      <c r="F64" s="7">
        <f t="shared" si="1"/>
        <v>0.43262411347517732</v>
      </c>
    </row>
    <row r="65" spans="1:6" x14ac:dyDescent="0.25">
      <c r="A65" s="5" t="s">
        <v>83</v>
      </c>
      <c r="B65" s="6">
        <v>19500</v>
      </c>
      <c r="C65" s="7">
        <f t="shared" si="0"/>
        <v>1.085575710583066E-3</v>
      </c>
      <c r="D65" s="8">
        <f t="shared" si="2"/>
        <v>0.98874987272320691</v>
      </c>
      <c r="E65" s="5">
        <v>62</v>
      </c>
      <c r="F65" s="7">
        <f t="shared" si="1"/>
        <v>0.43971631205673761</v>
      </c>
    </row>
    <row r="66" spans="1:6" x14ac:dyDescent="0.25">
      <c r="A66" s="5" t="s">
        <v>95</v>
      </c>
      <c r="B66" s="6">
        <v>19500</v>
      </c>
      <c r="C66" s="7">
        <f t="shared" si="0"/>
        <v>1.085575710583066E-3</v>
      </c>
      <c r="D66" s="8">
        <f t="shared" si="2"/>
        <v>0.98983544843379001</v>
      </c>
      <c r="E66" s="5">
        <v>63</v>
      </c>
      <c r="F66" s="7">
        <f t="shared" si="1"/>
        <v>0.44680851063829785</v>
      </c>
    </row>
    <row r="67" spans="1:6" x14ac:dyDescent="0.25">
      <c r="A67" s="5" t="s">
        <v>66</v>
      </c>
      <c r="B67" s="6">
        <v>18000</v>
      </c>
      <c r="C67" s="7">
        <f t="shared" si="0"/>
        <v>1.0020698866920609E-3</v>
      </c>
      <c r="D67" s="8">
        <f t="shared" si="2"/>
        <v>0.99083751832048206</v>
      </c>
      <c r="E67" s="5">
        <v>64</v>
      </c>
      <c r="F67" s="7">
        <f t="shared" si="1"/>
        <v>0.45390070921985815</v>
      </c>
    </row>
    <row r="68" spans="1:6" x14ac:dyDescent="0.25">
      <c r="A68" s="5" t="s">
        <v>6</v>
      </c>
      <c r="B68" s="6">
        <v>17280</v>
      </c>
      <c r="C68" s="7">
        <f t="shared" si="0"/>
        <v>9.6198709122437851E-4</v>
      </c>
      <c r="D68" s="8">
        <f t="shared" si="2"/>
        <v>0.99179950541170647</v>
      </c>
      <c r="E68" s="5">
        <v>65</v>
      </c>
      <c r="F68" s="7">
        <f t="shared" si="1"/>
        <v>0.46099290780141844</v>
      </c>
    </row>
    <row r="69" spans="1:6" x14ac:dyDescent="0.25">
      <c r="A69" s="5" t="s">
        <v>31</v>
      </c>
      <c r="B69" s="6">
        <v>14400</v>
      </c>
      <c r="C69" s="7">
        <f t="shared" ref="C69:C132" si="3">B69/$B$145</f>
        <v>8.0165590935364877E-4</v>
      </c>
      <c r="D69" s="8">
        <f t="shared" si="2"/>
        <v>0.99260116132106013</v>
      </c>
      <c r="E69" s="5">
        <v>66</v>
      </c>
      <c r="F69" s="7">
        <f t="shared" ref="F69:F132" si="4">E69/141</f>
        <v>0.46808510638297873</v>
      </c>
    </row>
    <row r="70" spans="1:6" x14ac:dyDescent="0.25">
      <c r="A70" s="5" t="s">
        <v>53</v>
      </c>
      <c r="B70" s="6">
        <v>14400</v>
      </c>
      <c r="C70" s="7">
        <f t="shared" si="3"/>
        <v>8.0165590935364877E-4</v>
      </c>
      <c r="D70" s="8">
        <f t="shared" ref="D70:D133" si="5">D69+C70</f>
        <v>0.99340281723041379</v>
      </c>
      <c r="E70" s="5">
        <v>67</v>
      </c>
      <c r="F70" s="7">
        <f t="shared" si="4"/>
        <v>0.47517730496453903</v>
      </c>
    </row>
    <row r="71" spans="1:6" x14ac:dyDescent="0.25">
      <c r="A71" s="5" t="s">
        <v>116</v>
      </c>
      <c r="B71" s="6">
        <v>13558</v>
      </c>
      <c r="C71" s="7">
        <f t="shared" si="3"/>
        <v>7.5478130687616461E-4</v>
      </c>
      <c r="D71" s="8">
        <f t="shared" si="5"/>
        <v>0.99415759853728991</v>
      </c>
      <c r="E71" s="5">
        <v>68</v>
      </c>
      <c r="F71" s="7">
        <f t="shared" si="4"/>
        <v>0.48226950354609927</v>
      </c>
    </row>
    <row r="72" spans="1:6" x14ac:dyDescent="0.25">
      <c r="A72" s="5" t="s">
        <v>87</v>
      </c>
      <c r="B72" s="6">
        <v>12968</v>
      </c>
      <c r="C72" s="7">
        <f t="shared" si="3"/>
        <v>7.219356828123693E-4</v>
      </c>
      <c r="D72" s="8">
        <f t="shared" si="5"/>
        <v>0.99487953422010234</v>
      </c>
      <c r="E72" s="5">
        <v>69</v>
      </c>
      <c r="F72" s="7">
        <f t="shared" si="4"/>
        <v>0.48936170212765956</v>
      </c>
    </row>
    <row r="73" spans="1:6" x14ac:dyDescent="0.25">
      <c r="A73" s="5" t="s">
        <v>132</v>
      </c>
      <c r="B73" s="6">
        <v>10400</v>
      </c>
      <c r="C73" s="7">
        <f t="shared" si="3"/>
        <v>5.7897371231096855E-4</v>
      </c>
      <c r="D73" s="8">
        <f t="shared" si="5"/>
        <v>0.99545850793241331</v>
      </c>
      <c r="E73" s="5">
        <v>70</v>
      </c>
      <c r="F73" s="7">
        <f t="shared" si="4"/>
        <v>0.49645390070921985</v>
      </c>
    </row>
    <row r="74" spans="1:6" x14ac:dyDescent="0.25">
      <c r="A74" s="5" t="s">
        <v>86</v>
      </c>
      <c r="B74" s="6">
        <v>7350</v>
      </c>
      <c r="C74" s="7">
        <f t="shared" si="3"/>
        <v>4.0917853706592489E-4</v>
      </c>
      <c r="D74" s="8">
        <f t="shared" si="5"/>
        <v>0.99586768646947921</v>
      </c>
      <c r="E74" s="5">
        <v>71</v>
      </c>
      <c r="F74" s="7">
        <f t="shared" si="4"/>
        <v>0.50354609929078009</v>
      </c>
    </row>
    <row r="75" spans="1:6" x14ac:dyDescent="0.25">
      <c r="A75" s="5" t="s">
        <v>28</v>
      </c>
      <c r="B75" s="6">
        <v>6600</v>
      </c>
      <c r="C75" s="7">
        <f t="shared" si="3"/>
        <v>3.6742562512042233E-4</v>
      </c>
      <c r="D75" s="8">
        <f t="shared" si="5"/>
        <v>0.99623511209459958</v>
      </c>
      <c r="E75" s="5">
        <v>72</v>
      </c>
      <c r="F75" s="7">
        <f t="shared" si="4"/>
        <v>0.51063829787234039</v>
      </c>
    </row>
    <row r="76" spans="1:6" x14ac:dyDescent="0.25">
      <c r="A76" s="5" t="s">
        <v>29</v>
      </c>
      <c r="B76" s="6">
        <v>6000</v>
      </c>
      <c r="C76" s="7">
        <f t="shared" si="3"/>
        <v>3.3402329556402033E-4</v>
      </c>
      <c r="D76" s="8">
        <f t="shared" si="5"/>
        <v>0.99656913539016356</v>
      </c>
      <c r="E76" s="5">
        <v>73</v>
      </c>
      <c r="F76" s="7">
        <f t="shared" si="4"/>
        <v>0.51773049645390068</v>
      </c>
    </row>
    <row r="77" spans="1:6" x14ac:dyDescent="0.25">
      <c r="A77" s="5" t="s">
        <v>34</v>
      </c>
      <c r="B77" s="6">
        <v>6000</v>
      </c>
      <c r="C77" s="7">
        <f t="shared" si="3"/>
        <v>3.3402329556402033E-4</v>
      </c>
      <c r="D77" s="8">
        <f t="shared" si="5"/>
        <v>0.99690315868572754</v>
      </c>
      <c r="E77" s="5">
        <v>74</v>
      </c>
      <c r="F77" s="7">
        <f t="shared" si="4"/>
        <v>0.52482269503546097</v>
      </c>
    </row>
    <row r="78" spans="1:6" x14ac:dyDescent="0.25">
      <c r="A78" s="5" t="s">
        <v>50</v>
      </c>
      <c r="B78" s="6">
        <v>5100</v>
      </c>
      <c r="C78" s="7">
        <f t="shared" si="3"/>
        <v>2.8391980122941728E-4</v>
      </c>
      <c r="D78" s="8">
        <f t="shared" si="5"/>
        <v>0.99718707848695698</v>
      </c>
      <c r="E78" s="5">
        <v>75</v>
      </c>
      <c r="F78" s="7">
        <f t="shared" si="4"/>
        <v>0.53191489361702127</v>
      </c>
    </row>
    <row r="79" spans="1:6" x14ac:dyDescent="0.25">
      <c r="A79" s="5" t="s">
        <v>44</v>
      </c>
      <c r="B79" s="6">
        <v>4954</v>
      </c>
      <c r="C79" s="7">
        <f t="shared" si="3"/>
        <v>2.7579190103735947E-4</v>
      </c>
      <c r="D79" s="8">
        <f t="shared" si="5"/>
        <v>0.9974628703879943</v>
      </c>
      <c r="E79" s="5">
        <v>76</v>
      </c>
      <c r="F79" s="7">
        <f t="shared" si="4"/>
        <v>0.53900709219858156</v>
      </c>
    </row>
    <row r="80" spans="1:6" x14ac:dyDescent="0.25">
      <c r="A80" s="5" t="s">
        <v>99</v>
      </c>
      <c r="B80" s="6">
        <v>4800</v>
      </c>
      <c r="C80" s="7">
        <f t="shared" si="3"/>
        <v>2.6721863645121628E-4</v>
      </c>
      <c r="D80" s="8">
        <f t="shared" si="5"/>
        <v>0.99773008902444549</v>
      </c>
      <c r="E80" s="5">
        <v>77</v>
      </c>
      <c r="F80" s="7">
        <f t="shared" si="4"/>
        <v>0.54609929078014185</v>
      </c>
    </row>
    <row r="81" spans="1:6" x14ac:dyDescent="0.25">
      <c r="A81" s="5" t="s">
        <v>33</v>
      </c>
      <c r="B81" s="6">
        <v>4500</v>
      </c>
      <c r="C81" s="7">
        <f t="shared" si="3"/>
        <v>2.5051747167301522E-4</v>
      </c>
      <c r="D81" s="8">
        <f t="shared" si="5"/>
        <v>0.99798060649611853</v>
      </c>
      <c r="E81" s="5">
        <v>78</v>
      </c>
      <c r="F81" s="7">
        <f t="shared" si="4"/>
        <v>0.55319148936170215</v>
      </c>
    </row>
    <row r="82" spans="1:6" x14ac:dyDescent="0.25">
      <c r="A82" s="5" t="s">
        <v>39</v>
      </c>
      <c r="B82" s="6">
        <v>4320</v>
      </c>
      <c r="C82" s="7">
        <f t="shared" si="3"/>
        <v>2.4049677280609463E-4</v>
      </c>
      <c r="D82" s="8">
        <f t="shared" si="5"/>
        <v>0.99822110326892466</v>
      </c>
      <c r="E82" s="5">
        <v>79</v>
      </c>
      <c r="F82" s="7">
        <f t="shared" si="4"/>
        <v>0.56028368794326244</v>
      </c>
    </row>
    <row r="83" spans="1:6" x14ac:dyDescent="0.25">
      <c r="A83" s="5" t="s">
        <v>78</v>
      </c>
      <c r="B83" s="6">
        <v>3600</v>
      </c>
      <c r="C83" s="7">
        <f t="shared" si="3"/>
        <v>2.0041397733841219E-4</v>
      </c>
      <c r="D83" s="8">
        <f t="shared" si="5"/>
        <v>0.99842151724626305</v>
      </c>
      <c r="E83" s="5">
        <v>80</v>
      </c>
      <c r="F83" s="7">
        <f t="shared" si="4"/>
        <v>0.56737588652482274</v>
      </c>
    </row>
    <row r="84" spans="1:6" x14ac:dyDescent="0.25">
      <c r="A84" s="5" t="s">
        <v>100</v>
      </c>
      <c r="B84" s="6">
        <v>3120</v>
      </c>
      <c r="C84" s="7">
        <f t="shared" si="3"/>
        <v>1.7369211369329057E-4</v>
      </c>
      <c r="D84" s="8">
        <f t="shared" si="5"/>
        <v>0.99859520935995638</v>
      </c>
      <c r="E84" s="5">
        <v>81</v>
      </c>
      <c r="F84" s="7">
        <f t="shared" si="4"/>
        <v>0.57446808510638303</v>
      </c>
    </row>
    <row r="85" spans="1:6" x14ac:dyDescent="0.25">
      <c r="A85" s="5" t="s">
        <v>35</v>
      </c>
      <c r="B85" s="6">
        <v>3000</v>
      </c>
      <c r="C85" s="7">
        <f t="shared" si="3"/>
        <v>1.6701164778201017E-4</v>
      </c>
      <c r="D85" s="8">
        <f t="shared" si="5"/>
        <v>0.99876222100773837</v>
      </c>
      <c r="E85" s="5">
        <v>82</v>
      </c>
      <c r="F85" s="7">
        <f t="shared" si="4"/>
        <v>0.58156028368794321</v>
      </c>
    </row>
    <row r="86" spans="1:6" x14ac:dyDescent="0.25">
      <c r="A86" s="5" t="s">
        <v>129</v>
      </c>
      <c r="B86" s="6">
        <v>2800</v>
      </c>
      <c r="C86" s="7">
        <f t="shared" si="3"/>
        <v>1.5587753792987614E-4</v>
      </c>
      <c r="D86" s="8">
        <f t="shared" si="5"/>
        <v>0.99891809854566826</v>
      </c>
      <c r="E86" s="5">
        <v>83</v>
      </c>
      <c r="F86" s="7">
        <f t="shared" si="4"/>
        <v>0.58865248226950351</v>
      </c>
    </row>
    <row r="87" spans="1:6" x14ac:dyDescent="0.25">
      <c r="A87" s="5" t="s">
        <v>135</v>
      </c>
      <c r="B87" s="6">
        <v>2700</v>
      </c>
      <c r="C87" s="7">
        <f t="shared" si="3"/>
        <v>1.5031048300380914E-4</v>
      </c>
      <c r="D87" s="8">
        <f t="shared" si="5"/>
        <v>0.99906840902867211</v>
      </c>
      <c r="E87" s="5">
        <v>84</v>
      </c>
      <c r="F87" s="7">
        <f t="shared" si="4"/>
        <v>0.5957446808510638</v>
      </c>
    </row>
    <row r="88" spans="1:6" x14ac:dyDescent="0.25">
      <c r="A88" s="5" t="s">
        <v>32</v>
      </c>
      <c r="B88" s="6">
        <v>2400</v>
      </c>
      <c r="C88" s="7">
        <f t="shared" si="3"/>
        <v>1.3360931822560814E-4</v>
      </c>
      <c r="D88" s="8">
        <f t="shared" si="5"/>
        <v>0.9992020183468977</v>
      </c>
      <c r="E88" s="5">
        <v>85</v>
      </c>
      <c r="F88" s="7">
        <f t="shared" si="4"/>
        <v>0.6028368794326241</v>
      </c>
    </row>
    <row r="89" spans="1:6" x14ac:dyDescent="0.25">
      <c r="A89" s="5" t="s">
        <v>25</v>
      </c>
      <c r="B89" s="6">
        <v>2100</v>
      </c>
      <c r="C89" s="7">
        <f t="shared" si="3"/>
        <v>1.1690815344740711E-4</v>
      </c>
      <c r="D89" s="8">
        <f t="shared" si="5"/>
        <v>0.99931892650034515</v>
      </c>
      <c r="E89" s="5">
        <v>86</v>
      </c>
      <c r="F89" s="7">
        <f t="shared" si="4"/>
        <v>0.60992907801418439</v>
      </c>
    </row>
    <row r="90" spans="1:6" x14ac:dyDescent="0.25">
      <c r="A90" s="5" t="s">
        <v>98</v>
      </c>
      <c r="B90" s="6">
        <v>1980</v>
      </c>
      <c r="C90" s="7">
        <f t="shared" si="3"/>
        <v>1.102276875361267E-4</v>
      </c>
      <c r="D90" s="8">
        <f t="shared" si="5"/>
        <v>0.99942915418788125</v>
      </c>
      <c r="E90" s="5">
        <v>87</v>
      </c>
      <c r="F90" s="7">
        <f t="shared" si="4"/>
        <v>0.61702127659574468</v>
      </c>
    </row>
    <row r="91" spans="1:6" x14ac:dyDescent="0.25">
      <c r="A91" s="5" t="s">
        <v>136</v>
      </c>
      <c r="B91" s="6">
        <v>1939</v>
      </c>
      <c r="C91" s="7">
        <f t="shared" si="3"/>
        <v>1.0794519501643923E-4</v>
      </c>
      <c r="D91" s="8">
        <f t="shared" si="5"/>
        <v>0.9995370993828977</v>
      </c>
      <c r="E91" s="5">
        <v>88</v>
      </c>
      <c r="F91" s="7">
        <f t="shared" si="4"/>
        <v>0.62411347517730498</v>
      </c>
    </row>
    <row r="92" spans="1:6" x14ac:dyDescent="0.25">
      <c r="A92" s="5" t="s">
        <v>112</v>
      </c>
      <c r="B92" s="6">
        <v>1508</v>
      </c>
      <c r="C92" s="7">
        <f t="shared" si="3"/>
        <v>8.3951188285090437E-5</v>
      </c>
      <c r="D92" s="8">
        <f t="shared" si="5"/>
        <v>0.99962105057118278</v>
      </c>
      <c r="E92" s="5">
        <v>89</v>
      </c>
      <c r="F92" s="7">
        <f t="shared" si="4"/>
        <v>0.63120567375886527</v>
      </c>
    </row>
    <row r="93" spans="1:6" x14ac:dyDescent="0.25">
      <c r="A93" s="5" t="s">
        <v>26</v>
      </c>
      <c r="B93" s="6">
        <v>1200</v>
      </c>
      <c r="C93" s="7">
        <f t="shared" si="3"/>
        <v>6.6804659112804069E-5</v>
      </c>
      <c r="D93" s="8">
        <f t="shared" si="5"/>
        <v>0.99968785523029557</v>
      </c>
      <c r="E93" s="5">
        <v>90</v>
      </c>
      <c r="F93" s="7">
        <f t="shared" si="4"/>
        <v>0.63829787234042556</v>
      </c>
    </row>
    <row r="94" spans="1:6" x14ac:dyDescent="0.25">
      <c r="A94" s="5" t="s">
        <v>36</v>
      </c>
      <c r="B94" s="6">
        <v>1200</v>
      </c>
      <c r="C94" s="7">
        <f t="shared" si="3"/>
        <v>6.6804659112804069E-5</v>
      </c>
      <c r="D94" s="8">
        <f t="shared" si="5"/>
        <v>0.99975465988940837</v>
      </c>
      <c r="E94" s="5">
        <v>91</v>
      </c>
      <c r="F94" s="7">
        <f t="shared" si="4"/>
        <v>0.64539007092198586</v>
      </c>
    </row>
    <row r="95" spans="1:6" x14ac:dyDescent="0.25">
      <c r="A95" s="5" t="s">
        <v>52</v>
      </c>
      <c r="B95" s="6">
        <v>960</v>
      </c>
      <c r="C95" s="7">
        <f t="shared" si="3"/>
        <v>5.3443727290243251E-5</v>
      </c>
      <c r="D95" s="8">
        <f t="shared" si="5"/>
        <v>0.99980810361669858</v>
      </c>
      <c r="E95" s="5">
        <v>92</v>
      </c>
      <c r="F95" s="7">
        <f t="shared" si="4"/>
        <v>0.65248226950354615</v>
      </c>
    </row>
    <row r="96" spans="1:6" x14ac:dyDescent="0.25">
      <c r="A96" s="5" t="s">
        <v>91</v>
      </c>
      <c r="B96" s="6">
        <v>900</v>
      </c>
      <c r="C96" s="7">
        <f t="shared" si="3"/>
        <v>5.0103494334603048E-5</v>
      </c>
      <c r="D96" s="8">
        <f t="shared" si="5"/>
        <v>0.99985820711103324</v>
      </c>
      <c r="E96" s="5">
        <v>93</v>
      </c>
      <c r="F96" s="7">
        <f t="shared" si="4"/>
        <v>0.65957446808510634</v>
      </c>
    </row>
    <row r="97" spans="1:6" x14ac:dyDescent="0.25">
      <c r="A97" s="5" t="s">
        <v>97</v>
      </c>
      <c r="B97" s="6">
        <v>882</v>
      </c>
      <c r="C97" s="7">
        <f t="shared" si="3"/>
        <v>4.9101424447910985E-5</v>
      </c>
      <c r="D97" s="8">
        <f t="shared" si="5"/>
        <v>0.99990730853548115</v>
      </c>
      <c r="E97" s="5">
        <v>94</v>
      </c>
      <c r="F97" s="7">
        <f t="shared" si="4"/>
        <v>0.66666666666666663</v>
      </c>
    </row>
    <row r="98" spans="1:6" x14ac:dyDescent="0.25">
      <c r="A98" s="5" t="s">
        <v>84</v>
      </c>
      <c r="B98" s="6">
        <v>705</v>
      </c>
      <c r="C98" s="7">
        <f t="shared" si="3"/>
        <v>3.9247737228772386E-5</v>
      </c>
      <c r="D98" s="8">
        <f t="shared" si="5"/>
        <v>0.9999465562727099</v>
      </c>
      <c r="E98" s="5">
        <v>95</v>
      </c>
      <c r="F98" s="7">
        <f t="shared" si="4"/>
        <v>0.67375886524822692</v>
      </c>
    </row>
    <row r="99" spans="1:6" x14ac:dyDescent="0.25">
      <c r="A99" s="5" t="s">
        <v>137</v>
      </c>
      <c r="B99" s="6">
        <v>540</v>
      </c>
      <c r="C99" s="7">
        <f t="shared" si="3"/>
        <v>3.0062096600761828E-5</v>
      </c>
      <c r="D99" s="8">
        <f t="shared" si="5"/>
        <v>0.99997661836931062</v>
      </c>
      <c r="E99" s="5">
        <v>96</v>
      </c>
      <c r="F99" s="7">
        <f t="shared" si="4"/>
        <v>0.68085106382978722</v>
      </c>
    </row>
    <row r="100" spans="1:6" x14ac:dyDescent="0.25">
      <c r="A100" s="5" t="s">
        <v>16</v>
      </c>
      <c r="B100" s="6">
        <v>420</v>
      </c>
      <c r="C100" s="7">
        <f t="shared" si="3"/>
        <v>2.3381630689481423E-5</v>
      </c>
      <c r="D100" s="8">
        <f t="shared" si="5"/>
        <v>1</v>
      </c>
      <c r="E100" s="5">
        <v>97</v>
      </c>
      <c r="F100" s="7">
        <f t="shared" si="4"/>
        <v>0.68794326241134751</v>
      </c>
    </row>
    <row r="101" spans="1:6" x14ac:dyDescent="0.25">
      <c r="A101" s="5" t="s">
        <v>1</v>
      </c>
      <c r="B101" s="6">
        <v>0</v>
      </c>
      <c r="C101" s="7">
        <f t="shared" si="3"/>
        <v>0</v>
      </c>
      <c r="D101" s="8">
        <f t="shared" si="5"/>
        <v>1</v>
      </c>
      <c r="E101" s="5">
        <v>98</v>
      </c>
      <c r="F101" s="7">
        <f t="shared" si="4"/>
        <v>0.69503546099290781</v>
      </c>
    </row>
    <row r="102" spans="1:6" x14ac:dyDescent="0.25">
      <c r="A102" s="5" t="s">
        <v>13</v>
      </c>
      <c r="B102" s="6">
        <v>0</v>
      </c>
      <c r="C102" s="7">
        <f t="shared" si="3"/>
        <v>0</v>
      </c>
      <c r="D102" s="8">
        <f t="shared" si="5"/>
        <v>1</v>
      </c>
      <c r="E102" s="5">
        <v>99</v>
      </c>
      <c r="F102" s="7">
        <f t="shared" si="4"/>
        <v>0.7021276595744681</v>
      </c>
    </row>
    <row r="103" spans="1:6" x14ac:dyDescent="0.25">
      <c r="A103" s="5" t="s">
        <v>14</v>
      </c>
      <c r="B103" s="6">
        <v>0</v>
      </c>
      <c r="C103" s="7">
        <f t="shared" si="3"/>
        <v>0</v>
      </c>
      <c r="D103" s="8">
        <f t="shared" si="5"/>
        <v>1</v>
      </c>
      <c r="E103" s="5">
        <v>100</v>
      </c>
      <c r="F103" s="7">
        <f t="shared" si="4"/>
        <v>0.70921985815602839</v>
      </c>
    </row>
    <row r="104" spans="1:6" x14ac:dyDescent="0.25">
      <c r="A104" s="5" t="s">
        <v>15</v>
      </c>
      <c r="B104" s="6">
        <v>0</v>
      </c>
      <c r="C104" s="7">
        <f t="shared" si="3"/>
        <v>0</v>
      </c>
      <c r="D104" s="8">
        <f t="shared" si="5"/>
        <v>1</v>
      </c>
      <c r="E104" s="5">
        <v>101</v>
      </c>
      <c r="F104" s="7">
        <f t="shared" si="4"/>
        <v>0.71631205673758869</v>
      </c>
    </row>
    <row r="105" spans="1:6" x14ac:dyDescent="0.25">
      <c r="A105" s="5" t="s">
        <v>17</v>
      </c>
      <c r="B105" s="6">
        <v>0</v>
      </c>
      <c r="C105" s="7">
        <f t="shared" si="3"/>
        <v>0</v>
      </c>
      <c r="D105" s="8">
        <f t="shared" si="5"/>
        <v>1</v>
      </c>
      <c r="E105" s="5">
        <v>102</v>
      </c>
      <c r="F105" s="7">
        <f t="shared" si="4"/>
        <v>0.72340425531914898</v>
      </c>
    </row>
    <row r="106" spans="1:6" x14ac:dyDescent="0.25">
      <c r="A106" s="5" t="s">
        <v>18</v>
      </c>
      <c r="B106" s="6">
        <v>0</v>
      </c>
      <c r="C106" s="7">
        <f t="shared" si="3"/>
        <v>0</v>
      </c>
      <c r="D106" s="8">
        <f t="shared" si="5"/>
        <v>1</v>
      </c>
      <c r="E106" s="5">
        <v>103</v>
      </c>
      <c r="F106" s="7">
        <f t="shared" si="4"/>
        <v>0.73049645390070927</v>
      </c>
    </row>
    <row r="107" spans="1:6" x14ac:dyDescent="0.25">
      <c r="A107" s="5" t="s">
        <v>21</v>
      </c>
      <c r="B107" s="6">
        <v>0</v>
      </c>
      <c r="C107" s="7">
        <f t="shared" si="3"/>
        <v>0</v>
      </c>
      <c r="D107" s="8">
        <f t="shared" si="5"/>
        <v>1</v>
      </c>
      <c r="E107" s="5">
        <v>104</v>
      </c>
      <c r="F107" s="7">
        <f t="shared" si="4"/>
        <v>0.73758865248226946</v>
      </c>
    </row>
    <row r="108" spans="1:6" x14ac:dyDescent="0.25">
      <c r="A108" s="5" t="s">
        <v>2</v>
      </c>
      <c r="B108" s="6">
        <v>0</v>
      </c>
      <c r="C108" s="7">
        <f t="shared" si="3"/>
        <v>0</v>
      </c>
      <c r="D108" s="8">
        <f t="shared" si="5"/>
        <v>1</v>
      </c>
      <c r="E108" s="5">
        <v>105</v>
      </c>
      <c r="F108" s="7">
        <f t="shared" si="4"/>
        <v>0.74468085106382975</v>
      </c>
    </row>
    <row r="109" spans="1:6" x14ac:dyDescent="0.25">
      <c r="A109" s="5" t="s">
        <v>23</v>
      </c>
      <c r="B109" s="6">
        <v>0</v>
      </c>
      <c r="C109" s="7">
        <f t="shared" si="3"/>
        <v>0</v>
      </c>
      <c r="D109" s="8">
        <f t="shared" si="5"/>
        <v>1</v>
      </c>
      <c r="E109" s="5">
        <v>106</v>
      </c>
      <c r="F109" s="7">
        <f t="shared" si="4"/>
        <v>0.75177304964539005</v>
      </c>
    </row>
    <row r="110" spans="1:6" x14ac:dyDescent="0.25">
      <c r="A110" s="5" t="s">
        <v>24</v>
      </c>
      <c r="B110" s="6">
        <v>0</v>
      </c>
      <c r="C110" s="7">
        <f t="shared" si="3"/>
        <v>0</v>
      </c>
      <c r="D110" s="8">
        <f t="shared" si="5"/>
        <v>1</v>
      </c>
      <c r="E110" s="5">
        <v>107</v>
      </c>
      <c r="F110" s="7">
        <f t="shared" si="4"/>
        <v>0.75886524822695034</v>
      </c>
    </row>
    <row r="111" spans="1:6" x14ac:dyDescent="0.25">
      <c r="A111" s="5" t="s">
        <v>30</v>
      </c>
      <c r="B111" s="6">
        <v>0</v>
      </c>
      <c r="C111" s="7">
        <f t="shared" si="3"/>
        <v>0</v>
      </c>
      <c r="D111" s="8">
        <f t="shared" si="5"/>
        <v>1</v>
      </c>
      <c r="E111" s="5">
        <v>108</v>
      </c>
      <c r="F111" s="7">
        <f t="shared" si="4"/>
        <v>0.76595744680851063</v>
      </c>
    </row>
    <row r="112" spans="1:6" x14ac:dyDescent="0.25">
      <c r="A112" s="5" t="s">
        <v>128</v>
      </c>
      <c r="B112" s="6">
        <v>0</v>
      </c>
      <c r="C112" s="7">
        <f t="shared" si="3"/>
        <v>0</v>
      </c>
      <c r="D112" s="8">
        <f t="shared" si="5"/>
        <v>1</v>
      </c>
      <c r="E112" s="5">
        <v>109</v>
      </c>
      <c r="F112" s="7">
        <f t="shared" si="4"/>
        <v>0.77304964539007093</v>
      </c>
    </row>
    <row r="113" spans="1:6" x14ac:dyDescent="0.25">
      <c r="A113" s="5" t="s">
        <v>3</v>
      </c>
      <c r="B113" s="6">
        <v>0</v>
      </c>
      <c r="C113" s="7">
        <f t="shared" si="3"/>
        <v>0</v>
      </c>
      <c r="D113" s="8">
        <f t="shared" si="5"/>
        <v>1</v>
      </c>
      <c r="E113" s="5">
        <v>110</v>
      </c>
      <c r="F113" s="7">
        <f t="shared" si="4"/>
        <v>0.78014184397163122</v>
      </c>
    </row>
    <row r="114" spans="1:6" x14ac:dyDescent="0.25">
      <c r="A114" s="5" t="s">
        <v>19</v>
      </c>
      <c r="B114" s="6">
        <v>0</v>
      </c>
      <c r="C114" s="7">
        <f t="shared" si="3"/>
        <v>0</v>
      </c>
      <c r="D114" s="8">
        <f t="shared" si="5"/>
        <v>1</v>
      </c>
      <c r="E114" s="5">
        <v>111</v>
      </c>
      <c r="F114" s="7">
        <f t="shared" si="4"/>
        <v>0.78723404255319152</v>
      </c>
    </row>
    <row r="115" spans="1:6" x14ac:dyDescent="0.25">
      <c r="A115" s="5" t="s">
        <v>41</v>
      </c>
      <c r="B115" s="6">
        <v>0</v>
      </c>
      <c r="C115" s="7">
        <f t="shared" si="3"/>
        <v>0</v>
      </c>
      <c r="D115" s="8">
        <f t="shared" si="5"/>
        <v>1</v>
      </c>
      <c r="E115" s="5">
        <v>112</v>
      </c>
      <c r="F115" s="7">
        <f t="shared" si="4"/>
        <v>0.79432624113475181</v>
      </c>
    </row>
    <row r="116" spans="1:6" x14ac:dyDescent="0.25">
      <c r="A116" s="5" t="s">
        <v>43</v>
      </c>
      <c r="B116" s="6">
        <v>0</v>
      </c>
      <c r="C116" s="7">
        <f t="shared" si="3"/>
        <v>0</v>
      </c>
      <c r="D116" s="8">
        <f t="shared" si="5"/>
        <v>1</v>
      </c>
      <c r="E116" s="5">
        <v>113</v>
      </c>
      <c r="F116" s="7">
        <f t="shared" si="4"/>
        <v>0.8014184397163121</v>
      </c>
    </row>
    <row r="117" spans="1:6" x14ac:dyDescent="0.25">
      <c r="A117" s="5" t="s">
        <v>46</v>
      </c>
      <c r="B117" s="6">
        <v>0</v>
      </c>
      <c r="C117" s="7">
        <f t="shared" si="3"/>
        <v>0</v>
      </c>
      <c r="D117" s="8">
        <f t="shared" si="5"/>
        <v>1</v>
      </c>
      <c r="E117" s="5">
        <v>114</v>
      </c>
      <c r="F117" s="7">
        <f t="shared" si="4"/>
        <v>0.80851063829787229</v>
      </c>
    </row>
    <row r="118" spans="1:6" x14ac:dyDescent="0.25">
      <c r="A118" s="5" t="s">
        <v>49</v>
      </c>
      <c r="B118" s="6">
        <v>0</v>
      </c>
      <c r="C118" s="7">
        <f t="shared" si="3"/>
        <v>0</v>
      </c>
      <c r="D118" s="8">
        <f t="shared" si="5"/>
        <v>1</v>
      </c>
      <c r="E118" s="5">
        <v>115</v>
      </c>
      <c r="F118" s="7">
        <f t="shared" si="4"/>
        <v>0.81560283687943258</v>
      </c>
    </row>
    <row r="119" spans="1:6" x14ac:dyDescent="0.25">
      <c r="A119" s="5" t="s">
        <v>38</v>
      </c>
      <c r="B119" s="6">
        <v>0</v>
      </c>
      <c r="C119" s="7">
        <f t="shared" si="3"/>
        <v>0</v>
      </c>
      <c r="D119" s="8">
        <f t="shared" si="5"/>
        <v>1</v>
      </c>
      <c r="E119" s="5">
        <v>116</v>
      </c>
      <c r="F119" s="7">
        <f t="shared" si="4"/>
        <v>0.82269503546099287</v>
      </c>
    </row>
    <row r="120" spans="1:6" x14ac:dyDescent="0.25">
      <c r="A120" s="5" t="s">
        <v>80</v>
      </c>
      <c r="B120" s="6">
        <v>0</v>
      </c>
      <c r="C120" s="7">
        <f t="shared" si="3"/>
        <v>0</v>
      </c>
      <c r="D120" s="8">
        <f t="shared" si="5"/>
        <v>1</v>
      </c>
      <c r="E120" s="5">
        <v>117</v>
      </c>
      <c r="F120" s="7">
        <f t="shared" si="4"/>
        <v>0.82978723404255317</v>
      </c>
    </row>
    <row r="121" spans="1:6" x14ac:dyDescent="0.25">
      <c r="A121" s="5" t="s">
        <v>40</v>
      </c>
      <c r="B121" s="6">
        <v>0</v>
      </c>
      <c r="C121" s="7">
        <f t="shared" si="3"/>
        <v>0</v>
      </c>
      <c r="D121" s="8">
        <f t="shared" si="5"/>
        <v>1</v>
      </c>
      <c r="E121" s="5">
        <v>118</v>
      </c>
      <c r="F121" s="7">
        <f t="shared" si="4"/>
        <v>0.83687943262411346</v>
      </c>
    </row>
    <row r="122" spans="1:6" x14ac:dyDescent="0.25">
      <c r="A122" s="5" t="s">
        <v>131</v>
      </c>
      <c r="B122" s="6">
        <v>0</v>
      </c>
      <c r="C122" s="7">
        <f t="shared" si="3"/>
        <v>0</v>
      </c>
      <c r="D122" s="8">
        <f t="shared" si="5"/>
        <v>1</v>
      </c>
      <c r="E122" s="5">
        <v>119</v>
      </c>
      <c r="F122" s="7">
        <f t="shared" si="4"/>
        <v>0.84397163120567376</v>
      </c>
    </row>
    <row r="123" spans="1:6" x14ac:dyDescent="0.25">
      <c r="A123" s="5" t="s">
        <v>89</v>
      </c>
      <c r="B123" s="6">
        <v>0</v>
      </c>
      <c r="C123" s="7">
        <f t="shared" si="3"/>
        <v>0</v>
      </c>
      <c r="D123" s="8">
        <f t="shared" si="5"/>
        <v>1</v>
      </c>
      <c r="E123" s="5">
        <v>120</v>
      </c>
      <c r="F123" s="7">
        <f t="shared" si="4"/>
        <v>0.85106382978723405</v>
      </c>
    </row>
    <row r="124" spans="1:6" x14ac:dyDescent="0.25">
      <c r="A124" s="5" t="s">
        <v>96</v>
      </c>
      <c r="B124" s="6">
        <v>0</v>
      </c>
      <c r="C124" s="7">
        <f t="shared" si="3"/>
        <v>0</v>
      </c>
      <c r="D124" s="8">
        <f t="shared" si="5"/>
        <v>1</v>
      </c>
      <c r="E124" s="5">
        <v>121</v>
      </c>
      <c r="F124" s="7">
        <f t="shared" si="4"/>
        <v>0.85815602836879434</v>
      </c>
    </row>
    <row r="125" spans="1:6" x14ac:dyDescent="0.25">
      <c r="A125" s="5" t="s">
        <v>10</v>
      </c>
      <c r="B125" s="6">
        <v>0</v>
      </c>
      <c r="C125" s="7">
        <f t="shared" si="3"/>
        <v>0</v>
      </c>
      <c r="D125" s="8">
        <f t="shared" si="5"/>
        <v>1</v>
      </c>
      <c r="E125" s="5">
        <v>122</v>
      </c>
      <c r="F125" s="7">
        <f t="shared" si="4"/>
        <v>0.86524822695035464</v>
      </c>
    </row>
    <row r="126" spans="1:6" x14ac:dyDescent="0.25">
      <c r="A126" s="5" t="s">
        <v>133</v>
      </c>
      <c r="B126" s="6">
        <v>0</v>
      </c>
      <c r="C126" s="7">
        <f t="shared" si="3"/>
        <v>0</v>
      </c>
      <c r="D126" s="8">
        <f t="shared" si="5"/>
        <v>1</v>
      </c>
      <c r="E126" s="5">
        <v>123</v>
      </c>
      <c r="F126" s="7">
        <f t="shared" si="4"/>
        <v>0.87234042553191493</v>
      </c>
    </row>
    <row r="127" spans="1:6" x14ac:dyDescent="0.25">
      <c r="A127" s="5" t="s">
        <v>134</v>
      </c>
      <c r="B127" s="6">
        <v>0</v>
      </c>
      <c r="C127" s="7">
        <f t="shared" si="3"/>
        <v>0</v>
      </c>
      <c r="D127" s="8">
        <f t="shared" si="5"/>
        <v>1</v>
      </c>
      <c r="E127" s="5">
        <v>124</v>
      </c>
      <c r="F127" s="7">
        <f t="shared" si="4"/>
        <v>0.87943262411347523</v>
      </c>
    </row>
    <row r="128" spans="1:6" x14ac:dyDescent="0.25">
      <c r="A128" s="5" t="s">
        <v>70</v>
      </c>
      <c r="B128" s="6">
        <v>0</v>
      </c>
      <c r="C128" s="7">
        <f t="shared" si="3"/>
        <v>0</v>
      </c>
      <c r="D128" s="8">
        <f t="shared" si="5"/>
        <v>1</v>
      </c>
      <c r="E128" s="5">
        <v>125</v>
      </c>
      <c r="F128" s="7">
        <f t="shared" si="4"/>
        <v>0.88652482269503541</v>
      </c>
    </row>
    <row r="129" spans="1:6" x14ac:dyDescent="0.25">
      <c r="A129" s="5" t="s">
        <v>71</v>
      </c>
      <c r="B129" s="6">
        <v>0</v>
      </c>
      <c r="C129" s="7">
        <f t="shared" si="3"/>
        <v>0</v>
      </c>
      <c r="D129" s="8">
        <f t="shared" si="5"/>
        <v>1</v>
      </c>
      <c r="E129" s="5">
        <v>126</v>
      </c>
      <c r="F129" s="7">
        <f t="shared" si="4"/>
        <v>0.8936170212765957</v>
      </c>
    </row>
    <row r="130" spans="1:6" x14ac:dyDescent="0.25">
      <c r="A130" s="5" t="s">
        <v>73</v>
      </c>
      <c r="B130" s="6">
        <v>0</v>
      </c>
      <c r="C130" s="7">
        <f t="shared" si="3"/>
        <v>0</v>
      </c>
      <c r="D130" s="8">
        <f t="shared" si="5"/>
        <v>1</v>
      </c>
      <c r="E130" s="5">
        <v>127</v>
      </c>
      <c r="F130" s="7">
        <f t="shared" si="4"/>
        <v>0.900709219858156</v>
      </c>
    </row>
    <row r="131" spans="1:6" x14ac:dyDescent="0.25">
      <c r="A131" s="5" t="s">
        <v>74</v>
      </c>
      <c r="B131" s="6">
        <v>0</v>
      </c>
      <c r="C131" s="7">
        <f t="shared" si="3"/>
        <v>0</v>
      </c>
      <c r="D131" s="8">
        <f t="shared" si="5"/>
        <v>1</v>
      </c>
      <c r="E131" s="5">
        <v>128</v>
      </c>
      <c r="F131" s="7">
        <f t="shared" si="4"/>
        <v>0.90780141843971629</v>
      </c>
    </row>
    <row r="132" spans="1:6" x14ac:dyDescent="0.25">
      <c r="A132" s="5" t="s">
        <v>75</v>
      </c>
      <c r="B132" s="6">
        <v>0</v>
      </c>
      <c r="C132" s="7">
        <f t="shared" si="3"/>
        <v>0</v>
      </c>
      <c r="D132" s="8">
        <f t="shared" si="5"/>
        <v>1</v>
      </c>
      <c r="E132" s="5">
        <v>129</v>
      </c>
      <c r="F132" s="7">
        <f t="shared" si="4"/>
        <v>0.91489361702127658</v>
      </c>
    </row>
    <row r="133" spans="1:6" x14ac:dyDescent="0.25">
      <c r="A133" s="5" t="s">
        <v>76</v>
      </c>
      <c r="B133" s="6">
        <v>0</v>
      </c>
      <c r="C133" s="7">
        <f t="shared" ref="C133:C144" si="6">B133/$B$145</f>
        <v>0</v>
      </c>
      <c r="D133" s="8">
        <f t="shared" si="5"/>
        <v>1</v>
      </c>
      <c r="E133" s="5">
        <v>130</v>
      </c>
      <c r="F133" s="7">
        <f t="shared" ref="F133:F144" si="7">E133/141</f>
        <v>0.92198581560283688</v>
      </c>
    </row>
    <row r="134" spans="1:6" x14ac:dyDescent="0.25">
      <c r="A134" s="5" t="s">
        <v>79</v>
      </c>
      <c r="B134" s="6">
        <v>0</v>
      </c>
      <c r="C134" s="7">
        <f t="shared" si="6"/>
        <v>0</v>
      </c>
      <c r="D134" s="8">
        <f t="shared" ref="D134:D144" si="8">D133+C134</f>
        <v>1</v>
      </c>
      <c r="E134" s="5">
        <v>131</v>
      </c>
      <c r="F134" s="7">
        <f t="shared" si="7"/>
        <v>0.92907801418439717</v>
      </c>
    </row>
    <row r="135" spans="1:6" x14ac:dyDescent="0.25">
      <c r="A135" s="5" t="s">
        <v>88</v>
      </c>
      <c r="B135" s="6">
        <v>0</v>
      </c>
      <c r="C135" s="7">
        <f t="shared" si="6"/>
        <v>0</v>
      </c>
      <c r="D135" s="8">
        <f t="shared" si="8"/>
        <v>1</v>
      </c>
      <c r="E135" s="5">
        <v>132</v>
      </c>
      <c r="F135" s="7">
        <f t="shared" si="7"/>
        <v>0.93617021276595747</v>
      </c>
    </row>
    <row r="136" spans="1:6" x14ac:dyDescent="0.25">
      <c r="A136" s="5" t="s">
        <v>94</v>
      </c>
      <c r="B136" s="6">
        <v>0</v>
      </c>
      <c r="C136" s="7">
        <f t="shared" si="6"/>
        <v>0</v>
      </c>
      <c r="D136" s="8">
        <f t="shared" si="8"/>
        <v>1</v>
      </c>
      <c r="E136" s="5">
        <v>133</v>
      </c>
      <c r="F136" s="7">
        <f t="shared" si="7"/>
        <v>0.94326241134751776</v>
      </c>
    </row>
    <row r="137" spans="1:6" x14ac:dyDescent="0.25">
      <c r="A137" s="5" t="s">
        <v>103</v>
      </c>
      <c r="B137" s="6">
        <v>0</v>
      </c>
      <c r="C137" s="7">
        <f t="shared" si="6"/>
        <v>0</v>
      </c>
      <c r="D137" s="8">
        <f t="shared" si="8"/>
        <v>1</v>
      </c>
      <c r="E137" s="5">
        <v>134</v>
      </c>
      <c r="F137" s="7">
        <f t="shared" si="7"/>
        <v>0.95035460992907805</v>
      </c>
    </row>
    <row r="138" spans="1:6" x14ac:dyDescent="0.25">
      <c r="A138" s="5" t="s">
        <v>85</v>
      </c>
      <c r="B138" s="6">
        <v>0</v>
      </c>
      <c r="C138" s="7">
        <f t="shared" si="6"/>
        <v>0</v>
      </c>
      <c r="D138" s="8">
        <f t="shared" si="8"/>
        <v>1</v>
      </c>
      <c r="E138" s="5">
        <v>135</v>
      </c>
      <c r="F138" s="7">
        <f t="shared" si="7"/>
        <v>0.95744680851063835</v>
      </c>
    </row>
    <row r="139" spans="1:6" x14ac:dyDescent="0.25">
      <c r="A139" s="5" t="s">
        <v>11</v>
      </c>
      <c r="B139" s="6">
        <v>0</v>
      </c>
      <c r="C139" s="7">
        <f t="shared" si="6"/>
        <v>0</v>
      </c>
      <c r="D139" s="8">
        <f t="shared" si="8"/>
        <v>1</v>
      </c>
      <c r="E139" s="5">
        <v>136</v>
      </c>
      <c r="F139" s="7">
        <f t="shared" si="7"/>
        <v>0.96453900709219853</v>
      </c>
    </row>
    <row r="140" spans="1:6" x14ac:dyDescent="0.25">
      <c r="A140" s="5" t="s">
        <v>104</v>
      </c>
      <c r="B140" s="6">
        <v>0</v>
      </c>
      <c r="C140" s="7">
        <f t="shared" si="6"/>
        <v>0</v>
      </c>
      <c r="D140" s="8">
        <f t="shared" si="8"/>
        <v>1</v>
      </c>
      <c r="E140" s="5">
        <v>137</v>
      </c>
      <c r="F140" s="7">
        <f t="shared" si="7"/>
        <v>0.97163120567375882</v>
      </c>
    </row>
    <row r="141" spans="1:6" x14ac:dyDescent="0.25">
      <c r="A141" s="5" t="s">
        <v>117</v>
      </c>
      <c r="B141" s="6">
        <v>0</v>
      </c>
      <c r="C141" s="7">
        <f t="shared" si="6"/>
        <v>0</v>
      </c>
      <c r="D141" s="8">
        <f t="shared" si="8"/>
        <v>1</v>
      </c>
      <c r="E141" s="5">
        <v>138</v>
      </c>
      <c r="F141" s="7">
        <f t="shared" si="7"/>
        <v>0.97872340425531912</v>
      </c>
    </row>
    <row r="142" spans="1:6" x14ac:dyDescent="0.25">
      <c r="A142" s="5" t="s">
        <v>118</v>
      </c>
      <c r="B142" s="6">
        <v>0</v>
      </c>
      <c r="C142" s="7">
        <f t="shared" si="6"/>
        <v>0</v>
      </c>
      <c r="D142" s="8">
        <f t="shared" si="8"/>
        <v>1</v>
      </c>
      <c r="E142" s="5">
        <v>139</v>
      </c>
      <c r="F142" s="7">
        <f t="shared" si="7"/>
        <v>0.98581560283687941</v>
      </c>
    </row>
    <row r="143" spans="1:6" x14ac:dyDescent="0.25">
      <c r="A143" s="5" t="s">
        <v>124</v>
      </c>
      <c r="B143" s="6">
        <v>0</v>
      </c>
      <c r="C143" s="7">
        <f t="shared" si="6"/>
        <v>0</v>
      </c>
      <c r="D143" s="8">
        <f t="shared" si="8"/>
        <v>1</v>
      </c>
      <c r="E143" s="5">
        <v>140</v>
      </c>
      <c r="F143" s="7">
        <f t="shared" si="7"/>
        <v>0.99290780141843971</v>
      </c>
    </row>
    <row r="144" spans="1:6" x14ac:dyDescent="0.25">
      <c r="A144" s="5" t="s">
        <v>125</v>
      </c>
      <c r="B144" s="6">
        <v>0</v>
      </c>
      <c r="C144" s="7">
        <f t="shared" si="6"/>
        <v>0</v>
      </c>
      <c r="D144" s="8">
        <f t="shared" si="8"/>
        <v>1</v>
      </c>
      <c r="E144" s="5">
        <v>141</v>
      </c>
      <c r="F144" s="7">
        <f t="shared" si="7"/>
        <v>1</v>
      </c>
    </row>
    <row r="145" spans="2:2" x14ac:dyDescent="0.25">
      <c r="B145" s="13">
        <f>SUM(B4:B144)</f>
        <v>17962819</v>
      </c>
    </row>
  </sheetData>
  <sortState xmlns:xlrd2="http://schemas.microsoft.com/office/spreadsheetml/2017/richdata2" ref="A4:B144">
    <sortCondition descending="1" ref="B4:B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MT</vt:lpstr>
      <vt:lpstr>MT (2)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André Bergsten Mendes</cp:lastModifiedBy>
  <dcterms:created xsi:type="dcterms:W3CDTF">2011-03-12T14:48:17Z</dcterms:created>
  <dcterms:modified xsi:type="dcterms:W3CDTF">2022-08-23T13:37:07Z</dcterms:modified>
</cp:coreProperties>
</file>