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andd2\Desktop\"/>
    </mc:Choice>
  </mc:AlternateContent>
  <bookViews>
    <workbookView xWindow="0" yWindow="0" windowWidth="23040" windowHeight="9192" activeTab="3"/>
  </bookViews>
  <sheets>
    <sheet name="Input_KHTC_BoPhan" sheetId="8" r:id="rId1"/>
    <sheet name="Report_KeToan" sheetId="11" state="hidden" r:id="rId2"/>
    <sheet name="DS Nhà cung cấp" sheetId="14" r:id="rId3"/>
    <sheet name="Master Data" sheetId="1" r:id="rId4"/>
    <sheet name="Nhà cung cấp (NCC)" sheetId="5" state="hidden" r:id="rId5"/>
  </sheets>
  <definedNames>
    <definedName name="_2301">'Master Data'!$L$3:$L$37</definedName>
    <definedName name="_2301After_Sales">'Master Data'!$I$3:$I$7</definedName>
    <definedName name="_2301BO_ANAT">'Master Data'!$I$8</definedName>
    <definedName name="_2301BO_Đào_tạo">'Master Data'!$I$18:$I$21</definedName>
    <definedName name="_2301BO_Đối_ngoại">'Master Data'!$I$9</definedName>
    <definedName name="_2301BO_Facilities">'Master Data'!$I$10:$I$11</definedName>
    <definedName name="_2301BO_Hành_chính">'Master Data'!$I$12</definedName>
    <definedName name="_2301BO_Năng_lượng_mới">'Master Data'!$I$13</definedName>
    <definedName name="_2301BO_Nhân_sự">'Master Data'!$I$14</definedName>
    <definedName name="_2301BO_Pháp_chế">'Master Data'!$I$15</definedName>
    <definedName name="_2301BO_TCKT">'Master Data'!$I$16</definedName>
    <definedName name="_2301BO_Thanhtra">'Master Data'!$I$17</definedName>
    <definedName name="_2301BO_Tuyển_dụng">'Master Data'!$I$22</definedName>
    <definedName name="_2301CNTT">'Master Data'!$I$23:$I$26</definedName>
    <definedName name="_2301Đăng_kiểm">'Master Data'!$I$27:$I$28</definedName>
    <definedName name="_2301Dự_án_Autopilot">'Master Data'!$I$332:$I$333</definedName>
    <definedName name="_2301Global">'Master Data'!$I$29:$I$32</definedName>
    <definedName name="_2301Hệ_sinh_thái">'Master Data'!$I$330</definedName>
    <definedName name="_2301Hỗ_trợ_sản_xuất">'Master Data'!$I$33:$I$51</definedName>
    <definedName name="_2301KD_B2B">'Master Data'!$I$52</definedName>
    <definedName name="_2301KD_Cho_thuê">'Master Data'!$I$53:$I$54</definedName>
    <definedName name="_2301KD_Trạm_đổi_Pin">'Master Data'!$I$55:$I$59</definedName>
    <definedName name="_2301Khối_chất_lượng">'Master Data'!$I$60:$I$74</definedName>
    <definedName name="_2301Khối_cung_ứng">'Master Data'!$I$75:$I$77</definedName>
    <definedName name="_2301Khối_cung_ứng_DP">'Master Data'!$I$75</definedName>
    <definedName name="_2301Khối_cung_ứng_IP">'Master Data'!$I$77</definedName>
    <definedName name="_2301Khối_cung_ứng_XMĐ">'Master Data'!$I$76</definedName>
    <definedName name="_2301Khối_sản_xuất">'Master Data'!$I$78:$I$122</definedName>
    <definedName name="_2301Kiểm_soát_chất_lượng">'Master Data'!$I$334:$I$337</definedName>
    <definedName name="_2301LOG">'Master Data'!$I$123</definedName>
    <definedName name="_2301Supplier_park">'Master Data'!$I$124:$I$143</definedName>
    <definedName name="_2301Trung_tâm_động_cơ_điện">'Master Data'!$I$144</definedName>
    <definedName name="_2301Viện_ATI1">'Master Data'!$I$145</definedName>
    <definedName name="_2301Viện_ATI2">'Master Data'!$I$146:$I$147</definedName>
    <definedName name="_2301Viện_Cell_Pin">'Master Data'!$I$148</definedName>
    <definedName name="_2301Viện_Pack_Pin">'Master Data'!$I$149</definedName>
    <definedName name="_2301Viện_XMĐ">'Master Data'!$I$150</definedName>
    <definedName name="_2345">'Master Data'!$N$3:$N$18</definedName>
    <definedName name="_2345After_Sales">'Master Data'!$I$151:$I$159</definedName>
    <definedName name="_2345BO_Đào_tạo">'Master Data'!$I$160</definedName>
    <definedName name="_2345BO_Hành_chính">'Master Data'!$I$161</definedName>
    <definedName name="_2345BO_Nhân_sự">'Master Data'!$I$162</definedName>
    <definedName name="_2345BO_Pháp_chế">'Master Data'!$I$163</definedName>
    <definedName name="_2345BO_TCKT">'Master Data'!$I$164</definedName>
    <definedName name="_2345BO_Tuyển_dụng">'Master Data'!$I$165</definedName>
    <definedName name="_2345KD_Cho_thuê">'Master Data'!$I$166</definedName>
    <definedName name="_2345KD_Oto">'Master Data'!$I$167:$I$170</definedName>
    <definedName name="_2345KD_SR">'Master Data'!$I$171:$I$244</definedName>
    <definedName name="_2345KD_Trạm_đổi_Pin">'Master Data'!$I$245:$I$247</definedName>
    <definedName name="_2345KD_VIN3S">'Master Data'!$I$248:$I$306</definedName>
    <definedName name="_2345KD_XMĐ">'Master Data'!$I$307</definedName>
    <definedName name="_2345Khối_cung_ứng_IP">'Master Data'!$I$331</definedName>
    <definedName name="_2345LOG">'Master Data'!$I$308</definedName>
    <definedName name="_2345MKT">'Master Data'!$I$309:$I$311</definedName>
    <definedName name="_2346">'Master Data'!$P$3:$P$4</definedName>
    <definedName name="_2346Langlang">'Master Data'!$I$312:$I$320</definedName>
    <definedName name="_2346Viện_Úc">'Master Data'!$I$321:$I$329</definedName>
    <definedName name="_Autopilot">'Master Data'!$AK$56:$AK$57</definedName>
    <definedName name="_Chung_VF34_VF35_VF36">'Master Data'!$AK$9:$AK$15</definedName>
    <definedName name="_CN_Phụ_trợ">'Master Data'!$AK$35:$AK$44</definedName>
    <definedName name="_Đầu_tư_mở_rộng_sản_xuất">'Master Data'!$AK$60:$AK$74</definedName>
    <definedName name="_Dự_án_liên_kết_VinSmart">'Master Data'!$AK$55</definedName>
    <definedName name="_Ebus">'Master Data'!$AK$9:$AK$15</definedName>
    <definedName name="_Fadil">'Master Data'!$AK$3:$AK$8</definedName>
    <definedName name="_xlnm._FilterDatabase" localSheetId="3" hidden="1">'Master Data'!$H$1:$H$331</definedName>
    <definedName name="_Infotainment">'Master Data'!$AK$58:$AK$59</definedName>
    <definedName name="_Nâng_cấp_Xưởng_hàn_linh_hoạt">'Master Data'!$AK$52</definedName>
    <definedName name="_Showroom_XDV">'Master Data'!$AK$50</definedName>
    <definedName name="_SS">'Master Data'!$AK$3:$AK$8</definedName>
    <definedName name="_Trạm_sạc">'Master Data'!$AK$45:$AK$49</definedName>
    <definedName name="_Trung_tâm_động_cơ_điện">'Master Data'!$AK$51</definedName>
    <definedName name="_V8">'Master Data'!$AK$9:$AK$15</definedName>
    <definedName name="_VF35_VFe35">'Master Data'!$AK$9:$AK$15</definedName>
    <definedName name="_VF36_Pickup_Truck">'Master Data'!$AK$9:$AK$13</definedName>
    <definedName name="_VF36_VFe36">'Master Data'!$AK$9:$AK$15</definedName>
    <definedName name="_VFe32">'Master Data'!$AK$9:$AK$13</definedName>
    <definedName name="_VFe33">'Master Data'!$AK$9:$AK$13</definedName>
    <definedName name="_VFe34">'Master Data'!$AK$9:$AK$13</definedName>
    <definedName name="_VFe34_Plus">'Master Data'!$AK$9:$AK$13</definedName>
    <definedName name="_Viện_Cell_Pin">'Master Data'!$AK$53:$AK$54</definedName>
    <definedName name="_XMĐ">'Master Data'!$AK$16:$AK$34</definedName>
    <definedName name="Capex_vận_hành">'Master Data'!$U$61</definedName>
    <definedName name="Company_Code">'Master Data'!$A$3:$A$5</definedName>
    <definedName name="Đầu_tư">'Master Data'!$U$53:$U$60</definedName>
    <definedName name="dự_án">'Master Data'!$AG$3:$AG$25</definedName>
    <definedName name="Khác">'Master Data'!$U$30:$U$31</definedName>
    <definedName name="Lương">'Master Data'!$U$24</definedName>
    <definedName name="non_capex">'Master Data'!$U$3:$U$61</definedName>
    <definedName name="Opex">'Master Data'!$U$3:$U$23</definedName>
    <definedName name="phan_loai_chi_phi">'Master Data'!$R$3:$R$10</definedName>
    <definedName name="Thuế">'Master Data'!$U$25:$U$29</definedName>
    <definedName name="Vay">'Master Data'!$U$32:$U$52</definedName>
  </definedNames>
  <calcPr calcId="162913"/>
</workbook>
</file>

<file path=xl/calcChain.xml><?xml version="1.0" encoding="utf-8"?>
<calcChain xmlns="http://schemas.openxmlformats.org/spreadsheetml/2006/main">
  <c r="E9" i="8" l="1"/>
  <c r="P9" i="8"/>
  <c r="I9" i="8"/>
  <c r="I3" i="8" l="1"/>
  <c r="I4" i="8"/>
  <c r="F337" i="1" l="1"/>
  <c r="F336" i="1"/>
  <c r="F335" i="1"/>
  <c r="F334" i="1"/>
  <c r="I5" i="8" l="1"/>
  <c r="I6" i="8"/>
  <c r="I7" i="8"/>
  <c r="I8" i="8"/>
  <c r="F122" i="1"/>
  <c r="F333" i="1"/>
  <c r="F332" i="1"/>
  <c r="P3" i="8" l="1"/>
  <c r="P4" i="8"/>
  <c r="P5" i="8"/>
  <c r="P6" i="8"/>
  <c r="P7" i="8"/>
  <c r="P8" i="8"/>
  <c r="F331" i="1"/>
  <c r="F330" i="1"/>
  <c r="F78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 l="1"/>
  <c r="F159" i="1"/>
  <c r="F147" i="1" l="1"/>
  <c r="F143" i="1" l="1"/>
  <c r="F142" i="1"/>
  <c r="F4" i="1" l="1"/>
  <c r="F5" i="1"/>
  <c r="F6" i="1"/>
  <c r="F8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4" i="1"/>
  <c r="F145" i="1"/>
  <c r="F146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" i="1"/>
  <c r="E8" i="8" l="1"/>
  <c r="E3" i="8"/>
  <c r="E7" i="8"/>
  <c r="E6" i="8"/>
  <c r="E5" i="8"/>
  <c r="E4" i="8"/>
</calcChain>
</file>

<file path=xl/sharedStrings.xml><?xml version="1.0" encoding="utf-8"?>
<sst xmlns="http://schemas.openxmlformats.org/spreadsheetml/2006/main" count="2343" uniqueCount="1015">
  <si>
    <t>Nhập theo format DD/MM/YYYY</t>
  </si>
  <si>
    <t>Không điền. Chọn trong Dropdown List</t>
  </si>
  <si>
    <t>Không điền. Chọn trong Dropdown List (File sẽ tự động lọc với Company code tương ứng)</t>
  </si>
  <si>
    <t>Không điền. Chọn trong Dropdown List (File sẽ tự động lọc với Phòng ban tương ứng)</t>
  </si>
  <si>
    <t>Không điền. Hệ thống sẽ tự động fill giá trị tương ứng sau khi chọn Bộ phận</t>
  </si>
  <si>
    <t>Không điền. Chọn trong Dropdown List, chỉ loại chi phí là Capex mới được chọn dự án</t>
  </si>
  <si>
    <t>Không điền. Chọn trong Dropdown List
- Nếu loại phí là Capex: File sẽ tự động filter nội dung tương ứng sau khi chọn dự án
- Nếu loại phí khác Capex: File sẽ tự động filter nội dung tương ứng sau khi chọn Loại phí</t>
  </si>
  <si>
    <t>Không điền. File sẽ tự động fill theo dự án/nội dung chi phí</t>
  </si>
  <si>
    <r>
      <t xml:space="preserve">Nhập thông tin theo điều kiện dựa theo Tình trạng ký kết HĐ:
</t>
    </r>
    <r>
      <rPr>
        <i/>
        <sz val="11"/>
        <color rgb="FFFF0000"/>
        <rFont val="Calibri"/>
        <family val="2"/>
      </rPr>
      <t>- Đã ký HĐ/Chưa có PO: Bắt buộc nhập số HĐ
- Đã ký HĐ/Đã có PO: Bắt buộc nhập mã PR/PO</t>
    </r>
    <r>
      <rPr>
        <i/>
        <sz val="11"/>
        <rFont val="Calibri"/>
        <family val="2"/>
      </rPr>
      <t xml:space="preserve">
- Còn lại nếu là giá trị khác thì không cần điền</t>
    </r>
  </si>
  <si>
    <r>
      <t xml:space="preserve">Không điền. Chọn trong Dropdown List dựa theo Tình trạng ký kết HĐ:
</t>
    </r>
    <r>
      <rPr>
        <i/>
        <sz val="11"/>
        <color rgb="FFFF0000"/>
        <rFont val="Calibri"/>
        <family val="2"/>
      </rPr>
      <t>- Đã ký HĐ/Chưa có PO hoặc Đã ký HĐ/Đã có PO: Bắt buộc chọn giá trị</t>
    </r>
    <r>
      <rPr>
        <i/>
        <sz val="11"/>
        <rFont val="Calibri"/>
        <family val="2"/>
      </rPr>
      <t xml:space="preserve">
- Còn lại nếu là giá trị khác thì có thể chọn giá trị hoặc không</t>
    </r>
  </si>
  <si>
    <r>
      <t xml:space="preserve">Dựa theo điều kiện:
</t>
    </r>
    <r>
      <rPr>
        <i/>
        <sz val="11"/>
        <color rgb="FFFF0000"/>
        <rFont val="Calibri"/>
        <family val="2"/>
      </rPr>
      <t>- Nếu Loại NCC có giá trị "NCC nội bộ": Bắt buộc nhập tên NCC (Sheet Master Data)
- Nếu Loại NCC có giá trị "NCC bên ngoài": Điền tên NCC (Không có trong Master data)</t>
    </r>
  </si>
  <si>
    <r>
      <t xml:space="preserve">Dựa theo điều kiện:
- </t>
    </r>
    <r>
      <rPr>
        <i/>
        <sz val="11"/>
        <color rgb="FFFF0000"/>
        <rFont val="Calibri"/>
        <family val="2"/>
      </rPr>
      <t>Nếu Loại NCC có giá trị "NCC nội bộ": File sẽ tự động fill giá trị tương ứng với Tên NCC (Có trong Master Data)
- Nếu Loại NCC có giá trị "NCC bên ngoài": Đền Mã tương ứng với Tên NCC (Không có trong Master Data)</t>
    </r>
  </si>
  <si>
    <t>Không điền. File sẽ tự động fill theo Đơn vị tiền tệ</t>
  </si>
  <si>
    <t>Bắt buộc nhập số tiền (Theo đúng đơn vị tiền tệ). Không nhập dấu phẩy (,), chỉ nhập dấu chấm (.) cho số thập phân.
Các ô blank phải nhập số 0</t>
  </si>
  <si>
    <t>Có thể nhập giá trị hoặc không</t>
  </si>
  <si>
    <t>NGÀY LÊN KH</t>
  </si>
  <si>
    <t>COMPANY CODE</t>
  </si>
  <si>
    <t>KHỐI</t>
  </si>
  <si>
    <t>BỘ PHẬN</t>
  </si>
  <si>
    <t>COST CENTER</t>
  </si>
  <si>
    <t>PHÂN LOẠI CHI PHÍ</t>
  </si>
  <si>
    <t>DỰ ÁN</t>
  </si>
  <si>
    <t>NỘI DUNG CHI PHÍ</t>
  </si>
  <si>
    <t>MÃ CF</t>
  </si>
  <si>
    <t>TÌNH TRẠNG KÝ KẾT HĐ</t>
  </si>
  <si>
    <t>MÃ PR/PO/SỐ HĐ</t>
  </si>
  <si>
    <t>LOẠI NCC</t>
  </si>
  <si>
    <t>TÊN NCC</t>
  </si>
  <si>
    <t>MÃ NCC</t>
  </si>
  <si>
    <t>LOẠI TIỀN TỆ</t>
  </si>
  <si>
    <t>TỶ GIÁ</t>
  </si>
  <si>
    <t>THÁNG T
(TUẦN 1)</t>
  </si>
  <si>
    <t>THÁNG T
(TUẦN 2)</t>
  </si>
  <si>
    <t>THÁNG T
(TUẦN 3)</t>
  </si>
  <si>
    <t>THÁNG T
(TUẦN 4)</t>
  </si>
  <si>
    <t>THÁNG T+1</t>
  </si>
  <si>
    <t>THÁNG T+2</t>
  </si>
  <si>
    <t>THÁNG T+3</t>
  </si>
  <si>
    <t>THÁNG T+4</t>
  </si>
  <si>
    <t>THÁNG T+5</t>
  </si>
  <si>
    <t>GHI CHÚ</t>
  </si>
  <si>
    <t>STT</t>
  </si>
  <si>
    <t>STT BỘ PHẬN</t>
  </si>
  <si>
    <t>PHÒNG BAN</t>
  </si>
  <si>
    <t xml:space="preserve">MÃ BỘ PHẬN </t>
  </si>
  <si>
    <t>NGƯỜI LẬP</t>
  </si>
  <si>
    <t>TÌNH TRẠNG
PHÊ DUYỆT</t>
  </si>
  <si>
    <t>22/12/2020</t>
  </si>
  <si>
    <t>BO_Tuyển dụng</t>
  </si>
  <si>
    <t>VF/HO/Tuyển dụng</t>
  </si>
  <si>
    <t>Capex</t>
  </si>
  <si>
    <t>Fadil</t>
  </si>
  <si>
    <t>Chi phí bản quyền</t>
  </si>
  <si>
    <t>Đã ký HĐ/Chưa có PO</t>
  </si>
  <si>
    <t>NCC nội bộ</t>
  </si>
  <si>
    <t>Tập đoàn Vingroup - Công ty CP</t>
  </si>
  <si>
    <t>AA0100</t>
  </si>
  <si>
    <t>USD</t>
  </si>
  <si>
    <t>Showroom XDV</t>
  </si>
  <si>
    <t>Showroom/XDV</t>
  </si>
  <si>
    <t>CNY</t>
  </si>
  <si>
    <t>After Sales</t>
  </si>
  <si>
    <t>VF/HO/KT bảo hành</t>
  </si>
  <si>
    <t>Opex</t>
  </si>
  <si>
    <t>Chi thuê mặt bằng (VP, kho bãi thuê ngoài PL nội bộ TĐ)</t>
  </si>
  <si>
    <t>EUR</t>
  </si>
  <si>
    <t>BO_Facilities</t>
  </si>
  <si>
    <t>OT/KTSX/Facilities</t>
  </si>
  <si>
    <t>Chi điện, nước, nhiên liệu (xăng, gas, dầu)</t>
  </si>
  <si>
    <t>GBP</t>
  </si>
  <si>
    <t>Khối sản xuất</t>
  </si>
  <si>
    <t>VF/OT/KSX/Hàn LĐGT</t>
  </si>
  <si>
    <t>Thuế</t>
  </si>
  <si>
    <t>Chi nộp Thuế khác (thuế nk, thuế môn bài)</t>
  </si>
  <si>
    <t>AUD</t>
  </si>
  <si>
    <t>KD_SR</t>
  </si>
  <si>
    <t>VFT/BO/KD/Khu vực 3</t>
  </si>
  <si>
    <t>Vay</t>
  </si>
  <si>
    <t>Chi trả gốc Vay-BIDV-VND-đáo hạn 17/1/2019</t>
  </si>
  <si>
    <t>VND</t>
  </si>
  <si>
    <t>VFT/OT/DV/ĐLUQ - Vùng 2 (miền Trung)</t>
  </si>
  <si>
    <t>Chi trả gốc vay - Credit Suisse - VF - ĐH 26/4/2018</t>
  </si>
  <si>
    <t>BO_Hành chính</t>
  </si>
  <si>
    <t>VFT/HO/HC-TH</t>
  </si>
  <si>
    <t>Lương</t>
  </si>
  <si>
    <t>Chi trả cho người lao động (Lương &amp; khoản trích theo lương)</t>
  </si>
  <si>
    <t>Langlang</t>
  </si>
  <si>
    <t>VF/LLPG/Durability Centre</t>
  </si>
  <si>
    <t>Đầu tư</t>
  </si>
  <si>
    <t>Chi góp vốn vào công ty liên kết</t>
  </si>
  <si>
    <t>Viện ATI2</t>
  </si>
  <si>
    <t>VF/KPTSP/VOT2/TT Điện - Điện tử</t>
  </si>
  <si>
    <t>Chi góp vốn vào công ty con</t>
  </si>
  <si>
    <t>NCC bên ngoài</t>
  </si>
  <si>
    <t>Cửa hàng hoa quả</t>
  </si>
  <si>
    <t>HQ0001</t>
  </si>
  <si>
    <t xml:space="preserve"> Tên nhà cung cấp</t>
  </si>
  <si>
    <t>Mã nhà cung cấp</t>
  </si>
  <si>
    <t>AA0101</t>
  </si>
  <si>
    <t>Công ty CP Vinhomes</t>
  </si>
  <si>
    <t>AB0300</t>
  </si>
  <si>
    <t>Công ty CP Đầu tư và Phát triển Đô thị Sài Đồng</t>
  </si>
  <si>
    <t>AB0400</t>
  </si>
  <si>
    <t>Công ty CP Đầu tư và Phát triển Địa ốc Tp Hoàng Gia</t>
  </si>
  <si>
    <t>AB0500</t>
  </si>
  <si>
    <t>Công ty Cổ phần Bất động sản Xavinco</t>
  </si>
  <si>
    <t>AB0600</t>
  </si>
  <si>
    <t>Công ty TNHH Bất động sản Tây Tăng Long</t>
  </si>
  <si>
    <t>AB1200</t>
  </si>
  <si>
    <t>Công ty TNHH Thương mại đầu tư và phát triển Thời Đại</t>
  </si>
  <si>
    <t>AD0200</t>
  </si>
  <si>
    <t>Công ty Cổ phần Bệnh viện Đa khoa Quốc tế Vinmec</t>
  </si>
  <si>
    <t>AH0100</t>
  </si>
  <si>
    <t>Công ty TNHH Một thành viên Vinschool</t>
  </si>
  <si>
    <t>AI0100</t>
  </si>
  <si>
    <t>Công ty TNHH Dịch vụ bảo vệ Vincom</t>
  </si>
  <si>
    <t>AJ0300</t>
  </si>
  <si>
    <t>Công ty Cổ phần Vinpearl</t>
  </si>
  <si>
    <t>BC0000</t>
  </si>
  <si>
    <t>Công ty CP Đầu tư Cam Ranh</t>
  </si>
  <si>
    <t>BC0700</t>
  </si>
  <si>
    <t>Công ty Cổ phần Du lịch Hòn Một</t>
  </si>
  <si>
    <t>BC0900</t>
  </si>
  <si>
    <t>Công ty Cổ phần Vincom Retail</t>
  </si>
  <si>
    <t>CD0000</t>
  </si>
  <si>
    <t>Công ty TNHH Vincom Retail Miền Nam</t>
  </si>
  <si>
    <t>CD0200</t>
  </si>
  <si>
    <t>Công ty TNHH Vincom Retail Miền Bắc</t>
  </si>
  <si>
    <t>CD0400</t>
  </si>
  <si>
    <t>Công ty CP Đầu tư và Phát triển Sinh Thái</t>
  </si>
  <si>
    <t>YY0300</t>
  </si>
  <si>
    <t>Công ty cổ phần Phát triển Thành Phố Xanh</t>
  </si>
  <si>
    <t>YY0400</t>
  </si>
  <si>
    <t>AH0101</t>
  </si>
  <si>
    <t>AH0102</t>
  </si>
  <si>
    <t>AB0401</t>
  </si>
  <si>
    <t>Công ty CP Đầu tư và Phát triển Du lịch Phú Quốc</t>
  </si>
  <si>
    <t>BC1200</t>
  </si>
  <si>
    <t>Công ty CP giống vật nuôi Hà Nội</t>
  </si>
  <si>
    <t>AK1000</t>
  </si>
  <si>
    <t>CÔNG TY CP ĐẦU TƯ VÀ PHÁT TRIỂN ĐÔ THỊ SUỐI HOA</t>
  </si>
  <si>
    <t>CD1500</t>
  </si>
  <si>
    <t>Công ty TNHH Giáo dục và Đào tạo VINACADEMY</t>
  </si>
  <si>
    <t>AI0200</t>
  </si>
  <si>
    <t>AH0103</t>
  </si>
  <si>
    <t>Công ty CP Trung tâm hội chợ triển lãm Việt Nam</t>
  </si>
  <si>
    <t>AK2700</t>
  </si>
  <si>
    <t>Công ty TNHH Xalivico</t>
  </si>
  <si>
    <t>AB2900</t>
  </si>
  <si>
    <t>AB0201</t>
  </si>
  <si>
    <t>CÔNG TY CỔ PHẦN CẢNG NHA TRANG</t>
  </si>
  <si>
    <t>AK5000</t>
  </si>
  <si>
    <t>AH0104</t>
  </si>
  <si>
    <t>CD0401</t>
  </si>
  <si>
    <t>CD0403</t>
  </si>
  <si>
    <t>CD0402</t>
  </si>
  <si>
    <t>Công ty Metropolis Hà Nội</t>
  </si>
  <si>
    <t>AB3600</t>
  </si>
  <si>
    <t>CÔNG TY CỔ PHẦN ĐÔ THỊ DU LỊCH CẦN GIỜ</t>
  </si>
  <si>
    <t>AB3700</t>
  </si>
  <si>
    <t>CD0203</t>
  </si>
  <si>
    <t>CD0202</t>
  </si>
  <si>
    <t>CD0201</t>
  </si>
  <si>
    <t>CÔNG TY CP SÁCH VIỆT NAM</t>
  </si>
  <si>
    <t>AB4200</t>
  </si>
  <si>
    <t>CD0404</t>
  </si>
  <si>
    <t>CD0204</t>
  </si>
  <si>
    <t>CD0205</t>
  </si>
  <si>
    <t>CÔNG TY CỔ PHẦN TƯ VẤN ĐẦU TƯ VÀ ĐẦU TƯ VIỆT NAM</t>
  </si>
  <si>
    <t>AB4600</t>
  </si>
  <si>
    <t>CD0206</t>
  </si>
  <si>
    <t>CTCP In sách Việt Nam</t>
  </si>
  <si>
    <t>AB4700</t>
  </si>
  <si>
    <t>AH0106</t>
  </si>
  <si>
    <t>Công ty TNHH phát triển công viên trung tâm</t>
  </si>
  <si>
    <t>AB5000</t>
  </si>
  <si>
    <t>AI0101</t>
  </si>
  <si>
    <t>Công Ty TNHH Đầu Tư Và Phát Triển Đô Thị Gia Lâm</t>
  </si>
  <si>
    <t>AB5400</t>
  </si>
  <si>
    <t>BC0001</t>
  </si>
  <si>
    <t>BC0002</t>
  </si>
  <si>
    <t>BC0003</t>
  </si>
  <si>
    <t>BC0004</t>
  </si>
  <si>
    <t>BC0005</t>
  </si>
  <si>
    <t>BC0006</t>
  </si>
  <si>
    <t>Viện nghiên cứu Tế bào gốc và công nghệ gen Vinmec</t>
  </si>
  <si>
    <t>AH0300</t>
  </si>
  <si>
    <t>CD0406</t>
  </si>
  <si>
    <t>CD0407</t>
  </si>
  <si>
    <t>CD0209</t>
  </si>
  <si>
    <t>CD0210</t>
  </si>
  <si>
    <t>BC0011</t>
  </si>
  <si>
    <t>BC0007</t>
  </si>
  <si>
    <t>BC0008</t>
  </si>
  <si>
    <t>CD0212</t>
  </si>
  <si>
    <t>CD0409</t>
  </si>
  <si>
    <t>CD0207</t>
  </si>
  <si>
    <t>CD0208</t>
  </si>
  <si>
    <t>AH0105</t>
  </si>
  <si>
    <t>CD0211</t>
  </si>
  <si>
    <t>CD0410</t>
  </si>
  <si>
    <t>CD0408</t>
  </si>
  <si>
    <t>CD0405</t>
  </si>
  <si>
    <t>CÔNG TY TNHH SẢN XUẤT VÀ KINH DOANH VINFAST</t>
  </si>
  <si>
    <t>AN0100</t>
  </si>
  <si>
    <t>BC0010</t>
  </si>
  <si>
    <t>AI0102</t>
  </si>
  <si>
    <t>AI0104</t>
  </si>
  <si>
    <t>AI0105</t>
  </si>
  <si>
    <t>BC0012</t>
  </si>
  <si>
    <t>CD0213</t>
  </si>
  <si>
    <t>Công ty Cổ phần Đầu tư Kinh doanh Bất động sản Thăng Long</t>
  </si>
  <si>
    <t>AB0800</t>
  </si>
  <si>
    <t>Công ty CP Tập đoàn Đầu tư Việt Nam</t>
  </si>
  <si>
    <t>YY0100</t>
  </si>
  <si>
    <t>Trung tâm dưỡng lão và hướng nghiệp Phát triển tài năng trẻ Phật Tích</t>
  </si>
  <si>
    <t>XX0100</t>
  </si>
  <si>
    <t>Công ty TNHH Làng Hoa Thụy Khuê</t>
  </si>
  <si>
    <t>BC2000</t>
  </si>
  <si>
    <t>Công ty TNHH Đô thị đại học quốc tế Berjaya Việt Nam</t>
  </si>
  <si>
    <t>AB5800</t>
  </si>
  <si>
    <t>Công ty cổ phần VIN3S</t>
  </si>
  <si>
    <t>AH0700</t>
  </si>
  <si>
    <t>BC0013</t>
  </si>
  <si>
    <t>Công ty TNHH Kinh doanh và Phát triển Đô thị Nam Hà Nội</t>
  </si>
  <si>
    <t>AB6000</t>
  </si>
  <si>
    <t>Công ty TNHH trung tâm tài chính Việt Nam BERJAYA</t>
  </si>
  <si>
    <t>AB6100</t>
  </si>
  <si>
    <t>AB0301</t>
  </si>
  <si>
    <t>Công ty TNHH Kinh doanh Dịch vụ Smart Solution</t>
  </si>
  <si>
    <t>YY0900</t>
  </si>
  <si>
    <t>BC0014</t>
  </si>
  <si>
    <t>BC0015</t>
  </si>
  <si>
    <t>BC0016</t>
  </si>
  <si>
    <t>BC0017</t>
  </si>
  <si>
    <t>BC0018</t>
  </si>
  <si>
    <t>BC0019</t>
  </si>
  <si>
    <t>BC0020</t>
  </si>
  <si>
    <t>Công ty Cổ Phần Thức ăn chăn nuôi Việt Thắng</t>
  </si>
  <si>
    <t>AP0100</t>
  </si>
  <si>
    <t>BC0021</t>
  </si>
  <si>
    <t>Công ty TNHH MTV Phát triển khách sạn Hoa Sen</t>
  </si>
  <si>
    <t>AB6400</t>
  </si>
  <si>
    <t>CD0001</t>
  </si>
  <si>
    <t>CD0002</t>
  </si>
  <si>
    <t>CD0003</t>
  </si>
  <si>
    <t>CD0004</t>
  </si>
  <si>
    <t>CD0005</t>
  </si>
  <si>
    <t>Công ty CP Đầu tư và phát triển Làng Vân</t>
  </si>
  <si>
    <t>BC2200</t>
  </si>
  <si>
    <t>Công Ty TNHH Thương Mại Đầu Tư Và Phát Triển Thiên Niên Kỷ</t>
  </si>
  <si>
    <t>AD0300</t>
  </si>
  <si>
    <t>AH0107</t>
  </si>
  <si>
    <t>Công ty CP đầu tư xây dựng Thái Sơn</t>
  </si>
  <si>
    <t>AB6200</t>
  </si>
  <si>
    <t>CD0007</t>
  </si>
  <si>
    <t>CD0006</t>
  </si>
  <si>
    <t>BC0022</t>
  </si>
  <si>
    <t>Công ty Cổ phần Nghiên cứu và Sản xuất Vinsmart</t>
  </si>
  <si>
    <t>AN0300</t>
  </si>
  <si>
    <t>CD0008</t>
  </si>
  <si>
    <t>CD0009</t>
  </si>
  <si>
    <t>CD0010</t>
  </si>
  <si>
    <t>CD0011</t>
  </si>
  <si>
    <t>CD0214</t>
  </si>
  <si>
    <t>BC0023</t>
  </si>
  <si>
    <t>AJ0301</t>
  </si>
  <si>
    <t>CD0411</t>
  </si>
  <si>
    <t>Công ty Cổ phần OneID</t>
  </si>
  <si>
    <t>AS0100</t>
  </si>
  <si>
    <t>Vinfast Germany GMBH</t>
  </si>
  <si>
    <t>AN0400</t>
  </si>
  <si>
    <t>Công ty CP Phát triển GS Củ Chi</t>
  </si>
  <si>
    <t>AB6600</t>
  </si>
  <si>
    <t>Công Ty Cổ Phần Phát Triển Công Nghệ VinTech</t>
  </si>
  <si>
    <t>AN0500</t>
  </si>
  <si>
    <t>AB0302</t>
  </si>
  <si>
    <t>AB0303</t>
  </si>
  <si>
    <t>AB0304</t>
  </si>
  <si>
    <t>Công ty TNHH Việt Nam Grand Prix</t>
  </si>
  <si>
    <t>AT0100</t>
  </si>
  <si>
    <t>CD0012</t>
  </si>
  <si>
    <t>Công ty TNHH Đầu tư và Phát triển tài năng Bóng đá Việt Nam</t>
  </si>
  <si>
    <t>XX0300</t>
  </si>
  <si>
    <t>XX0301</t>
  </si>
  <si>
    <t>BC0026</t>
  </si>
  <si>
    <t>CD0013</t>
  </si>
  <si>
    <t>CD0014</t>
  </si>
  <si>
    <t>CD0016</t>
  </si>
  <si>
    <t>CD0015</t>
  </si>
  <si>
    <t>Công ty TNHH Đầu tư Bất động sản và Phát triển hạ tầng đô thị Hà Thành</t>
  </si>
  <si>
    <t>CD2200</t>
  </si>
  <si>
    <t>Công ty TNHH Dịch vụ An ninh mạng VINCSS</t>
  </si>
  <si>
    <t>AN0800</t>
  </si>
  <si>
    <t>Công ty CP Vinwonder</t>
  </si>
  <si>
    <t>AN0900</t>
  </si>
  <si>
    <t>Công Ty TNHH Sản Xuất Và Kinh Doanh Phần Mềm HMS</t>
  </si>
  <si>
    <t>AN1000</t>
  </si>
  <si>
    <t>AI0106</t>
  </si>
  <si>
    <t>AN0101</t>
  </si>
  <si>
    <t>Công ty Cổ phần Đầu tư Khu Công nghiệp Vinhomes</t>
  </si>
  <si>
    <t>AY0100</t>
  </si>
  <si>
    <t>Công Ty Cổ Phần Đầu Tư Và Phát Triển Du Lịch Phúc An</t>
  </si>
  <si>
    <t>BC2300</t>
  </si>
  <si>
    <t>Công ty CP VinID Pay</t>
  </si>
  <si>
    <t>AS0200</t>
  </si>
  <si>
    <t>AS0201</t>
  </si>
  <si>
    <t>Viện nghiên cứu dữ liệu lớn</t>
  </si>
  <si>
    <t>AN1100</t>
  </si>
  <si>
    <t>CÔNG TY TNHH LINH KIỆN NHỰA Ô TÔ VINFAST - AN PHÁT</t>
  </si>
  <si>
    <t>AN1800</t>
  </si>
  <si>
    <t>Công ty CP giải pháp và dịch vụ công nghệ Vantix</t>
  </si>
  <si>
    <t>AN1900</t>
  </si>
  <si>
    <t>Công ty TNHH triển khai hệ thống phần mềm Vinsoftware</t>
  </si>
  <si>
    <t>AN2100</t>
  </si>
  <si>
    <t>Mundo Reader S.L</t>
  </si>
  <si>
    <t>AN2200</t>
  </si>
  <si>
    <t>Luarna Ediciones S.L.</t>
  </si>
  <si>
    <t>AN2300</t>
  </si>
  <si>
    <t>Marcha Technology S.L.</t>
  </si>
  <si>
    <t>AN2400</t>
  </si>
  <si>
    <t>Iot &amp; Mobility Y Commerce, S.L.</t>
  </si>
  <si>
    <t>AN2500</t>
  </si>
  <si>
    <t>Inteligencia Operacional Para La Ingeniería, S.L.</t>
  </si>
  <si>
    <t>AN2600</t>
  </si>
  <si>
    <t>Deep Technology &amp; Engineering Services, S.L.</t>
  </si>
  <si>
    <t>AN2700</t>
  </si>
  <si>
    <t>Contact Services For Satisfaction, S.L.</t>
  </si>
  <si>
    <t>AN2800</t>
  </si>
  <si>
    <t>Educación Y Robótica S.L.</t>
  </si>
  <si>
    <t>AN2900</t>
  </si>
  <si>
    <t>3D Printing &amp; Printers</t>
  </si>
  <si>
    <t>AN3000</t>
  </si>
  <si>
    <t>Bq-Mundo Rader, Unipessoal Lda</t>
  </si>
  <si>
    <t>AN3100</t>
  </si>
  <si>
    <t>Mundo Reader France S.A.R.L.</t>
  </si>
  <si>
    <t>AN3200</t>
  </si>
  <si>
    <t>Mundo Reader Gmbh</t>
  </si>
  <si>
    <t>AN3300</t>
  </si>
  <si>
    <t>Mundo Reader S.R.L.</t>
  </si>
  <si>
    <t>AN3400</t>
  </si>
  <si>
    <t>Mundo Reader Llc</t>
  </si>
  <si>
    <t>AN3500</t>
  </si>
  <si>
    <t>Smart European Devices Limited</t>
  </si>
  <si>
    <t>AN3600</t>
  </si>
  <si>
    <t>Xibantronics Trading Company Ltd</t>
  </si>
  <si>
    <t>AN3700</t>
  </si>
  <si>
    <t>Electronic 2 Trade</t>
  </si>
  <si>
    <t>AN3800</t>
  </si>
  <si>
    <t>Fundación Para La Educación Y El Desarrollo Tecnológico</t>
  </si>
  <si>
    <t>AN3900</t>
  </si>
  <si>
    <t>Công ty CP Vingroup Investment Việt Nam</t>
  </si>
  <si>
    <t>AN4000</t>
  </si>
  <si>
    <t>Vingroup Korea Co., Ltd.</t>
  </si>
  <si>
    <t>AN1200</t>
  </si>
  <si>
    <t>Vingroup USA, LLC</t>
  </si>
  <si>
    <t>AN1400</t>
  </si>
  <si>
    <t>Vingroup Ru LLC</t>
  </si>
  <si>
    <t>AN1500</t>
  </si>
  <si>
    <t>Vingroup Japan Godo Kaisha</t>
  </si>
  <si>
    <t>AN1600</t>
  </si>
  <si>
    <t>Công ty TNHH Vinpearl Travel</t>
  </si>
  <si>
    <t>BC2500</t>
  </si>
  <si>
    <t>AB0305</t>
  </si>
  <si>
    <t>AB0306</t>
  </si>
  <si>
    <t>Công ty TNHH tư vấn giải pháp tự động hóa quản trị Vinbrain</t>
  </si>
  <si>
    <t>AN4100</t>
  </si>
  <si>
    <t>Công ty TNHH dịch vụ vận tải sinh thái VinBus</t>
  </si>
  <si>
    <t>AQ0100</t>
  </si>
  <si>
    <t>CD0017</t>
  </si>
  <si>
    <t>CD0018</t>
  </si>
  <si>
    <t>AN0102</t>
  </si>
  <si>
    <t>AN0104</t>
  </si>
  <si>
    <t>AN0107</t>
  </si>
  <si>
    <t>AN0110</t>
  </si>
  <si>
    <t>AN0111</t>
  </si>
  <si>
    <t>AN0112</t>
  </si>
  <si>
    <t>AN0113</t>
  </si>
  <si>
    <t>Công Ty Cổ Phần Hàng Không Vinpearl Air</t>
  </si>
  <si>
    <t>AQ0200</t>
  </si>
  <si>
    <t>Công Ty TNHH Sản Xuất Pin Lithium Vinfast</t>
  </si>
  <si>
    <t>AN4300</t>
  </si>
  <si>
    <t>Quỹ Thiện Tâm</t>
  </si>
  <si>
    <t>XX0200</t>
  </si>
  <si>
    <t>Vingroup Global Pte. Ltd.</t>
  </si>
  <si>
    <t>AN4400</t>
  </si>
  <si>
    <t>AN0114</t>
  </si>
  <si>
    <t>Công ty CP Delta</t>
  </si>
  <si>
    <t>AB6300</t>
  </si>
  <si>
    <t>Công ty TNHH đầu tư kinh doanh và thương mại P&amp;S</t>
  </si>
  <si>
    <t>AB6800</t>
  </si>
  <si>
    <t>CD0019</t>
  </si>
  <si>
    <t>Công ty TNHH Kinh doanh thương mại và dịch vụ Vinfast</t>
  </si>
  <si>
    <t>AN4800</t>
  </si>
  <si>
    <t>Công Ty Cổ Phần One Mount Group</t>
  </si>
  <si>
    <t>AS0300</t>
  </si>
  <si>
    <t>CD0024</t>
  </si>
  <si>
    <t>CD0020</t>
  </si>
  <si>
    <t>CD0021</t>
  </si>
  <si>
    <t>CD0022</t>
  </si>
  <si>
    <t>CD0023</t>
  </si>
  <si>
    <t>AN4801</t>
  </si>
  <si>
    <t>AN4802</t>
  </si>
  <si>
    <t>AN4803</t>
  </si>
  <si>
    <t>AN4804</t>
  </si>
  <si>
    <t>AN4805</t>
  </si>
  <si>
    <t>AN4806</t>
  </si>
  <si>
    <t>AN4807</t>
  </si>
  <si>
    <t>AN4808</t>
  </si>
  <si>
    <t>AN4809</t>
  </si>
  <si>
    <t>Công ty CP Vinpearl Invest</t>
  </si>
  <si>
    <t>BC2700</t>
  </si>
  <si>
    <t>Vinfast Engineering Australia PTY Ltd</t>
  </si>
  <si>
    <t>AN4900</t>
  </si>
  <si>
    <t>Vinpearl Travel Ru LLC</t>
  </si>
  <si>
    <t>BC2600</t>
  </si>
  <si>
    <t>Công ty CP Hương Hải- Quảng Ngãi</t>
  </si>
  <si>
    <t>AN5200</t>
  </si>
  <si>
    <t>Công ty CP One Distribution</t>
  </si>
  <si>
    <t>AS0400</t>
  </si>
  <si>
    <t>Công Ty CP Giải Pháp Công Nghệ Thông Tin Và Hạ Tầng Truyền Dẫn VINITIS</t>
  </si>
  <si>
    <t>AN5500</t>
  </si>
  <si>
    <t>Công ty TNHH Vinpearl Travel Australia</t>
  </si>
  <si>
    <t>BC2800</t>
  </si>
  <si>
    <t>Vingroup Investment Pte. Ltd.,</t>
  </si>
  <si>
    <t>AN5000</t>
  </si>
  <si>
    <t>Vingroup Myanmar Ltd.,</t>
  </si>
  <si>
    <t>AN5100</t>
  </si>
  <si>
    <t>Vinsmart Ukraine LLC</t>
  </si>
  <si>
    <t>AN5300</t>
  </si>
  <si>
    <t>Vinsmart Technology LLC</t>
  </si>
  <si>
    <t>AN5400</t>
  </si>
  <si>
    <t>AN4810</t>
  </si>
  <si>
    <t>AN4811</t>
  </si>
  <si>
    <t>AN4812</t>
  </si>
  <si>
    <t>AN4813</t>
  </si>
  <si>
    <t>AN4814</t>
  </si>
  <si>
    <t>AN4815</t>
  </si>
  <si>
    <t>AN4817</t>
  </si>
  <si>
    <t>AN4818</t>
  </si>
  <si>
    <t>AN4819</t>
  </si>
  <si>
    <t>AN4820</t>
  </si>
  <si>
    <t>AN4821</t>
  </si>
  <si>
    <t>AN4822</t>
  </si>
  <si>
    <t>AN4825</t>
  </si>
  <si>
    <t>AN4823</t>
  </si>
  <si>
    <t>AN4824</t>
  </si>
  <si>
    <t>AN4826</t>
  </si>
  <si>
    <t>AN4827</t>
  </si>
  <si>
    <t>AN4828</t>
  </si>
  <si>
    <t>AN4829</t>
  </si>
  <si>
    <t>AN4830</t>
  </si>
  <si>
    <t>AQ0101</t>
  </si>
  <si>
    <t>AQ0102</t>
  </si>
  <si>
    <t>Công ty CP 1MG Housing</t>
  </si>
  <si>
    <t>AS0500</t>
  </si>
  <si>
    <t>Công ty CP Kinh doanh bất động sản S-Vin Việt Nam</t>
  </si>
  <si>
    <t>AB7200</t>
  </si>
  <si>
    <t>Công ty CP Đầu tư xây dựng Đại An</t>
  </si>
  <si>
    <t>AB7100</t>
  </si>
  <si>
    <t>AN4831</t>
  </si>
  <si>
    <t>AN4832</t>
  </si>
  <si>
    <t>AN4833</t>
  </si>
  <si>
    <t>AN4834</t>
  </si>
  <si>
    <t>Vinfast Dealer San Francisco #1, LLC</t>
  </si>
  <si>
    <t>AN5600</t>
  </si>
  <si>
    <t>Vinfast USA Distribution, LLC</t>
  </si>
  <si>
    <t>AN5700</t>
  </si>
  <si>
    <t>Công ty CP Thương Mại Và Đầu Tư Phát Triển Nguyên Phú</t>
  </si>
  <si>
    <t>BC2900</t>
  </si>
  <si>
    <t>BC2901</t>
  </si>
  <si>
    <t>Công ty TNHH Pin Lithium V-G</t>
  </si>
  <si>
    <t>AN5900</t>
  </si>
  <si>
    <t>Công ty CP Kinh doanh Thương mại SADO</t>
  </si>
  <si>
    <t>AB7300</t>
  </si>
  <si>
    <t>AN4842</t>
  </si>
  <si>
    <t>AN4837</t>
  </si>
  <si>
    <t>Company Code</t>
  </si>
  <si>
    <t>Công ty</t>
  </si>
  <si>
    <t>Phòng ban</t>
  </si>
  <si>
    <t>lookup</t>
  </si>
  <si>
    <t>Khối</t>
  </si>
  <si>
    <t>Bộ phận</t>
  </si>
  <si>
    <t>Cost Center</t>
  </si>
  <si>
    <t>Loại chi phí</t>
  </si>
  <si>
    <t>Phân loại chi phí</t>
  </si>
  <si>
    <t>Nội dung chi phí</t>
  </si>
  <si>
    <t>Mã Cf</t>
  </si>
  <si>
    <t>Nguyên tệ</t>
  </si>
  <si>
    <t>Tỷ giá</t>
  </si>
  <si>
    <t>Kỳ KH</t>
  </si>
  <si>
    <t>Tình trạng ký kết HĐ</t>
  </si>
  <si>
    <t>Loại nhà cung cấp</t>
  </si>
  <si>
    <t>Dự án</t>
  </si>
  <si>
    <t>Mã CF</t>
  </si>
  <si>
    <t>Vinfast</t>
  </si>
  <si>
    <t>Fadil, SS</t>
  </si>
  <si>
    <t>VinFast Trading</t>
  </si>
  <si>
    <t>Hỗ trợ sản xuất</t>
  </si>
  <si>
    <t>VF/KDVSBH/P.Kỹ thuật Bảo hành</t>
  </si>
  <si>
    <t>BO_ANAT</t>
  </si>
  <si>
    <t>Viện Úc</t>
  </si>
  <si>
    <t>Capex dự án</t>
  </si>
  <si>
    <t>Đã ký HĐ/Đã có PO</t>
  </si>
  <si>
    <t>SS</t>
  </si>
  <si>
    <t>Chi phí tư vấn</t>
  </si>
  <si>
    <t>VF Úc</t>
  </si>
  <si>
    <t>VF/KDVSBH/P.Kỹ thuật Bảo hành Ô tô</t>
  </si>
  <si>
    <t>BO_Đối ngoại</t>
  </si>
  <si>
    <t>BO_Nhân sự</t>
  </si>
  <si>
    <t>Capex vận hành</t>
  </si>
  <si>
    <t>Chi phí vận chuyển (Logistic) hàng hóa từ nhà máy đến SR, đại lý, kho và ngược lại.</t>
  </si>
  <si>
    <t>Chưa có HĐ/Đã cam kết</t>
  </si>
  <si>
    <t>Dây chuyền, máy móc thiết bị &amp; Tooling trong nhà máy</t>
  </si>
  <si>
    <t>Khối chất lượng</t>
  </si>
  <si>
    <t>VF/KDVSBH/P.Kỹ thuật Bảo hành Xe máy</t>
  </si>
  <si>
    <t>BO_Pháp chế</t>
  </si>
  <si>
    <t>Chi phí vận chuyển (Logistic) cho hàng nhập khẩu về kho nhà máy</t>
  </si>
  <si>
    <t>Ước tính/Chưa cam kết</t>
  </si>
  <si>
    <t>Tooling</t>
  </si>
  <si>
    <t>Khối cung ứng</t>
  </si>
  <si>
    <t>VF/KDVSBH/TT.CSKH</t>
  </si>
  <si>
    <t>BO_TCKT</t>
  </si>
  <si>
    <t>Chi CCDC, VTTH, đồng phục, chi phí đồ dùng văn phòng</t>
  </si>
  <si>
    <t>THB</t>
  </si>
  <si>
    <t>V8</t>
  </si>
  <si>
    <t>Chi phí khác</t>
  </si>
  <si>
    <t>LOG</t>
  </si>
  <si>
    <t>VF/HO/HP/Hỗ trợ/An ninh-An toàn-PCCN</t>
  </si>
  <si>
    <t>BO_Năng lượng mới</t>
  </si>
  <si>
    <t>Khác</t>
  </si>
  <si>
    <t>Chi an ninh, Chi dịch vụ vệ sinh</t>
  </si>
  <si>
    <t>Ebus</t>
  </si>
  <si>
    <t>Chi phí bồi thường</t>
  </si>
  <si>
    <t>Supplier park</t>
  </si>
  <si>
    <t>VF/HO/Đối ngoại</t>
  </si>
  <si>
    <t>KD_Cho thuê</t>
  </si>
  <si>
    <t>Chi bảo trì, sửa chữa, bảo dưỡng</t>
  </si>
  <si>
    <t>Chi phí khuôn và thiết kế linh kiện</t>
  </si>
  <si>
    <t>KD_Trạm đổi Pin</t>
  </si>
  <si>
    <t>Chi Marketing, quảng cáo</t>
  </si>
  <si>
    <t>KRW</t>
  </si>
  <si>
    <t>XMĐ</t>
  </si>
  <si>
    <t>Chi phí kỹ thuật, thử nghiệm, đăng kiểm</t>
  </si>
  <si>
    <t>VF/KTSX/Facilities</t>
  </si>
  <si>
    <t>Chi công tác (khách sạn, công tác phí, taxi, vận chuyển)</t>
  </si>
  <si>
    <t>CAD</t>
  </si>
  <si>
    <t>CN Phụ trợ</t>
  </si>
  <si>
    <t>Chi phí Công nghệ thông tin</t>
  </si>
  <si>
    <t>Viện ATI1</t>
  </si>
  <si>
    <t>VF/HO/HC-TH</t>
  </si>
  <si>
    <t>BO_Thanhtra</t>
  </si>
  <si>
    <t>KD_Oto</t>
  </si>
  <si>
    <t>Chi phí thuê xe vận chuyển CBNV</t>
  </si>
  <si>
    <t>CHF</t>
  </si>
  <si>
    <t>Trạm sạc</t>
  </si>
  <si>
    <t>Chi phí đầu tư máy móc, dây chuyền, thiết bị cho các xưởng, viện của Vinfast</t>
  </si>
  <si>
    <t>Viện XMĐ</t>
  </si>
  <si>
    <t>VF/HO/Năng lượng mới</t>
  </si>
  <si>
    <t>Chi đào tạo, tuyển dụng</t>
  </si>
  <si>
    <t>Cp nhân sự và hành chính của viện CN ô tô (ATI) (*)</t>
  </si>
  <si>
    <t>Viện Cell Pin</t>
  </si>
  <si>
    <t>VF/HO/Nhân sự</t>
  </si>
  <si>
    <t>CNTT</t>
  </si>
  <si>
    <t>KD_VIN3S</t>
  </si>
  <si>
    <t>Chi phí bảo hiểm</t>
  </si>
  <si>
    <t>Trung tâm động cơ điện</t>
  </si>
  <si>
    <t>Viện Pack Pin</t>
  </si>
  <si>
    <t>VF/HO/Pháp chế</t>
  </si>
  <si>
    <t>Đăng kiểm</t>
  </si>
  <si>
    <t>KD_XMĐ</t>
  </si>
  <si>
    <t>Chi phí thông tin (Internet, Điện thoại, chuyển phát nhanh..)</t>
  </si>
  <si>
    <t>Nâng cấp Xưởng hàn linh hoạt</t>
  </si>
  <si>
    <t>VF/HO/TC-KT</t>
  </si>
  <si>
    <t>Global</t>
  </si>
  <si>
    <t>MKT</t>
  </si>
  <si>
    <t>Chi phí tư vấn, các loại giấy phép, khảo sát thị trường.</t>
  </si>
  <si>
    <t>Klara A1, A2</t>
  </si>
  <si>
    <t>VF/HO/Thanh tra KSNB</t>
  </si>
  <si>
    <t>BO_Đào tạo</t>
  </si>
  <si>
    <t>Chi trả dịch vụ nội bộ</t>
  </si>
  <si>
    <t>VFC</t>
  </si>
  <si>
    <t>VK sport (Impes)</t>
  </si>
  <si>
    <t>VF/HO/TTĐT/Đào tạo sản xuất</t>
  </si>
  <si>
    <t>KD_B2B</t>
  </si>
  <si>
    <t>Khối cung ứng_IP</t>
  </si>
  <si>
    <t>Chi phí giao dịch ngân hàng (bank fee)</t>
  </si>
  <si>
    <t>Dự án liên kết VinSmart</t>
  </si>
  <si>
    <t>VSM</t>
  </si>
  <si>
    <t>VK city (Ludo)</t>
  </si>
  <si>
    <t>VF/HO/TTĐT/Đào tạo KTV</t>
  </si>
  <si>
    <t>Chi phí vận hành khác</t>
  </si>
  <si>
    <t>V5 city</t>
  </si>
  <si>
    <t>VF/HO/TTĐT/Chung</t>
  </si>
  <si>
    <t>Chi trả dịch vụ nội bộ với các công ty nội bộ khối</t>
  </si>
  <si>
    <t>V5 Lite</t>
  </si>
  <si>
    <t>VF/HO/NS/ĐT&amp;PTTC</t>
  </si>
  <si>
    <t>Chi trả dịch vụ tư vấn, giám sát xd, đầu tư nội bộ</t>
  </si>
  <si>
    <t>V7 city</t>
  </si>
  <si>
    <t>Khối cung ứng_DP</t>
  </si>
  <si>
    <t>Chi mua nguyên vật liệu sản xuất (a/d đối với các cty sx)</t>
  </si>
  <si>
    <t>V7 Sport</t>
  </si>
  <si>
    <t>CNTT/MES/Chung</t>
  </si>
  <si>
    <t>Khối cung ứng_XMĐ</t>
  </si>
  <si>
    <t>Chi phí bảo hành</t>
  </si>
  <si>
    <t>V9 Base</t>
  </si>
  <si>
    <t>VF/BO/CNTT/SAP/SAP supply chain</t>
  </si>
  <si>
    <t>V9 Sport</t>
  </si>
  <si>
    <t>CNTT/PLM/Chung</t>
  </si>
  <si>
    <t>Chi nộp Thuế VAT</t>
  </si>
  <si>
    <t>V5 Cargo</t>
  </si>
  <si>
    <t>HO/CNTT/Chung</t>
  </si>
  <si>
    <t>Chi nộp Thuế TNDN</t>
  </si>
  <si>
    <t>VK city 2020</t>
  </si>
  <si>
    <t>VF/HO/Đăng kiểm/Ô tô</t>
  </si>
  <si>
    <t>VK sport 2020</t>
  </si>
  <si>
    <t>VF/HO/Đăng kiểm/Xe máy điện</t>
  </si>
  <si>
    <t>Chi nộp Thuế TNCN</t>
  </si>
  <si>
    <t>Klara A2 2020</t>
  </si>
  <si>
    <t>BO_TT Đào tạo</t>
  </si>
  <si>
    <t>VF/Châu Âu</t>
  </si>
  <si>
    <t>Chi nộp thuế TTĐB</t>
  </si>
  <si>
    <t>Chung model XMĐ</t>
  </si>
  <si>
    <t>VF/HO/KD/PMO Mỹ</t>
  </si>
  <si>
    <t>Chi khác (không phải chi phí của công ty)</t>
  </si>
  <si>
    <t>Dự án EE Inhouse - Viện XMĐ</t>
  </si>
  <si>
    <t>VF/Cannada</t>
  </si>
  <si>
    <t>Chi hoàn cọc cho Khách hàng</t>
  </si>
  <si>
    <t>Viện Pin XMĐ</t>
  </si>
  <si>
    <t>VF/Mỹ</t>
  </si>
  <si>
    <t>Chi cho vay nội bộ</t>
  </si>
  <si>
    <t>Dự án Pin A1 - Viện XMĐ</t>
  </si>
  <si>
    <t>VF/OT/KTSX/HT &amp; KTSX</t>
  </si>
  <si>
    <t>Chi cho vay nội bộ với các công ty nội bộ khối</t>
  </si>
  <si>
    <t>OT/KTSX/KT Cơ khí</t>
  </si>
  <si>
    <t>Chi trả gốc vay hợp vốn 10k tỷ (VF)</t>
  </si>
  <si>
    <t>VK 2021</t>
  </si>
  <si>
    <t>OT/KTSX/KT Điện</t>
  </si>
  <si>
    <t>Hệ sinh thái</t>
  </si>
  <si>
    <t>Dự án Xưởng pack Pin</t>
  </si>
  <si>
    <t>OT/KTSX/VDQM</t>
  </si>
  <si>
    <t>Dự án Autopilot</t>
  </si>
  <si>
    <t>Dự án Xưởng Động cơ điện</t>
  </si>
  <si>
    <t>OT/KTSX/Bảo dưỡng</t>
  </si>
  <si>
    <t>Chi trả gốc vay - Credit Suisse- VF - ĐH 26/4/2020</t>
  </si>
  <si>
    <t>Dự án Xưởng Ghế</t>
  </si>
  <si>
    <t>OT/KTSX/An toàn</t>
  </si>
  <si>
    <t>Chi trả gốc vay - ECA - VF - ĐH 2030</t>
  </si>
  <si>
    <t>Dự án Xưởng Cơ khí</t>
  </si>
  <si>
    <t>VF/OT/KTSX/Chung</t>
  </si>
  <si>
    <t>Chi trả gốc vay thấu chi</t>
  </si>
  <si>
    <t>Dự án Xưởng Đúc</t>
  </si>
  <si>
    <t>OT/KTSP/Kỹ thuật thân xe</t>
  </si>
  <si>
    <t>Chi trả gốc đi vay nội bộ</t>
  </si>
  <si>
    <t>Dự án Xưởng Nội thất Ô tô</t>
  </si>
  <si>
    <t>OT/KTSP/Kỹ thuật khung gầm</t>
  </si>
  <si>
    <t>Chi trả gốc TP 10k tỷ TCB - 36 tháng (VF)</t>
  </si>
  <si>
    <t>Chung các xưởng Supplier park</t>
  </si>
  <si>
    <t>VF/OT/HTSX/Kỹ thuật SP/Điện&amp;điện tử</t>
  </si>
  <si>
    <t>Chi trả lãi khoản vay hợp vốn 10k tỷ (VF)</t>
  </si>
  <si>
    <t>Dự án Xưởng Khung cầu oto</t>
  </si>
  <si>
    <t>VF/OT/HTSX/Kỹ thuật sản phẩm/truyền động</t>
  </si>
  <si>
    <t>Chi trả lãi vay - CS $200tr- VF - ĐH 11/2019</t>
  </si>
  <si>
    <t>Dự án Xưởng May</t>
  </si>
  <si>
    <t>VF/OT/HTSX/Tích hợp kỹ thuật</t>
  </si>
  <si>
    <t>Chi trả lãi Vay-BIDV-VND-đáo hạn 17/1/2019</t>
  </si>
  <si>
    <t>Dự án xưởng cell pin</t>
  </si>
  <si>
    <t>VF/OT/HTSX/QC/Phát triển sản phẩm</t>
  </si>
  <si>
    <t>Chi trả lãi vay - Credit Suisse - VF - ĐH 26/4/2020</t>
  </si>
  <si>
    <t>Đầu tư trạm XMĐ_Khối KD</t>
  </si>
  <si>
    <t>VF/HTSX/ISO team</t>
  </si>
  <si>
    <t>Chi trả lãi vay - ECA - VF - ĐH 2030</t>
  </si>
  <si>
    <t>Đầu tư Pin XMĐ_ Khối KD</t>
  </si>
  <si>
    <t>VF/ACar/HTSX/KTSX/KT Cơ khí</t>
  </si>
  <si>
    <t>Chi trả lãi khoản vay Credit Suise đáo hạn 23/6/2021</t>
  </si>
  <si>
    <t>Đầu tư trạm Oto Điện_Khối KD</t>
  </si>
  <si>
    <t>VF/ACar/HTSX/KTSX/KT Điện</t>
  </si>
  <si>
    <t>Chi trả lãi đi vay nội bộ</t>
  </si>
  <si>
    <t>Đầu tư Pin Oto Điện_Khối KD</t>
  </si>
  <si>
    <t>VF/ACar/HTSX/KTSX/VDQM</t>
  </si>
  <si>
    <t>Chi trả lãi vay SL-đáo hạn 2024 (VF 310, VGR 265)</t>
  </si>
  <si>
    <t>Dự án trạm sạc - Viện XMĐ</t>
  </si>
  <si>
    <t>VF/ACar/HTSX/KTSX/Bảo dưỡng</t>
  </si>
  <si>
    <t>Chi trả lãi TP 10k tỷ TCB - 36 tháng (VF)</t>
  </si>
  <si>
    <t>VF/ACar/HTSX/KTSX/An toàn</t>
  </si>
  <si>
    <t>Chi trả lãi đi vay thấu chi</t>
  </si>
  <si>
    <t>VF/HO/KD/OT/B2B+Setup</t>
  </si>
  <si>
    <t>Đầu_tư</t>
  </si>
  <si>
    <t>Chi trả vốn góp</t>
  </si>
  <si>
    <t>VFL/Vận hành cho thuê XMĐ</t>
  </si>
  <si>
    <t>Trang thiết bị nghiên cứu</t>
  </si>
  <si>
    <t>VFL/BO/KD</t>
  </si>
  <si>
    <t>Hệ thống phụ trợ</t>
  </si>
  <si>
    <t>BAT/OT/Chung</t>
  </si>
  <si>
    <t>Chi góp vốn vào công ty con của các công ty nội bộ khối</t>
  </si>
  <si>
    <t>BAT/XM/Chung</t>
  </si>
  <si>
    <t>Chi tài chính khác (CP hỗ trợ lãi suất)</t>
  </si>
  <si>
    <t>VF/Khối dịch vụ/Trạm đổi pin</t>
  </si>
  <si>
    <t>Chi mua cổ phần của các công ty con</t>
  </si>
  <si>
    <t>VF/Khối dịch vụ/Set-up</t>
  </si>
  <si>
    <t>Chi mua cổ phần của các công ty khác</t>
  </si>
  <si>
    <t>VF/Khối dịch vụ/Phát triển dịch vụ</t>
  </si>
  <si>
    <t>Chi tạm ứng theo hợp đồng hợp tác/ đặt cọc mua cổ phần</t>
  </si>
  <si>
    <t>OT/KSX/SQM/TT Phản hồi nhà cung cấp</t>
  </si>
  <si>
    <t>Chi phí mua sắm Capex cho vận hành</t>
  </si>
  <si>
    <t>OT/KSX/SQM/Dự án chất lượng Sự cảm nhận</t>
  </si>
  <si>
    <t>OT/QC/CL vận hành</t>
  </si>
  <si>
    <t>OT/QC/KT chất lượng</t>
  </si>
  <si>
    <t>OT/QC/Đảm bảo chất lượng</t>
  </si>
  <si>
    <t>OT/HTSX/KSCL/SX&amp;TP/KSCL</t>
  </si>
  <si>
    <t>OT/QC/Chung</t>
  </si>
  <si>
    <t>OT/QC/Điều phối chất lượng dự án</t>
  </si>
  <si>
    <t>XM/HTSX/QLCL/ĐBCL</t>
  </si>
  <si>
    <t>XM/HTSX/QLCL/KSCL TT</t>
  </si>
  <si>
    <t>XM/QC/P.tích&amp;xly lỗi</t>
  </si>
  <si>
    <t>XM/QC/CL s.phẩm mới</t>
  </si>
  <si>
    <t>XM/HTSX/QLCL/KSCL GT</t>
  </si>
  <si>
    <t>XM/HTSX/QLCL/Chung</t>
  </si>
  <si>
    <t>VF/QC/Chung nhà máy</t>
  </si>
  <si>
    <t>OT/MH/TT Chung</t>
  </si>
  <si>
    <t>VF/XM/Mua hàng</t>
  </si>
  <si>
    <t>VF/MHGT/Chung</t>
  </si>
  <si>
    <t>VF/OT/KSX/Chung</t>
  </si>
  <si>
    <t>OT/KSX/Hàn LĐTT</t>
  </si>
  <si>
    <t>OT/KSX/Sơn LĐTT</t>
  </si>
  <si>
    <t>VF/OT/KSX/Sơn LĐGT</t>
  </si>
  <si>
    <t>OT/KSX/Lắp ráp LĐTT</t>
  </si>
  <si>
    <t>VF/OT/KSX/Lắp ráp LĐGT</t>
  </si>
  <si>
    <t>OT/KSX/Động cơ LĐTT</t>
  </si>
  <si>
    <t>VF/OT/KSX/Động cơ LĐGT</t>
  </si>
  <si>
    <t>VF/OT/KSX/Dự án Ebus</t>
  </si>
  <si>
    <t>OT/KSX/Dập LĐTT</t>
  </si>
  <si>
    <t>VF/OT/KSX/Dập LĐGT</t>
  </si>
  <si>
    <t>OT/KSX/Dập 2 LĐTT</t>
  </si>
  <si>
    <t>OT/KSX/Dập 2 LĐGT</t>
  </si>
  <si>
    <t>OT/KSX/Thân vỏ LĐTT</t>
  </si>
  <si>
    <t>VF/OT/KSX/Thân vỏ LĐGT</t>
  </si>
  <si>
    <t>OT/KSX/Sub-assembly LĐTT</t>
  </si>
  <si>
    <t>VF/OT/KSX/Sub-assembly LĐGT</t>
  </si>
  <si>
    <t>OT/KSX/Sub-frame LĐTT</t>
  </si>
  <si>
    <t>OT/KSX/Sub-frame LĐGT</t>
  </si>
  <si>
    <t>VF/ACar/KSX/Hàn/TT</t>
  </si>
  <si>
    <t>VF/ACar/KSX/Hàn/GT</t>
  </si>
  <si>
    <t>VF/ACar/KSX/Sơn/TT</t>
  </si>
  <si>
    <t>VF/ACar/KSX/Sơn/GT</t>
  </si>
  <si>
    <t>VF/ACar/KSX/Lắp ráp/TT</t>
  </si>
  <si>
    <t>VF/Ebus/KSX/Xưởng Sơn LĐTT</t>
  </si>
  <si>
    <t>VF/Ebus/KSX/Xưởng Sơn LĐGT</t>
  </si>
  <si>
    <t>VF/Ebus/KSX/Xưởng Hàn LĐTT</t>
  </si>
  <si>
    <t>VF/Ebus/KSX/Xưởng Hàn LĐGT</t>
  </si>
  <si>
    <t>VF/Ebus/KSX/Xưởng Lắp Ráp LĐTT</t>
  </si>
  <si>
    <t>VF/Ebus/KSX/Xưởng Lắp Ráp LĐGT</t>
  </si>
  <si>
    <t>VF/Ebus/KSX/Kho</t>
  </si>
  <si>
    <t>VF/Ebus/KSX/QC</t>
  </si>
  <si>
    <t>VF/OT/SP/X Đúc Nhôm LĐTT</t>
  </si>
  <si>
    <t>VF/OT/SP/X Đúc Nhôm LĐGT</t>
  </si>
  <si>
    <t>XM/KSX/Hàn LĐTT</t>
  </si>
  <si>
    <t>VF/XM/KSX/Hàn LĐGT</t>
  </si>
  <si>
    <t>XM/KSX/Sơn LĐTT</t>
  </si>
  <si>
    <t>XM/KSX/Sơn nhựa</t>
  </si>
  <si>
    <t>XM/KSX/Sơn sắt</t>
  </si>
  <si>
    <t>VF/XM/KSX/Sơn LĐGT</t>
  </si>
  <si>
    <t>XM/KSX/Lắp ráp LĐTT</t>
  </si>
  <si>
    <t>VF/XM/KSX/Lắp ráp LĐGT</t>
  </si>
  <si>
    <t>VF/XM/KSX/Tram sac AC LĐTT</t>
  </si>
  <si>
    <t>VF/OT/KSX/Xưởng chế tạo xe mẫu</t>
  </si>
  <si>
    <t>VF/HTSX/Supply Chain/Material flow</t>
  </si>
  <si>
    <t>VF/OT/SP/Xưởng ĐC Điện LĐTT</t>
  </si>
  <si>
    <t>VF/OT/SP/Xưởng ĐC Điện LĐGT</t>
  </si>
  <si>
    <t>VF/OT/SP/Xưởng Pack Pin LĐTT</t>
  </si>
  <si>
    <t>VF/OT/SP/Xưởng Pack Pin LĐGT</t>
  </si>
  <si>
    <t>VF/OT/SP/Xưởng Cơ Khí LĐTT</t>
  </si>
  <si>
    <t>VF/OT/SP/Xưởng Cơ Khí LĐGT</t>
  </si>
  <si>
    <t>VF/OT/SP/Xưởng LR Ghế LĐTT</t>
  </si>
  <si>
    <t>VF/OT/SP/Xưởng LR Ghế LĐGT</t>
  </si>
  <si>
    <t>VF/OT/SP/Xưởng nội thất LĐTT</t>
  </si>
  <si>
    <t>VF/OT/SP/Xưởng nội thất LĐGT</t>
  </si>
  <si>
    <t>VF/OT/SP/Xưởng may LĐTT</t>
  </si>
  <si>
    <t>VF/OT/SP/Xưởng may LĐGT</t>
  </si>
  <si>
    <t>VF/OT/SP/Xưởng Cell Pin LĐTT</t>
  </si>
  <si>
    <t>VF/OT/SP/Xưởng Cell Pin LĐGT</t>
  </si>
  <si>
    <t>VF/SP/Xưởng Động Cơ Điện XMĐ</t>
  </si>
  <si>
    <t>VF/XM/SP/Xưởng ĐC Điện LĐTT</t>
  </si>
  <si>
    <t>VF/XM/SP/Xưởng ĐC Điện LĐGT</t>
  </si>
  <si>
    <t>VF/HO/Supplier park</t>
  </si>
  <si>
    <t>VF/KPTSP/Trung tâm động cơ điện</t>
  </si>
  <si>
    <t>VF/KPTSP/Viện ô tô</t>
  </si>
  <si>
    <t>VF/KPTSP/VOT/Xưởng chế tạo xe mẫu</t>
  </si>
  <si>
    <t>VF/KPTSP/VOT2/TT Thử nghiệm - Kiểm định</t>
  </si>
  <si>
    <t>VF/KPTSP/Viện pin 2</t>
  </si>
  <si>
    <t>VF/KPTSP/Viện đóng gói Pin</t>
  </si>
  <si>
    <t>VF/KPTSP/Viện xe máy</t>
  </si>
  <si>
    <t>VFT/OT/DV/ĐLUQ - Vùng 1 (miền Bắc)</t>
  </si>
  <si>
    <t>VFT/OT/DV/ĐLUQ - Vùng 3 (miền Nam)</t>
  </si>
  <si>
    <t>VFT/KDVSBH/P.Kỹ thuật Bảo hành</t>
  </si>
  <si>
    <t>VFT/KDVSBH/P.Quản lý dịch vụ vùng</t>
  </si>
  <si>
    <t>VFT/KDVSBH/P.Phụ tùng</t>
  </si>
  <si>
    <t>VFT/KDVSBH/P.Kỹ thuật Bảo hành Ô tô</t>
  </si>
  <si>
    <t>VFT/KDVSBH/P.Kỹ thuật Bảo hành Xe máy</t>
  </si>
  <si>
    <t>VFT/KDVSBH/TT.CSKH</t>
  </si>
  <si>
    <t>VFT/HO/Nhân sự</t>
  </si>
  <si>
    <t>VFT/HO/Pháp chế</t>
  </si>
  <si>
    <t>VFT/HO/TC-KT</t>
  </si>
  <si>
    <t>VFT/BO/Leasing</t>
  </si>
  <si>
    <t>VFT/OT/KD/ĐLUQ - Vùng 1 (miền Bắc)</t>
  </si>
  <si>
    <t>VFT/OT/KD/ĐLUQ - Vùng 2 (miền Trung)</t>
  </si>
  <si>
    <t>VFT/OT/KD/ĐLUQ - Vùng 3 (miền Nam)</t>
  </si>
  <si>
    <t>VFT/HO/KD/OT/Chung</t>
  </si>
  <si>
    <t>VFT/BO/Kinh doanh chung</t>
  </si>
  <si>
    <t>VFT/BO/KD/Khu vực 1</t>
  </si>
  <si>
    <t>VFT/BO/KD/Khu vực 2</t>
  </si>
  <si>
    <t>VFT/BO/KD/Khu vực 4</t>
  </si>
  <si>
    <t>VFT/BOLS/KD cho thuê &amp; B2B</t>
  </si>
  <si>
    <t>VFT/BO/KD/VF Trần Duy Hưng-10A0</t>
  </si>
  <si>
    <t>VFT/BO/KD/VF Royal City (TTTM)-10A1</t>
  </si>
  <si>
    <t>VFT/BO/KD/VF Times City (TTTM)-10A2</t>
  </si>
  <si>
    <t>VFT/BO/KD/VF Long Biên-10A3</t>
  </si>
  <si>
    <t>VF/BO/KD/VFT Ocean Park-10A4</t>
  </si>
  <si>
    <t>VF/BO/KD/VFT Đại Việt</t>
  </si>
  <si>
    <t>VF/BO/KD/VFT Smart City-Tây Mỗ-10A6</t>
  </si>
  <si>
    <t>BO/KD/Phạm Văn Đồng-HN-10A7</t>
  </si>
  <si>
    <t>VFT/BO/KD/Ocean park-10A4</t>
  </si>
  <si>
    <t>VFT/BO/KD/Smart city/ Tây Mỗ Đại Mỗ-10A6</t>
  </si>
  <si>
    <t>VFT/BOLS/KD Miền Bắc</t>
  </si>
  <si>
    <t>VFT/BOLS/KD Miền Nam</t>
  </si>
  <si>
    <t>VFT/BO/Khối vận hành cho thuê</t>
  </si>
  <si>
    <t>VFT/BO/Vận hành cho thuê ô tô</t>
  </si>
  <si>
    <t>VFT/BO/Phòng vận hành cho thuê XMĐ</t>
  </si>
  <si>
    <t>VFT/BO/KD/VF Imperia (Hải Phòng)-20A0</t>
  </si>
  <si>
    <t>VF/BO/KD/VF Bắc Ninh-24A0</t>
  </si>
  <si>
    <t>VFT/BO/KD/Phủ Lý - Hà Nam-28A0</t>
  </si>
  <si>
    <t>VFT/BO/KD/VF Hạ Long-31A0</t>
  </si>
  <si>
    <t>VFT/BO/KD/SR Móng Cái-Quảng Ninh-31A2</t>
  </si>
  <si>
    <t>VFT/BO/KD/Việt Trì - Phú Thọ-32A0</t>
  </si>
  <si>
    <t>VFT/BO/KD/SR Thái Nguyên-33A0</t>
  </si>
  <si>
    <t>VFT/BO/KD/Lạng Sơn-34A0</t>
  </si>
  <si>
    <t>VFT/BO/KD/Tuyên Quang-35A0</t>
  </si>
  <si>
    <t>VFT/BO/KD/Sơn La-40A0</t>
  </si>
  <si>
    <t>VF/BO/KD/VF Hòa Bình-41A0</t>
  </si>
  <si>
    <t>VF/BO/KD/VFT Hòa Bình-41A1</t>
  </si>
  <si>
    <t>VFT/BO/KD/YÊN BÁI-42A0</t>
  </si>
  <si>
    <t>VFT/BO/KD/Trần Phú-Thanh Hóa-51A0</t>
  </si>
  <si>
    <t>VFT/BO/KD/VF Hà Tĩnh-53A0</t>
  </si>
  <si>
    <t>VF/BO/KD/VF Đồng Hới-Quảng Bình-54A0</t>
  </si>
  <si>
    <t>VF/BO/KD/VFT Đồng Hới-Quảng Bình-54A1</t>
  </si>
  <si>
    <t>VFT/BO/KD/VF Đà Nẵng-60A0</t>
  </si>
  <si>
    <t>VFT/BO/KD/VF Nha Trang-62A0</t>
  </si>
  <si>
    <t>VFT/BO/KD/Thái Nguyên – Nha Trang -62A1</t>
  </si>
  <si>
    <t>VFT/BO/VF 1S Bình Thuận 64A0</t>
  </si>
  <si>
    <t>VF/BO/KD/VF Tuy Hòa-65A0</t>
  </si>
  <si>
    <t>VFT/BO/KD/Quảng Ngãi-66A0</t>
  </si>
  <si>
    <t>VFT/BO//VF Ninh Thuận 67A0</t>
  </si>
  <si>
    <t>VFT/BO/KD/PLEIKU- GIA LAI-71A0</t>
  </si>
  <si>
    <t>VFT/BO/DV/VF 1S Gia Lai 71A0</t>
  </si>
  <si>
    <t>VFT/BO/KD/VCP Kon Tum-74A0</t>
  </si>
  <si>
    <t>VF/BO/KD/VFT KonTum-74A1</t>
  </si>
  <si>
    <t>VFT/BO/KD/BIÊN HÒA 1-76A0</t>
  </si>
  <si>
    <t>VFT/BO/KD/SR Đồng Nai-76A1</t>
  </si>
  <si>
    <t>VF/BO/KD/VFT Dĩ An - Bình Dương-77A0</t>
  </si>
  <si>
    <t>VFT/BO/KD/Tây Ninh-79A0</t>
  </si>
  <si>
    <t>VFT/BO/KD/VF Cần Thơ-82A0</t>
  </si>
  <si>
    <t>VFT/BO/KD/An Giang-84A0</t>
  </si>
  <si>
    <t>VFT/BO/KD/Kiên Giang-85A0</t>
  </si>
  <si>
    <t>VFT/BO/KD/Cao Lãnh Đồng Tháp-86A0</t>
  </si>
  <si>
    <t>VFT/BO/KD/Long An-87A0</t>
  </si>
  <si>
    <t>VFT/BO/KD/Cà Mau-89A0</t>
  </si>
  <si>
    <t>VFT/BO/KD/SR Trà Vinh-90A0</t>
  </si>
  <si>
    <t>VFT/BO/KD/Vĩnh Long-91A0</t>
  </si>
  <si>
    <t>VFT/BO/KD/SR Sóc Trăng-92A0</t>
  </si>
  <si>
    <t>VFT/BO/KD/SR Hậu Giang-94A0</t>
  </si>
  <si>
    <t>VFT/BO/KD/VF Landmark 81 (HCM)-98A0</t>
  </si>
  <si>
    <t>VFT/BO/KD/VF Thảo Điền-98A1</t>
  </si>
  <si>
    <t>VFT/BO/KD/VF Lê Văn Việt-98A2</t>
  </si>
  <si>
    <t>VFT/BO/KD/VF Quang Trung</t>
  </si>
  <si>
    <t>VFT/BO/KD/Đồng Khởi-98A4</t>
  </si>
  <si>
    <t>VFT/BO/KD/Ba tháng hai-98A5</t>
  </si>
  <si>
    <t>VFT/BO/KD/Cộng Hòa-98A6</t>
  </si>
  <si>
    <t>VFT/BO/KD/SR Q9-HCM-98A7</t>
  </si>
  <si>
    <t>VFT/BO/KD/SR Hiệp Phước-HCM-98A8</t>
  </si>
  <si>
    <t>VFT/BO/KD/SR Bình Thạnh-HCM-98A9</t>
  </si>
  <si>
    <t>VFT/KDV/Trạm đổi pin</t>
  </si>
  <si>
    <t>BO/VIN3SHN Phủ Lỗ</t>
  </si>
  <si>
    <t>BO/VIN3SHN Ngọc Hồi</t>
  </si>
  <si>
    <t>BO/VIN3SHN Lai Xá Hoài Đức</t>
  </si>
  <si>
    <t>BO/VIN3SHN An Nội Chúc Sơn</t>
  </si>
  <si>
    <t>BO/VIN3SHN 414 Nguyễn Văn Cừ</t>
  </si>
  <si>
    <t>BO/VIN3SHN Vân Đình</t>
  </si>
  <si>
    <t>BO/VIN3SHN Yên Viên</t>
  </si>
  <si>
    <t>BO/VIN3SHP Thủy Nguyên</t>
  </si>
  <si>
    <t>BO/VIN3SHP Vĩnh Bảo</t>
  </si>
  <si>
    <t>BO/VIN3SHP Kiến Thụy</t>
  </si>
  <si>
    <t>BO/VIN3SVP Phúc Yên</t>
  </si>
  <si>
    <t>BO/VIN3SNB Tam Điệp</t>
  </si>
  <si>
    <t>BO/VIN3SNB Nho Quan</t>
  </si>
  <si>
    <t>BO/VIN3SNB 266 Lương Văn Thăng</t>
  </si>
  <si>
    <t>BO/VIN3SHY Phố Nối</t>
  </si>
  <si>
    <t>BO/VIN3S Uông Bí</t>
  </si>
  <si>
    <t>BO/VIN3SPT 2112 Hùng Vương</t>
  </si>
  <si>
    <t>BO/VIN3SPT 1087 Hùng Vương</t>
  </si>
  <si>
    <t>BO/VIN3STNg Đại Từ</t>
  </si>
  <si>
    <t>BO/VIN3STQ Tuyên Quang</t>
  </si>
  <si>
    <t>BO/VIN3SYB 807 Điện Biên</t>
  </si>
  <si>
    <t>BO/VIN3SYB Nghĩa Lộ</t>
  </si>
  <si>
    <t>BO/VIN3SLCa 009 Hoàng Liên</t>
  </si>
  <si>
    <t>BO/VIN3SNA 116 Nguyễn Du</t>
  </si>
  <si>
    <t>BO/VIN3SNA 60 Lê Lợi</t>
  </si>
  <si>
    <t>BO/VIN3SNA Quỳnh Lưu</t>
  </si>
  <si>
    <t>BO/VIN3SNA Thái Hòa</t>
  </si>
  <si>
    <t>BO/VIN3SNA Anh Sơn</t>
  </si>
  <si>
    <t>BO/VIN3SNA Nam Đàn</t>
  </si>
  <si>
    <t>BO/VIN3SNA TXHoàng Mai</t>
  </si>
  <si>
    <t>BO/VIN3STH Bỉm Sơn</t>
  </si>
  <si>
    <t>BO/VIN3STH Thanh Hóa</t>
  </si>
  <si>
    <t>BO/VIN3STH 251 Trường Thi</t>
  </si>
  <si>
    <t>BO/VIN3STH Quán Lào</t>
  </si>
  <si>
    <t>BO/VIN3SHT Đức Thọ</t>
  </si>
  <si>
    <t>BO/VIN3SQT Đông Hà</t>
  </si>
  <si>
    <t>BO/VIN3SĐNa 134 Phan Châu Trinh</t>
  </si>
  <si>
    <t>BO/VIN3SĐNa 179 Điện Biên Phủ</t>
  </si>
  <si>
    <t>BO/VIN3SBĐ Phù Cát</t>
  </si>
  <si>
    <t>BO/VIN3SBTh 173 Lê Hồng Phong</t>
  </si>
  <si>
    <t>BO/VIN3SPY 194 Hùng Vương</t>
  </si>
  <si>
    <t>BO/VIN3SNT TP Phan Rang</t>
  </si>
  <si>
    <t>BO/VIN3SDL 57 Lê Hồng Phong</t>
  </si>
  <si>
    <t>BO/VIN3SLĐ 389 Hai Bà Trưng</t>
  </si>
  <si>
    <t>BO/VIN3SĐN 1723 Tân Phước</t>
  </si>
  <si>
    <t>BO/VIN3SĐN 13D Đồng Khởi</t>
  </si>
  <si>
    <t>BO/VIN3SBD 705 ĐL Bình Dương</t>
  </si>
  <si>
    <t>BO/VIN3SBV Phú Mỹ</t>
  </si>
  <si>
    <t>BO/VIN3SBV Vũng Tàu</t>
  </si>
  <si>
    <t>BO/VIN3STN 93 CMT8 Tây Ninh</t>
  </si>
  <si>
    <t>BO/VIN3SBP Đồng Xoài</t>
  </si>
  <si>
    <t>BO/VIN3SHCM 4747 Lê Trọng Tấn</t>
  </si>
  <si>
    <t>BO/VIN3SHCM 307 Lạc Long Quân</t>
  </si>
  <si>
    <t>BO/VIN3sHCM Bình Chánh</t>
  </si>
  <si>
    <t>BO/VIN3SHCM 337 Đỗ Xuân Hợp</t>
  </si>
  <si>
    <t>BO/VIN3SHCM 72 Nguyễn Tất Thành</t>
  </si>
  <si>
    <t>BO/VIN3SHCM 460 Nguyễn Văn Luông</t>
  </si>
  <si>
    <t>BO/VIN3SHCM 8B Lý Thường Kiệt</t>
  </si>
  <si>
    <t>BO/VIN3SHCM 33 Lê Văn Khương</t>
  </si>
  <si>
    <t>VFT/HO/KD/XM/Chung</t>
  </si>
  <si>
    <t>VFT/BO/Logistics</t>
  </si>
  <si>
    <t>VF/HO/MKT/Thương hiệu và ý tưởng</t>
  </si>
  <si>
    <t>VF/HO/MKT/Digital MKT</t>
  </si>
  <si>
    <t>2345VFT/HO/KD/Ô tô/Marketing</t>
  </si>
  <si>
    <t>VFT/HO/KD/Ô tô/Marketing</t>
  </si>
  <si>
    <t>VF/HO/LLPG/Chung</t>
  </si>
  <si>
    <t>VF/LLPG/Operations (Site Maintenance, OH</t>
  </si>
  <si>
    <t>VF/LLPG/Callibrations</t>
  </si>
  <si>
    <t>VF/LLPG/Safety Crash Lab</t>
  </si>
  <si>
    <t>VF/LLPG/Vehicle Performance and Test Cen</t>
  </si>
  <si>
    <t>VF/VOT2/BO/Nhân sự</t>
  </si>
  <si>
    <t>VF/VOT2/BO/Hành chính tổng hợp</t>
  </si>
  <si>
    <t>VF/VOT2/BO/Công nghệ thông tin</t>
  </si>
  <si>
    <t>VF/KPTSP/VOT2/Kỹ sư trưởng</t>
  </si>
  <si>
    <t>VF/KPTSP/VOT2/ TT kiến trúc xe</t>
  </si>
  <si>
    <t>VF/KPTSP/VOT2/TT Thiết kế thân vỏ - cửa</t>
  </si>
  <si>
    <t>VF/KPTSP/VOT2/TT Thiết kế nội - ngoại th</t>
  </si>
  <si>
    <t>VF/KPTSP/VOT2/TT Thiết kế nội khung gầm</t>
  </si>
  <si>
    <t>VF/KPTSP/VOT2/Chung</t>
  </si>
  <si>
    <t>VFA/KPTSP/VOT2/P Kỹ thuật hậu mãi</t>
  </si>
  <si>
    <t>VF/Hệ sinh thái số</t>
  </si>
  <si>
    <t>VFT/HO/Hỗ trợ cung ứng tập trung</t>
  </si>
  <si>
    <t>VF/KPTSP/VOT/TTPT HT</t>
  </si>
  <si>
    <t xml:space="preserve">VF/KPTSP/VOT/TT QLCL Xe tự lái </t>
  </si>
  <si>
    <t>Tên NCC</t>
  </si>
  <si>
    <t>Mã NCC</t>
  </si>
  <si>
    <t xml:space="preserve"> Tình trạng ký kết HĐ (Updated 30/11/2020) Dropdown List</t>
  </si>
  <si>
    <t>Số PR/PO</t>
  </si>
  <si>
    <t>Loại nhà cung cấp (Dropdown List)</t>
  </si>
  <si>
    <t>Capex/Opex</t>
  </si>
  <si>
    <t>Optional</t>
  </si>
  <si>
    <t>NCC bên ngoài, NCC nội bộ</t>
  </si>
  <si>
    <t>Required mã PO (number)</t>
  </si>
  <si>
    <t>Ước tính/chưa cam kết</t>
  </si>
  <si>
    <t>Khác Capex/Opex</t>
  </si>
  <si>
    <t>Đã ký HĐ/Chưa có PO (khác Capex &amp; Opex)</t>
  </si>
  <si>
    <t>None</t>
  </si>
  <si>
    <t>Kiểm soát chất lượng</t>
  </si>
  <si>
    <t>VF/KDKSCLSP/Trung tâm mô phỏng</t>
  </si>
  <si>
    <t>VF/KDKSCLSP/Kế hoạch điều phối chương trình</t>
  </si>
  <si>
    <t>VF/KDKSCLSP/CT và tiêu chuẩn CL</t>
  </si>
  <si>
    <t>VF/KDKSCLSP/KH Thanh tra KSCL Sản phẩm</t>
  </si>
  <si>
    <t>VFe34</t>
  </si>
  <si>
    <t>Chung VF34_VF35_VF36</t>
  </si>
  <si>
    <t>VFe32</t>
  </si>
  <si>
    <t>VF35_VFe35</t>
  </si>
  <si>
    <t>VF36_VFe36</t>
  </si>
  <si>
    <t>Chi trả gốc vay SL-đáo hạn 2024 (VF 310, VGR 265)</t>
  </si>
  <si>
    <t>VFe33</t>
  </si>
  <si>
    <t>Autopilot</t>
  </si>
  <si>
    <t>Chi phí nhân sự và hành chính năm 2021</t>
  </si>
  <si>
    <t>Infotainment</t>
  </si>
  <si>
    <t>Dự án Infotainment</t>
  </si>
  <si>
    <t>Dự án đầu tư mở rộng sản xuất</t>
  </si>
  <si>
    <t>VFe34 Plus</t>
  </si>
  <si>
    <t>VF36 Pickup Truck</t>
  </si>
  <si>
    <t>VFe34, VF35_VFe35, V8, Ebus, VF36_VFe36, Chung VF34_VF35_VF36, VFe32, VFe33, VFe34 Plus, VF36 Pickup Truck</t>
  </si>
  <si>
    <t>Xưởng Thân Vỏ</t>
  </si>
  <si>
    <t>Xưởng Sơn</t>
  </si>
  <si>
    <t>Xưởng Phụ Trợ</t>
  </si>
  <si>
    <t>Xưởng Dập 2 (LRKL)</t>
  </si>
  <si>
    <t>Xưởng Lắp Ráp</t>
  </si>
  <si>
    <t>Kho</t>
  </si>
  <si>
    <t>Chất lượng</t>
  </si>
  <si>
    <t>Chung</t>
  </si>
  <si>
    <t>Nhà máy cơ khí</t>
  </si>
  <si>
    <t>Nhà máy nội thất</t>
  </si>
  <si>
    <t>Nhà máy đóng gói Pin</t>
  </si>
  <si>
    <t>Nhà máy Ghế</t>
  </si>
  <si>
    <t>Nhà máy đúc nhựa</t>
  </si>
  <si>
    <t>Nhà máy đúc nhôm</t>
  </si>
  <si>
    <t>Giải pháp AI - nhà máy thông minh</t>
  </si>
  <si>
    <t>Đầu tư mở rộng sản xuất</t>
  </si>
  <si>
    <t>VF35_VFe35, V8, Ebus, VF36_VFe36, Chung VF34_VF35_VF36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</si>
</sst>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/yyyy"/>
    <numFmt numFmtId="165" formatCode="dd/mm/yyyy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name val="Calibri"/>
      <family val="2"/>
    </font>
    <font>
      <i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5E9BD3"/>
      </patternFill>
    </fill>
    <fill>
      <patternFill patternType="solid">
        <fgColor rgb="FFFFD966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2" fillId="0" borderId="0" xfId="1" applyFont="1"/>
    <xf numFmtId="0" fontId="3" fillId="2" borderId="1" xfId="1" applyFont="1" applyFill="1" applyBorder="1" applyAlignment="1">
      <alignment vertical="top" wrapText="1"/>
    </xf>
    <xf numFmtId="0" fontId="3" fillId="4" borderId="1" xfId="1" applyFont="1" applyFill="1" applyBorder="1" applyAlignment="1">
      <alignment vertical="top" wrapText="1"/>
    </xf>
    <xf numFmtId="0" fontId="1" fillId="0" borderId="0" xfId="1" applyAlignment="1">
      <alignment horizontal="center"/>
    </xf>
    <xf numFmtId="0" fontId="4" fillId="4" borderId="0" xfId="1" applyFont="1" applyFill="1" applyAlignment="1">
      <alignment vertical="top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wrapText="1"/>
    </xf>
    <xf numFmtId="0" fontId="2" fillId="9" borderId="1" xfId="1" applyFont="1" applyFill="1" applyBorder="1"/>
    <xf numFmtId="0" fontId="2" fillId="0" borderId="1" xfId="1" applyFont="1" applyBorder="1" applyAlignment="1">
      <alignment wrapText="1"/>
    </xf>
    <xf numFmtId="0" fontId="2" fillId="0" borderId="1" xfId="1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5" fillId="5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0" fontId="5" fillId="11" borderId="1" xfId="1" applyNumberFormat="1" applyFont="1" applyFill="1" applyBorder="1" applyAlignment="1">
      <alignment horizontal="center" vertical="center" wrapText="1"/>
    </xf>
    <xf numFmtId="0" fontId="5" fillId="11" borderId="1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0" fontId="1" fillId="0" borderId="0" xfId="1" applyAlignment="1">
      <alignment horizontal="left" vertical="top" wrapText="1"/>
    </xf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43" fontId="0" fillId="0" borderId="0" xfId="0" applyNumberFormat="1" applyAlignment="1">
      <alignment horizontal="left"/>
    </xf>
    <xf numFmtId="0" fontId="5" fillId="12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2" fillId="0" borderId="0" xfId="1" applyFont="1" applyAlignment="1">
      <alignment wrapText="1"/>
    </xf>
    <xf numFmtId="0" fontId="11" fillId="0" borderId="0" xfId="1" applyFont="1" applyAlignment="1">
      <alignment wrapText="1"/>
    </xf>
    <xf numFmtId="0" fontId="12" fillId="0" borderId="0" xfId="1" applyFont="1" applyAlignment="1">
      <alignment horizontal="left" wrapText="1"/>
    </xf>
    <xf numFmtId="0" fontId="10" fillId="0" borderId="0" xfId="0" applyFont="1"/>
    <xf numFmtId="49" fontId="12" fillId="0" borderId="0" xfId="1" applyNumberFormat="1" applyFont="1" applyAlignment="1">
      <alignment horizontal="left" wrapText="1"/>
    </xf>
    <xf numFmtId="0" fontId="12" fillId="0" borderId="0" xfId="1" applyFont="1"/>
    <xf numFmtId="0" fontId="6" fillId="10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horizontal="left" vertical="top" wrapText="1"/>
    </xf>
    <xf numFmtId="0" fontId="12" fillId="0" borderId="0" xfId="1" applyNumberFormat="1" applyFont="1" applyAlignment="1">
      <alignment horizontal="left" wrapText="1"/>
    </xf>
    <xf numFmtId="49" fontId="6" fillId="2" borderId="1" xfId="1" applyNumberFormat="1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vertical="top" wrapText="1"/>
    </xf>
    <xf numFmtId="0" fontId="14" fillId="4" borderId="5" xfId="1" applyFont="1" applyFill="1" applyBorder="1" applyAlignment="1">
      <alignment horizontal="left" vertical="top" wrapText="1"/>
    </xf>
    <xf numFmtId="0" fontId="14" fillId="4" borderId="5" xfId="1" applyFont="1" applyFill="1" applyBorder="1" applyAlignment="1">
      <alignment vertical="top" wrapText="1"/>
    </xf>
    <xf numFmtId="0" fontId="15" fillId="4" borderId="5" xfId="1" applyFont="1" applyFill="1" applyBorder="1" applyAlignment="1">
      <alignment vertical="top" wrapText="1"/>
    </xf>
    <xf numFmtId="0" fontId="12" fillId="9" borderId="1" xfId="1" applyFont="1" applyFill="1" applyBorder="1" applyAlignment="1">
      <alignment wrapText="1"/>
    </xf>
    <xf numFmtId="0" fontId="12" fillId="0" borderId="1" xfId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1" applyNumberFormat="1" applyFont="1" applyBorder="1" applyAlignment="1">
      <alignment horizontal="left" wrapText="1"/>
    </xf>
    <xf numFmtId="164" fontId="12" fillId="0" borderId="1" xfId="1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1" applyFont="1" applyBorder="1" applyAlignment="1">
      <alignment wrapText="1"/>
    </xf>
    <xf numFmtId="0" fontId="12" fillId="8" borderId="1" xfId="0" applyFont="1" applyFill="1" applyBorder="1"/>
    <xf numFmtId="3" fontId="12" fillId="8" borderId="1" xfId="0" applyNumberFormat="1" applyFont="1" applyFill="1" applyBorder="1"/>
    <xf numFmtId="0" fontId="12" fillId="0" borderId="0" xfId="1" applyFont="1" applyAlignment="1">
      <alignment horizontal="center" vertical="center" wrapText="1"/>
    </xf>
    <xf numFmtId="49" fontId="12" fillId="0" borderId="1" xfId="1" applyNumberFormat="1" applyFont="1" applyBorder="1" applyAlignment="1">
      <alignment horizontal="left" wrapText="1"/>
    </xf>
    <xf numFmtId="0" fontId="16" fillId="3" borderId="4" xfId="0" applyFont="1" applyFill="1" applyBorder="1" applyAlignment="1">
      <alignment horizontal="left" vertical="top" wrapText="1"/>
    </xf>
    <xf numFmtId="0" fontId="12" fillId="0" borderId="1" xfId="1" applyFont="1" applyBorder="1" applyAlignment="1">
      <alignment horizontal="left" wrapText="1"/>
    </xf>
    <xf numFmtId="0" fontId="1" fillId="13" borderId="0" xfId="1" applyFill="1" applyAlignment="1">
      <alignment horizontal="left"/>
    </xf>
    <xf numFmtId="4" fontId="0" fillId="0" borderId="0" xfId="0" applyNumberFormat="1" applyAlignment="1">
      <alignment horizontal="right"/>
    </xf>
    <xf numFmtId="0" fontId="10" fillId="9" borderId="1" xfId="0" applyFont="1" applyFill="1" applyBorder="1" applyAlignment="1">
      <alignment wrapText="1"/>
    </xf>
    <xf numFmtId="0" fontId="12" fillId="9" borderId="1" xfId="1" applyNumberFormat="1" applyFont="1" applyFill="1" applyBorder="1" applyAlignment="1">
      <alignment horizontal="left" wrapText="1"/>
    </xf>
    <xf numFmtId="0" fontId="12" fillId="9" borderId="1" xfId="1" applyFont="1" applyFill="1" applyBorder="1" applyAlignment="1">
      <alignment horizontal="left" wrapText="1"/>
    </xf>
    <xf numFmtId="165" fontId="0" fillId="0" borderId="0" xfId="0" applyNumberFormat="1" applyAlignment="1">
      <alignment horizontal="left"/>
    </xf>
    <xf numFmtId="165" fontId="1" fillId="0" borderId="0" xfId="1" applyNumberFormat="1" applyAlignment="1">
      <alignment horizontal="left"/>
    </xf>
    <xf numFmtId="0" fontId="0" fillId="13" borderId="0" xfId="0" applyNumberFormat="1" applyFill="1" applyAlignment="1">
      <alignment horizontal="left"/>
    </xf>
    <xf numFmtId="0" fontId="1" fillId="13" borderId="0" xfId="1" applyNumberFormat="1" applyFill="1" applyAlignment="1">
      <alignment horizontal="left"/>
    </xf>
    <xf numFmtId="0" fontId="12" fillId="14" borderId="1" xfId="1" applyFont="1" applyFill="1" applyBorder="1" applyAlignment="1">
      <alignment wrapText="1"/>
    </xf>
    <xf numFmtId="0" fontId="12" fillId="15" borderId="1" xfId="1" applyFont="1" applyFill="1" applyBorder="1" applyAlignment="1">
      <alignment wrapText="1"/>
    </xf>
    <xf numFmtId="0" fontId="16" fillId="9" borderId="1" xfId="0" applyFont="1" applyFill="1" applyBorder="1" applyAlignment="1">
      <alignment horizontal="left" vertical="top" wrapText="1"/>
    </xf>
    <xf numFmtId="0" fontId="12" fillId="9" borderId="5" xfId="1" applyFont="1" applyFill="1" applyBorder="1"/>
    <xf numFmtId="0" fontId="12" fillId="9" borderId="7" xfId="1" applyFont="1" applyFill="1" applyBorder="1"/>
    <xf numFmtId="0" fontId="12" fillId="9" borderId="1" xfId="1" applyFont="1" applyFill="1" applyBorder="1"/>
    <xf numFmtId="0" fontId="16" fillId="15" borderId="1" xfId="0" applyFont="1" applyFill="1" applyBorder="1" applyAlignment="1">
      <alignment vertical="top" wrapText="1"/>
    </xf>
    <xf numFmtId="0" fontId="12" fillId="15" borderId="1" xfId="1" applyFont="1" applyFill="1" applyBorder="1" applyAlignment="1">
      <alignment vertical="top" wrapText="1"/>
    </xf>
    <xf numFmtId="0" fontId="12" fillId="15" borderId="1" xfId="1" applyNumberFormat="1" applyFont="1" applyFill="1" applyBorder="1" applyAlignment="1">
      <alignment horizontal="left" wrapText="1"/>
    </xf>
    <xf numFmtId="0" fontId="12" fillId="15" borderId="1" xfId="1" applyFont="1" applyFill="1" applyBorder="1" applyAlignment="1">
      <alignment horizontal="left" wrapText="1"/>
    </xf>
    <xf numFmtId="0" fontId="2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wrapText="1"/>
    </xf>
    <xf numFmtId="0" fontId="14" fillId="4" borderId="5" xfId="1" applyFont="1" applyFill="1" applyBorder="1" applyAlignment="1">
      <alignment horizontal="center" vertical="top" wrapText="1"/>
    </xf>
    <xf numFmtId="0" fontId="12" fillId="0" borderId="5" xfId="1" applyFont="1" applyBorder="1" applyAlignment="1">
      <alignment horizontal="center"/>
    </xf>
    <xf numFmtId="0" fontId="12" fillId="9" borderId="5" xfId="1" applyFont="1" applyFill="1" applyBorder="1" applyAlignment="1">
      <alignment horizontal="center"/>
    </xf>
    <xf numFmtId="0" fontId="12" fillId="9" borderId="7" xfId="1" applyFont="1" applyFill="1" applyBorder="1" applyAlignment="1">
      <alignment horizontal="center"/>
    </xf>
    <xf numFmtId="0" fontId="12" fillId="9" borderId="1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9" borderId="8" xfId="1" applyFont="1" applyFill="1" applyBorder="1"/>
    <xf numFmtId="0" fontId="10" fillId="14" borderId="1" xfId="0" applyFont="1" applyFill="1" applyBorder="1" applyAlignment="1">
      <alignment wrapText="1"/>
    </xf>
    <xf numFmtId="0" fontId="12" fillId="14" borderId="1" xfId="1" applyFont="1" applyFill="1" applyBorder="1" applyAlignment="1">
      <alignment horizontal="left" wrapText="1"/>
    </xf>
    <xf numFmtId="0" fontId="12" fillId="16" borderId="1" xfId="1" applyFont="1" applyFill="1" applyBorder="1" applyAlignment="1">
      <alignment wrapText="1"/>
    </xf>
    <xf numFmtId="0" fontId="12" fillId="16" borderId="1" xfId="1" applyNumberFormat="1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2" fillId="16" borderId="1" xfId="1" applyFont="1" applyFill="1" applyBorder="1"/>
    <xf numFmtId="0" fontId="12" fillId="16" borderId="1" xfId="1" applyFont="1" applyFill="1" applyBorder="1" applyAlignment="1">
      <alignment horizontal="center"/>
    </xf>
    <xf numFmtId="0" fontId="12" fillId="16" borderId="5" xfId="1" applyFont="1" applyFill="1" applyBorder="1"/>
    <xf numFmtId="0" fontId="12" fillId="16" borderId="5" xfId="1" applyFont="1" applyFill="1" applyBorder="1" applyAlignment="1">
      <alignment horizontal="center"/>
    </xf>
    <xf numFmtId="0" fontId="12" fillId="16" borderId="9" xfId="1" applyFont="1" applyFill="1" applyBorder="1"/>
    <xf numFmtId="0" fontId="1" fillId="0" borderId="0" xfId="1" applyFont="1" applyAlignment="1">
      <alignment wrapText="1"/>
    </xf>
    <xf numFmtId="0" fontId="12" fillId="9" borderId="5" xfId="1" applyFont="1" applyFill="1" applyBorder="1" applyAlignment="1">
      <alignment wrapText="1"/>
    </xf>
    <xf numFmtId="0" fontId="1" fillId="9" borderId="5" xfId="1" applyFont="1" applyFill="1" applyBorder="1" applyAlignment="1">
      <alignment wrapText="1"/>
    </xf>
    <xf numFmtId="0" fontId="16" fillId="9" borderId="5" xfId="1" applyFont="1" applyFill="1" applyBorder="1" applyAlignment="1">
      <alignment wrapText="1"/>
    </xf>
    <xf numFmtId="0" fontId="1" fillId="0" borderId="5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4" fontId="1" fillId="0" borderId="0" xfId="1" applyNumberFormat="1" applyAlignment="1">
      <alignment horizontal="right"/>
    </xf>
  </cellXfs>
  <cellStyles count="2">
    <cellStyle name="Normal" xfId="0" builtinId="0"/>
    <cellStyle name="Normal 2" xfId="1"/>
  </cellStyles>
  <dxfs count="64">
    <dxf>
      <border outline="0"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numFmt numFmtId="0" formatCode="General"/>
      <fill>
        <patternFill patternType="solid">
          <fgColor indexed="64"/>
          <bgColor rgb="FF5E9B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input_khtc" displayName="input_khtc" ref="A2:Z9" totalsRowShown="0" headerRowDxfId="63" dataDxfId="62">
  <tableColumns count="26">
    <tableColumn id="29" name="NGÀY LÊN KH" dataDxfId="61"/>
    <tableColumn id="2" name="COMPANY CODE" dataDxfId="60"/>
    <tableColumn id="14" name="KHỐI" dataDxfId="59"/>
    <tableColumn id="4" name="BỘ PHẬN" dataDxfId="58"/>
    <tableColumn id="3" name="COST CENTER" dataDxfId="57">
      <calculatedColumnFormula>VLOOKUP(B3&amp;D3,'Master Data'!$F$3:$J$337,5,FALSE)</calculatedColumnFormula>
    </tableColumn>
    <tableColumn id="13" name="PHÂN LOẠI CHI PHÍ" dataDxfId="56"/>
    <tableColumn id="20" name="DỰ ÁN" dataDxfId="55"/>
    <tableColumn id="6" name="NỘI DUNG CHI PHÍ" dataDxfId="54"/>
    <tableColumn id="15" name="MÃ CF" dataDxfId="53">
      <calculatedColumnFormula>IF(F3="Capex dự án",VLOOKUP(G3,'Master Data'!$AG$3:$AH$37,2,FALSE),VLOOKUP(H3,'Master Data'!$U$3:$V$61,2,FALSE))</calculatedColumnFormula>
    </tableColumn>
    <tableColumn id="25" name="TÌNH TRẠNG KÝ KẾT HĐ" dataDxfId="52"/>
    <tableColumn id="21" name="MÃ PR/PO/SỐ HĐ" dataDxfId="51"/>
    <tableColumn id="23" name="LOẠI NCC" dataDxfId="50"/>
    <tableColumn id="27" name="TÊN NCC" dataDxfId="49"/>
    <tableColumn id="26" name="MÃ NCC" dataDxfId="48"/>
    <tableColumn id="24" name="LOẠI TIỀN TỆ" dataDxfId="47"/>
    <tableColumn id="22" name="TỶ GIÁ" dataDxfId="46">
      <calculatedColumnFormula>VLOOKUP(input_khtc[[#This Row],[LOẠI TIỀN TỆ]],'Master Data'!$X$3:$Y$12,2,FALSE)</calculatedColumnFormula>
    </tableColumn>
    <tableColumn id="8" name="THÁNG T_x000a_(TUẦN 1)" dataDxfId="45"/>
    <tableColumn id="19" name="THÁNG T_x000a_(TUẦN 2)" dataDxfId="44"/>
    <tableColumn id="18" name="THÁNG T_x000a_(TUẦN 3)" dataDxfId="43"/>
    <tableColumn id="17" name="THÁNG T_x000a_(TUẦN 4)" dataDxfId="42"/>
    <tableColumn id="7" name="THÁNG T+1" dataDxfId="41"/>
    <tableColumn id="16" name="THÁNG T+2" dataDxfId="40"/>
    <tableColumn id="11" name="THÁNG T+3" dataDxfId="39"/>
    <tableColumn id="10" name="THÁNG T+4" dataDxfId="38"/>
    <tableColumn id="9" name="THÁNG T+5" dataDxfId="37"/>
    <tableColumn id="12" name="GHI CHÚ" dataDxfId="3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able337343" displayName="Table337343" ref="A1:AD11" totalsRowShown="0" headerRowDxfId="35" dataDxfId="34">
  <tableColumns count="30">
    <tableColumn id="1" name="STT" dataDxfId="33"/>
    <tableColumn id="30" name="STT BỘ PHẬN" dataDxfId="32"/>
    <tableColumn id="29" name="NGÀY LÊN KH" dataDxfId="31"/>
    <tableColumn id="2" name="COMPANY CODE" dataDxfId="30"/>
    <tableColumn id="14" name="PHÒNG BAN" dataDxfId="29"/>
    <tableColumn id="4" name="BỘ PHẬN" dataDxfId="28"/>
    <tableColumn id="3" name="MÃ BỘ PHẬN " dataDxfId="27"/>
    <tableColumn id="13" name="PHÂN LOẠI CHI PHÍ" dataDxfId="26"/>
    <tableColumn id="20" name="DỰ ÁN" dataDxfId="25"/>
    <tableColumn id="6" name="NỘI DUNG CHI PHÍ" dataDxfId="24"/>
    <tableColumn id="15" name="MÃ CF" dataDxfId="23"/>
    <tableColumn id="25" name="TÌNH TRẠNG KÝ KẾT HĐ" dataDxfId="22"/>
    <tableColumn id="21" name="MÃ PR/PO/SỐ HĐ" dataDxfId="21"/>
    <tableColumn id="23" name="LOẠI NCC" dataDxfId="20"/>
    <tableColumn id="27" name="TÊN NCC" dataDxfId="19"/>
    <tableColumn id="26" name="MÃ NCC" dataDxfId="18"/>
    <tableColumn id="24" name="LOẠI TIỀN TỆ" dataDxfId="17"/>
    <tableColumn id="22" name="TỶ GIÁ" dataDxfId="16"/>
    <tableColumn id="8" name="THÁNG T_x000a_(TUẦN 1)" dataDxfId="15"/>
    <tableColumn id="19" name="THÁNG T_x000a_(TUẦN 2)" dataDxfId="14"/>
    <tableColumn id="18" name="THÁNG T_x000a_(TUẦN 3)" dataDxfId="13"/>
    <tableColumn id="17" name="THÁNG T_x000a_(TUẦN 4)" dataDxfId="12"/>
    <tableColumn id="7" name="THÁNG T+1" dataDxfId="11"/>
    <tableColumn id="16" name="THÁNG T+2" dataDxfId="10"/>
    <tableColumn id="11" name="THÁNG T+3" dataDxfId="9"/>
    <tableColumn id="10" name="THÁNG T+4" dataDxfId="8"/>
    <tableColumn id="9" name="THÁNG T+5" dataDxfId="7"/>
    <tableColumn id="12" name="GHI CHÚ" dataDxfId="6"/>
    <tableColumn id="5" name="NGƯỜI LẬP" dataDxfId="5"/>
    <tableColumn id="28" name="TÌNH TRẠNG_x000a_PHÊ DUYỆT" dataDxfId="4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G3:AG26" totalsRowShown="0" headerRowDxfId="3" dataDxfId="1" headerRowBorderDxfId="2" tableBorderDxfId="0" headerRowCellStyle="Normal 2" dataCellStyle="Normal 2">
  <tableColumns count="1">
    <tableColumn id="1" name="Fad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opLeftCell="E1" zoomScaleNormal="100" workbookViewId="0">
      <selection activeCell="I9" sqref="I9"/>
    </sheetView>
  </sheetViews>
  <sheetFormatPr defaultColWidth="8.88671875" defaultRowHeight="14.4" x14ac:dyDescent="0.3"/>
  <cols>
    <col min="1" max="1" width="16.6640625" style="17" customWidth="1"/>
    <col min="2" max="3" width="18.6640625" style="17" customWidth="1"/>
    <col min="4" max="4" width="36.6640625" bestFit="1" customWidth="1"/>
    <col min="5" max="5" width="25.109375" customWidth="1"/>
    <col min="6" max="6" width="21.33203125" style="18" customWidth="1"/>
    <col min="7" max="7" width="23.33203125" style="17" customWidth="1"/>
    <col min="8" max="8" width="32.5546875" style="17" customWidth="1"/>
    <col min="9" max="9" width="30.109375" style="17" customWidth="1"/>
    <col min="10" max="10" width="24.109375" style="17" customWidth="1"/>
    <col min="11" max="11" width="28.5546875" style="17" customWidth="1"/>
    <col min="12" max="12" width="31" style="17" customWidth="1"/>
    <col min="13" max="13" width="27.5546875" style="17" customWidth="1"/>
    <col min="14" max="14" width="30.6640625" style="17" customWidth="1"/>
    <col min="15" max="16" width="18.5546875" style="17" customWidth="1"/>
    <col min="17" max="17" width="19.109375" style="17" customWidth="1"/>
    <col min="18" max="18" width="17" style="17" customWidth="1"/>
    <col min="19" max="19" width="16.109375" style="17" customWidth="1"/>
    <col min="20" max="20" width="16.6640625" style="17" customWidth="1"/>
    <col min="21" max="22" width="17" style="17" customWidth="1"/>
    <col min="23" max="25" width="16.5546875" style="17" customWidth="1"/>
    <col min="26" max="26" width="17.109375" style="17" customWidth="1"/>
    <col min="27" max="27" width="14.88671875" style="17" customWidth="1"/>
    <col min="28" max="28" width="17.109375" style="17" customWidth="1"/>
    <col min="29" max="16384" width="8.88671875" style="17"/>
  </cols>
  <sheetData>
    <row r="1" spans="1:26" s="22" customFormat="1" ht="131.25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1</v>
      </c>
      <c r="G1" s="21" t="s">
        <v>5</v>
      </c>
      <c r="H1" s="21" t="s">
        <v>6</v>
      </c>
      <c r="I1" s="21" t="s">
        <v>7</v>
      </c>
      <c r="J1" s="21" t="s">
        <v>1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</v>
      </c>
      <c r="P1" s="21" t="s">
        <v>12</v>
      </c>
      <c r="Q1" s="92" t="s">
        <v>13</v>
      </c>
      <c r="R1" s="92"/>
      <c r="S1" s="92"/>
      <c r="T1" s="92"/>
      <c r="U1" s="92"/>
      <c r="V1" s="92"/>
      <c r="W1" s="92"/>
      <c r="X1" s="92"/>
      <c r="Y1" s="92"/>
      <c r="Z1" s="21" t="s">
        <v>14</v>
      </c>
    </row>
    <row r="2" spans="1:26" s="6" customFormat="1" ht="47.25" customHeight="1" x14ac:dyDescent="0.3">
      <c r="A2" s="16" t="s">
        <v>15</v>
      </c>
      <c r="B2" s="16" t="s">
        <v>16</v>
      </c>
      <c r="C2" s="16" t="s">
        <v>17</v>
      </c>
      <c r="D2" s="16" t="s">
        <v>18</v>
      </c>
      <c r="E2" s="16" t="s">
        <v>19</v>
      </c>
      <c r="F2" s="16" t="s">
        <v>20</v>
      </c>
      <c r="G2" s="16" t="s">
        <v>21</v>
      </c>
      <c r="H2" s="26" t="s">
        <v>22</v>
      </c>
      <c r="I2" s="16" t="s">
        <v>23</v>
      </c>
      <c r="J2" s="16" t="s">
        <v>24</v>
      </c>
      <c r="K2" s="16" t="s">
        <v>25</v>
      </c>
      <c r="L2" s="16" t="s">
        <v>26</v>
      </c>
      <c r="M2" s="16" t="s">
        <v>27</v>
      </c>
      <c r="N2" s="16" t="s">
        <v>28</v>
      </c>
      <c r="O2" s="16" t="s">
        <v>29</v>
      </c>
      <c r="P2" s="16" t="s">
        <v>30</v>
      </c>
      <c r="Q2" s="16" t="s">
        <v>31</v>
      </c>
      <c r="R2" s="16" t="s">
        <v>32</v>
      </c>
      <c r="S2" s="16" t="s">
        <v>33</v>
      </c>
      <c r="T2" s="16" t="s">
        <v>34</v>
      </c>
      <c r="U2" s="16" t="s">
        <v>35</v>
      </c>
      <c r="V2" s="16" t="s">
        <v>36</v>
      </c>
      <c r="W2" s="16" t="s">
        <v>37</v>
      </c>
      <c r="X2" s="16" t="s">
        <v>38</v>
      </c>
      <c r="Y2" s="16" t="s">
        <v>39</v>
      </c>
      <c r="Z2" s="16" t="s">
        <v>40</v>
      </c>
    </row>
    <row r="3" spans="1:26" x14ac:dyDescent="0.3">
      <c r="A3" s="64"/>
      <c r="B3" s="23"/>
      <c r="C3" s="23"/>
      <c r="D3" s="23"/>
      <c r="E3" s="24" t="e">
        <f>VLOOKUP(B3&amp;D3,'Master Data'!$F$3:$J$337,5,FALSE)</f>
        <v>#N/A</v>
      </c>
      <c r="F3" s="23"/>
      <c r="G3" s="23"/>
      <c r="H3" s="23"/>
      <c r="I3" s="59" t="e">
        <f>IF(F3="Capex dự án",VLOOKUP(G3,'Master Data'!$AG$3:$AH$37,2,FALSE),VLOOKUP(H3,'Master Data'!$U$3:$V$61,2,FALSE))</f>
        <v>#N/A</v>
      </c>
      <c r="J3" s="23"/>
      <c r="K3" s="23"/>
      <c r="L3" s="23"/>
      <c r="M3" s="23"/>
      <c r="O3" s="23"/>
      <c r="P3" s="59" t="e">
        <f>VLOOKUP(input_khtc[[#This Row],[LOẠI TIỀN TỆ]],'Master Data'!$X$3:$Y$12,2,FALSE)</f>
        <v>#N/A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23"/>
    </row>
    <row r="4" spans="1:26" x14ac:dyDescent="0.3">
      <c r="A4" s="64"/>
      <c r="B4" s="23"/>
      <c r="C4" s="23"/>
      <c r="D4" s="23"/>
      <c r="E4" s="24" t="e">
        <f>VLOOKUP(B4&amp;D4,'Master Data'!$F$3:$J$337,5,FALSE)</f>
        <v>#N/A</v>
      </c>
      <c r="F4" s="23"/>
      <c r="G4" s="23"/>
      <c r="H4" s="23"/>
      <c r="I4" s="59" t="e">
        <f>IF(F4="Capex dự án",VLOOKUP(G4,'Master Data'!$AG$3:$AH$37,2,FALSE),VLOOKUP(H4,'Master Data'!$U$3:$V$61,2,FALSE))</f>
        <v>#N/A</v>
      </c>
      <c r="J4" s="23"/>
      <c r="K4" s="23"/>
      <c r="L4" s="23"/>
      <c r="M4" s="23"/>
      <c r="O4" s="23"/>
      <c r="P4" s="59" t="e">
        <f>VLOOKUP(input_khtc[[#This Row],[LOẠI TIỀN TỆ]],'Master Data'!$X$3:$Y$12,2,FALSE)</f>
        <v>#N/A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60">
        <v>0</v>
      </c>
      <c r="X4" s="60">
        <v>0</v>
      </c>
      <c r="Y4" s="60">
        <v>0</v>
      </c>
      <c r="Z4" s="23"/>
    </row>
    <row r="5" spans="1:26" x14ac:dyDescent="0.3">
      <c r="A5" s="64"/>
      <c r="B5" s="23"/>
      <c r="C5" s="23"/>
      <c r="D5" s="23"/>
      <c r="E5" s="24" t="e">
        <f>VLOOKUP(B5&amp;D5,'Master Data'!$F$3:$J$337,5,FALSE)</f>
        <v>#N/A</v>
      </c>
      <c r="F5" s="23"/>
      <c r="G5" s="23"/>
      <c r="H5" s="23"/>
      <c r="I5" s="59" t="e">
        <f>IF(F5="Capex dự án",VLOOKUP(G5,'Master Data'!$AG$3:$AH$37,2,FALSE),VLOOKUP(H5,'Master Data'!$U$3:$V$61,2,FALSE))</f>
        <v>#N/A</v>
      </c>
      <c r="J5" s="23"/>
      <c r="K5" s="23"/>
      <c r="L5" s="23"/>
      <c r="M5" s="23"/>
      <c r="O5" s="23"/>
      <c r="P5" s="59" t="e">
        <f>VLOOKUP(input_khtc[[#This Row],[LOẠI TIỀN TỆ]],'Master Data'!$X$3:$Y$12,2,FALSE)</f>
        <v>#N/A</v>
      </c>
      <c r="Q5" s="60">
        <v>0</v>
      </c>
      <c r="R5" s="60">
        <v>0</v>
      </c>
      <c r="S5" s="60">
        <v>0</v>
      </c>
      <c r="T5" s="60">
        <v>0</v>
      </c>
      <c r="U5" s="60">
        <v>0</v>
      </c>
      <c r="V5" s="60">
        <v>0</v>
      </c>
      <c r="W5" s="60">
        <v>0</v>
      </c>
      <c r="X5" s="60">
        <v>0</v>
      </c>
      <c r="Y5" s="60">
        <v>0</v>
      </c>
      <c r="Z5" s="23"/>
    </row>
    <row r="6" spans="1:26" x14ac:dyDescent="0.3">
      <c r="A6" s="64"/>
      <c r="B6" s="23"/>
      <c r="C6" s="23"/>
      <c r="D6" s="23"/>
      <c r="E6" s="24" t="e">
        <f>VLOOKUP(B6&amp;D6,'Master Data'!$F$3:$J$337,5,FALSE)</f>
        <v>#N/A</v>
      </c>
      <c r="F6" s="23"/>
      <c r="G6" s="23"/>
      <c r="H6" s="23"/>
      <c r="I6" s="59" t="e">
        <f>IF(F6="Capex dự án",VLOOKUP(G6,'Master Data'!$AG$3:$AH$37,2,FALSE),VLOOKUP(H6,'Master Data'!$U$3:$V$61,2,FALSE))</f>
        <v>#N/A</v>
      </c>
      <c r="J6" s="23"/>
      <c r="K6" s="23"/>
      <c r="L6" s="23"/>
      <c r="M6" s="23"/>
      <c r="O6" s="23"/>
      <c r="P6" s="59" t="e">
        <f>VLOOKUP(input_khtc[[#This Row],[LOẠI TIỀN TỆ]],'Master Data'!$X$3:$Y$12,2,FALSE)</f>
        <v>#N/A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23"/>
    </row>
    <row r="7" spans="1:26" x14ac:dyDescent="0.3">
      <c r="A7" s="64"/>
      <c r="B7" s="23"/>
      <c r="C7" s="23"/>
      <c r="D7" s="23"/>
      <c r="E7" s="24" t="e">
        <f>VLOOKUP(B7&amp;D7,'Master Data'!$F$3:$J$337,5,FALSE)</f>
        <v>#N/A</v>
      </c>
      <c r="F7" s="23"/>
      <c r="G7" s="23"/>
      <c r="H7" s="23"/>
      <c r="I7" s="59" t="e">
        <f>IF(F7="Capex dự án",VLOOKUP(G7,'Master Data'!$AG$3:$AH$37,2,FALSE),VLOOKUP(H7,'Master Data'!$U$3:$V$61,2,FALSE))</f>
        <v>#N/A</v>
      </c>
      <c r="J7" s="23"/>
      <c r="K7" s="23"/>
      <c r="L7" s="23"/>
      <c r="M7" s="23"/>
      <c r="O7" s="23"/>
      <c r="P7" s="59" t="e">
        <f>VLOOKUP(input_khtc[[#This Row],[LOẠI TIỀN TỆ]],'Master Data'!$X$3:$Y$12,2,FALSE)</f>
        <v>#N/A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23"/>
    </row>
    <row r="8" spans="1:26" x14ac:dyDescent="0.3">
      <c r="A8" s="65"/>
      <c r="D8" s="23"/>
      <c r="E8" s="66" t="e">
        <f>VLOOKUP(B8&amp;D8,'Master Data'!$F$3:$J$337,5,FALSE)</f>
        <v>#N/A</v>
      </c>
      <c r="F8" s="23"/>
      <c r="H8" s="23"/>
      <c r="I8" s="67" t="e">
        <f>IF(F8="Capex dự án",VLOOKUP(G8,'Master Data'!$AG$3:$AH$37,2,FALSE),VLOOKUP(H8,'Master Data'!$U$3:$V$61,2,FALSE))</f>
        <v>#N/A</v>
      </c>
      <c r="M8" s="23"/>
      <c r="P8" s="59" t="e">
        <f>VLOOKUP(input_khtc[[#This Row],[LOẠI TIỀN TỆ]],'Master Data'!$X$3:$Y$12,2,FALSE)</f>
        <v>#N/A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</row>
    <row r="9" spans="1:26" x14ac:dyDescent="0.3">
      <c r="A9" s="65"/>
      <c r="D9" s="23"/>
      <c r="E9" s="66" t="e">
        <f>VLOOKUP(B9&amp;D9,'Master Data'!$F$3:$J$337,5,FALSE)</f>
        <v>#N/A</v>
      </c>
      <c r="F9" s="23"/>
      <c r="H9" s="23"/>
      <c r="I9" s="67" t="e">
        <f>IF(F9="Capex dự án",VLOOKUP(G9,'Master Data'!$AG$3:$AH$37,2,FALSE),VLOOKUP(H9,'Master Data'!$U$3:$V$61,2,FALSE))</f>
        <v>#N/A</v>
      </c>
      <c r="P9" s="67" t="e">
        <f>VLOOKUP(input_khtc[[#This Row],[LOẠI TIỀN TỆ]],'Master Data'!$X$3:$Y$12,2,FALSE)</f>
        <v>#N/A</v>
      </c>
      <c r="Q9" s="106"/>
      <c r="R9" s="106"/>
      <c r="S9" s="106"/>
      <c r="T9" s="106"/>
      <c r="U9" s="106"/>
      <c r="V9" s="106"/>
      <c r="W9" s="106"/>
      <c r="X9" s="106"/>
      <c r="Y9" s="106"/>
    </row>
  </sheetData>
  <dataConsolidate/>
  <mergeCells count="1">
    <mergeCell ref="Q1:Y1"/>
  </mergeCells>
  <dataValidations count="7">
    <dataValidation type="list" allowBlank="1" showInputMessage="1" showErrorMessage="1" sqref="C3:C9">
      <formula1>INDIRECT("_"&amp;B3)</formula1>
    </dataValidation>
    <dataValidation type="list" allowBlank="1" showInputMessage="1" showErrorMessage="1" sqref="D3:D9">
      <formula1>INDIRECT(SUBSTITUTE("_"&amp;B3&amp;C3," ","_"))</formula1>
    </dataValidation>
    <dataValidation type="list" allowBlank="1" showInputMessage="1" showErrorMessage="1" sqref="H3:H9">
      <formula1>IF(F3="Capex dự án",INDIRECT(SUBSTITUTE("_"&amp;G3," ","_")),INDIRECT(SUBSTITUTE(F3," ","_")))</formula1>
    </dataValidation>
    <dataValidation type="list" allowBlank="1" showInputMessage="1" showErrorMessage="1" sqref="G4:G9">
      <formula1>IF(F4="Capex dự án",dự_án,"")</formula1>
    </dataValidation>
    <dataValidation type="list" allowBlank="1" showInputMessage="1" showErrorMessage="1" sqref="F3:F9">
      <formula1>phan_loai_chi_phi</formula1>
    </dataValidation>
    <dataValidation type="list" allowBlank="1" showInputMessage="1" showErrorMessage="1" sqref="B3">
      <formula1>Company_Code</formula1>
    </dataValidation>
    <dataValidation type="list" allowBlank="1" showInputMessage="1" showErrorMessage="1" sqref="G3">
      <formula1>IF(F3="Capex dự án",dự_án,"")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'Master Data'!$AE$3:$AE$4</xm:f>
          </x14:formula1>
          <xm:sqref>L3:L9</xm:sqref>
        </x14:dataValidation>
        <x14:dataValidation type="list" allowBlank="1" showInputMessage="1" showErrorMessage="1">
          <x14:formula1>
            <xm:f>'Master Data'!$AC$3:$AC$6</xm:f>
          </x14:formula1>
          <xm:sqref>J3:J9</xm:sqref>
        </x14:dataValidation>
        <x14:dataValidation type="list" allowBlank="1" showInputMessage="1" showErrorMessage="1">
          <x14:formula1>
            <xm:f>'Master Data'!$X$3:$X$12</xm:f>
          </x14:formula1>
          <xm:sqref>O3:O9</xm:sqref>
        </x14:dataValidation>
        <x14:dataValidation type="list" allowBlank="1" showInputMessage="1" showErrorMessage="1">
          <x14:formula1>
            <xm:f>'Master Data'!$A$3:$A$5</xm:f>
          </x14:formula1>
          <xm:sqref>B4:B7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>
      <selection activeCell="AA15" sqref="AA15"/>
    </sheetView>
  </sheetViews>
  <sheetFormatPr defaultColWidth="8.88671875" defaultRowHeight="14.4" x14ac:dyDescent="0.3"/>
  <cols>
    <col min="1" max="1" width="8.88671875" style="17"/>
    <col min="2" max="2" width="12.109375" style="17" customWidth="1"/>
    <col min="3" max="3" width="14.33203125" style="17" customWidth="1"/>
    <col min="4" max="4" width="18.6640625" style="17" customWidth="1"/>
    <col min="5" max="5" width="14" style="17" customWidth="1"/>
    <col min="6" max="6" width="21.33203125" style="17" customWidth="1"/>
    <col min="7" max="7" width="14.88671875" style="17" customWidth="1"/>
    <col min="8" max="8" width="20" style="18" bestFit="1" customWidth="1"/>
    <col min="9" max="9" width="22.33203125" style="17" customWidth="1"/>
    <col min="10" max="10" width="31.109375" style="17" customWidth="1"/>
    <col min="11" max="11" width="13.5546875" style="17" customWidth="1"/>
    <col min="12" max="12" width="26.5546875" style="17" customWidth="1"/>
    <col min="13" max="13" width="18" style="17" customWidth="1"/>
    <col min="14" max="14" width="16.5546875" style="17" customWidth="1"/>
    <col min="15" max="15" width="36.88671875" style="17" customWidth="1"/>
    <col min="16" max="16" width="15.5546875" style="17" customWidth="1"/>
    <col min="17" max="17" width="17" style="17" customWidth="1"/>
    <col min="18" max="18" width="9.44140625" style="17" customWidth="1"/>
    <col min="19" max="22" width="15.109375" style="17" customWidth="1"/>
    <col min="23" max="28" width="14.88671875" style="17" customWidth="1"/>
    <col min="29" max="30" width="17.109375" style="17" customWidth="1"/>
    <col min="31" max="16384" width="8.88671875" style="17"/>
  </cols>
  <sheetData>
    <row r="1" spans="1:30" s="6" customFormat="1" ht="47.25" customHeight="1" x14ac:dyDescent="0.3">
      <c r="A1" s="19" t="s">
        <v>41</v>
      </c>
      <c r="B1" s="19" t="s">
        <v>42</v>
      </c>
      <c r="C1" s="16" t="s">
        <v>15</v>
      </c>
      <c r="D1" s="16" t="s">
        <v>16</v>
      </c>
      <c r="E1" s="16" t="s">
        <v>43</v>
      </c>
      <c r="F1" s="16" t="s">
        <v>18</v>
      </c>
      <c r="G1" s="16" t="s">
        <v>44</v>
      </c>
      <c r="H1" s="16" t="s">
        <v>20</v>
      </c>
      <c r="I1" s="16" t="s">
        <v>21</v>
      </c>
      <c r="J1" s="2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  <c r="T1" s="16" t="s">
        <v>32</v>
      </c>
      <c r="U1" s="16" t="s">
        <v>33</v>
      </c>
      <c r="V1" s="16" t="s">
        <v>34</v>
      </c>
      <c r="W1" s="16" t="s">
        <v>35</v>
      </c>
      <c r="X1" s="16" t="s">
        <v>36</v>
      </c>
      <c r="Y1" s="16" t="s">
        <v>37</v>
      </c>
      <c r="Z1" s="16" t="s">
        <v>38</v>
      </c>
      <c r="AA1" s="16" t="s">
        <v>39</v>
      </c>
      <c r="AB1" s="16" t="s">
        <v>40</v>
      </c>
      <c r="AC1" s="20" t="s">
        <v>45</v>
      </c>
      <c r="AD1" s="19" t="s">
        <v>46</v>
      </c>
    </row>
    <row r="2" spans="1:30" x14ac:dyDescent="0.3">
      <c r="A2" s="23">
        <v>1</v>
      </c>
      <c r="B2" s="24"/>
      <c r="C2" s="23" t="s">
        <v>47</v>
      </c>
      <c r="D2" s="23">
        <v>2301</v>
      </c>
      <c r="E2" s="23" t="s">
        <v>48</v>
      </c>
      <c r="F2" s="23" t="s">
        <v>49</v>
      </c>
      <c r="G2" s="24">
        <v>9000120101</v>
      </c>
      <c r="H2" s="23" t="s">
        <v>50</v>
      </c>
      <c r="I2" s="23" t="s">
        <v>51</v>
      </c>
      <c r="J2" s="23" t="s">
        <v>52</v>
      </c>
      <c r="K2" s="24">
        <v>2657</v>
      </c>
      <c r="L2" s="23" t="s">
        <v>53</v>
      </c>
      <c r="M2" s="23">
        <v>63911542</v>
      </c>
      <c r="N2" s="23" t="s">
        <v>54</v>
      </c>
      <c r="O2" s="23" t="s">
        <v>55</v>
      </c>
      <c r="P2" s="24" t="s">
        <v>56</v>
      </c>
      <c r="Q2" s="23" t="s">
        <v>57</v>
      </c>
      <c r="R2" s="24">
        <v>23500</v>
      </c>
      <c r="S2" s="25">
        <v>100</v>
      </c>
      <c r="T2" s="25">
        <v>254</v>
      </c>
      <c r="U2" s="25">
        <v>456</v>
      </c>
      <c r="V2" s="25">
        <v>32</v>
      </c>
      <c r="W2" s="25">
        <v>222</v>
      </c>
      <c r="X2" s="25">
        <v>222</v>
      </c>
      <c r="Y2" s="25">
        <v>100</v>
      </c>
      <c r="Z2" s="25">
        <v>222</v>
      </c>
      <c r="AA2" s="25">
        <v>222</v>
      </c>
      <c r="AB2" s="23"/>
      <c r="AC2" s="24"/>
      <c r="AD2" s="24"/>
    </row>
    <row r="3" spans="1:30" x14ac:dyDescent="0.3">
      <c r="A3" s="23">
        <v>2</v>
      </c>
      <c r="B3" s="24"/>
      <c r="C3" s="23" t="s">
        <v>47</v>
      </c>
      <c r="D3" s="23">
        <v>2345</v>
      </c>
      <c r="E3" s="23" t="s">
        <v>48</v>
      </c>
      <c r="F3" s="23" t="s">
        <v>49</v>
      </c>
      <c r="G3" s="24">
        <v>9045120101</v>
      </c>
      <c r="H3" s="23" t="s">
        <v>50</v>
      </c>
      <c r="I3" s="23" t="s">
        <v>58</v>
      </c>
      <c r="J3" s="23" t="s">
        <v>59</v>
      </c>
      <c r="K3" s="24">
        <v>1745</v>
      </c>
      <c r="L3" s="23" t="s">
        <v>53</v>
      </c>
      <c r="M3" s="23">
        <v>63911542</v>
      </c>
      <c r="N3" s="23" t="s">
        <v>54</v>
      </c>
      <c r="O3" s="23" t="s">
        <v>55</v>
      </c>
      <c r="P3" s="24" t="s">
        <v>56</v>
      </c>
      <c r="Q3" s="23" t="s">
        <v>60</v>
      </c>
      <c r="R3" s="24">
        <v>3578</v>
      </c>
      <c r="S3" s="25">
        <v>100</v>
      </c>
      <c r="T3" s="25">
        <v>254</v>
      </c>
      <c r="U3" s="25">
        <v>456</v>
      </c>
      <c r="V3" s="25">
        <v>32</v>
      </c>
      <c r="W3" s="25">
        <v>222</v>
      </c>
      <c r="X3" s="25">
        <v>222</v>
      </c>
      <c r="Y3" s="25">
        <v>100</v>
      </c>
      <c r="Z3" s="25">
        <v>222</v>
      </c>
      <c r="AA3" s="25">
        <v>222</v>
      </c>
      <c r="AB3" s="23"/>
      <c r="AC3" s="24"/>
      <c r="AD3" s="24"/>
    </row>
    <row r="4" spans="1:30" x14ac:dyDescent="0.3">
      <c r="A4" s="23">
        <v>3</v>
      </c>
      <c r="B4" s="24"/>
      <c r="C4" s="23" t="s">
        <v>47</v>
      </c>
      <c r="D4" s="23">
        <v>2301</v>
      </c>
      <c r="E4" s="23" t="s">
        <v>61</v>
      </c>
      <c r="F4" s="23" t="s">
        <v>62</v>
      </c>
      <c r="G4" s="24">
        <v>9000170100</v>
      </c>
      <c r="H4" s="23" t="s">
        <v>63</v>
      </c>
      <c r="I4" s="23"/>
      <c r="J4" s="23" t="s">
        <v>64</v>
      </c>
      <c r="K4" s="24">
        <v>1400</v>
      </c>
      <c r="L4" s="23" t="s">
        <v>53</v>
      </c>
      <c r="M4" s="23">
        <v>63911542</v>
      </c>
      <c r="N4" s="23" t="s">
        <v>54</v>
      </c>
      <c r="O4" s="23" t="s">
        <v>55</v>
      </c>
      <c r="P4" s="24" t="s">
        <v>56</v>
      </c>
      <c r="Q4" s="23" t="s">
        <v>65</v>
      </c>
      <c r="R4" s="24">
        <v>28337</v>
      </c>
      <c r="S4" s="25">
        <v>122</v>
      </c>
      <c r="T4" s="25">
        <v>244</v>
      </c>
      <c r="U4" s="25">
        <v>57</v>
      </c>
      <c r="V4" s="25">
        <v>578</v>
      </c>
      <c r="W4" s="25">
        <v>44</v>
      </c>
      <c r="X4" s="25">
        <v>44</v>
      </c>
      <c r="Y4" s="25">
        <v>55</v>
      </c>
      <c r="Z4" s="25">
        <v>77</v>
      </c>
      <c r="AA4" s="25">
        <v>44</v>
      </c>
      <c r="AB4" s="23"/>
      <c r="AC4" s="24"/>
      <c r="AD4" s="24"/>
    </row>
    <row r="5" spans="1:30" x14ac:dyDescent="0.3">
      <c r="A5" s="23">
        <v>4</v>
      </c>
      <c r="B5" s="24"/>
      <c r="C5" s="23" t="s">
        <v>47</v>
      </c>
      <c r="D5" s="23">
        <v>2301</v>
      </c>
      <c r="E5" s="23" t="s">
        <v>66</v>
      </c>
      <c r="F5" s="23" t="s">
        <v>67</v>
      </c>
      <c r="G5" s="24">
        <v>1000112025</v>
      </c>
      <c r="H5" s="23" t="s">
        <v>63</v>
      </c>
      <c r="I5" s="23"/>
      <c r="J5" s="23" t="s">
        <v>68</v>
      </c>
      <c r="K5" s="24">
        <v>1400</v>
      </c>
      <c r="L5" s="23" t="s">
        <v>53</v>
      </c>
      <c r="M5" s="23">
        <v>63911542</v>
      </c>
      <c r="N5" s="23" t="s">
        <v>54</v>
      </c>
      <c r="O5" s="23" t="s">
        <v>55</v>
      </c>
      <c r="P5" s="24" t="s">
        <v>56</v>
      </c>
      <c r="Q5" s="23" t="s">
        <v>69</v>
      </c>
      <c r="R5" s="24">
        <v>31385</v>
      </c>
      <c r="S5" s="25">
        <v>100</v>
      </c>
      <c r="T5" s="25">
        <v>254</v>
      </c>
      <c r="U5" s="25">
        <v>456</v>
      </c>
      <c r="V5" s="25">
        <v>32</v>
      </c>
      <c r="W5" s="25">
        <v>222</v>
      </c>
      <c r="X5" s="25">
        <v>222</v>
      </c>
      <c r="Y5" s="25">
        <v>100</v>
      </c>
      <c r="Z5" s="25">
        <v>222</v>
      </c>
      <c r="AA5" s="25">
        <v>222</v>
      </c>
      <c r="AB5" s="23"/>
      <c r="AC5" s="24"/>
      <c r="AD5" s="24"/>
    </row>
    <row r="6" spans="1:30" x14ac:dyDescent="0.3">
      <c r="A6" s="23">
        <v>5</v>
      </c>
      <c r="B6" s="24"/>
      <c r="C6" s="23" t="s">
        <v>47</v>
      </c>
      <c r="D6" s="23">
        <v>2301</v>
      </c>
      <c r="E6" s="23" t="s">
        <v>70</v>
      </c>
      <c r="F6" s="23" t="s">
        <v>71</v>
      </c>
      <c r="G6" s="24">
        <v>1000111011</v>
      </c>
      <c r="H6" s="23" t="s">
        <v>72</v>
      </c>
      <c r="I6" s="23"/>
      <c r="J6" s="23" t="s">
        <v>73</v>
      </c>
      <c r="K6" s="24">
        <v>1502</v>
      </c>
      <c r="L6" s="23" t="s">
        <v>53</v>
      </c>
      <c r="M6" s="23">
        <v>63911542</v>
      </c>
      <c r="N6" s="23" t="s">
        <v>54</v>
      </c>
      <c r="O6" s="23" t="s">
        <v>55</v>
      </c>
      <c r="P6" s="24" t="s">
        <v>56</v>
      </c>
      <c r="Q6" s="23" t="s">
        <v>74</v>
      </c>
      <c r="R6" s="24">
        <v>17454</v>
      </c>
      <c r="S6" s="25">
        <v>100</v>
      </c>
      <c r="T6" s="25">
        <v>254</v>
      </c>
      <c r="U6" s="25">
        <v>456</v>
      </c>
      <c r="V6" s="25">
        <v>32</v>
      </c>
      <c r="W6" s="25">
        <v>222</v>
      </c>
      <c r="X6" s="25">
        <v>222</v>
      </c>
      <c r="Y6" s="25">
        <v>100</v>
      </c>
      <c r="Z6" s="25">
        <v>222</v>
      </c>
      <c r="AA6" s="25">
        <v>222</v>
      </c>
      <c r="AB6" s="23"/>
      <c r="AC6" s="24"/>
      <c r="AD6" s="24"/>
    </row>
    <row r="7" spans="1:30" x14ac:dyDescent="0.3">
      <c r="A7" s="23">
        <v>6</v>
      </c>
      <c r="B7" s="24"/>
      <c r="C7" s="23" t="s">
        <v>47</v>
      </c>
      <c r="D7" s="23">
        <v>2345</v>
      </c>
      <c r="E7" s="23" t="s">
        <v>75</v>
      </c>
      <c r="F7" s="23" t="s">
        <v>76</v>
      </c>
      <c r="G7" s="24">
        <v>8045031000</v>
      </c>
      <c r="H7" s="23" t="s">
        <v>77</v>
      </c>
      <c r="I7" s="23"/>
      <c r="J7" s="23" t="s">
        <v>78</v>
      </c>
      <c r="K7" s="24">
        <v>3117</v>
      </c>
      <c r="L7" s="23" t="s">
        <v>53</v>
      </c>
      <c r="M7" s="23">
        <v>63911542</v>
      </c>
      <c r="N7" s="23" t="s">
        <v>54</v>
      </c>
      <c r="O7" s="23" t="s">
        <v>55</v>
      </c>
      <c r="P7" s="24" t="s">
        <v>56</v>
      </c>
      <c r="Q7" s="23" t="s">
        <v>79</v>
      </c>
      <c r="R7" s="24">
        <v>1</v>
      </c>
      <c r="S7" s="25">
        <v>0</v>
      </c>
      <c r="T7" s="25">
        <v>20000000</v>
      </c>
      <c r="U7" s="25">
        <v>0</v>
      </c>
      <c r="V7" s="25">
        <v>0</v>
      </c>
      <c r="W7" s="25">
        <v>20000000</v>
      </c>
      <c r="X7" s="25">
        <v>20000000</v>
      </c>
      <c r="Y7" s="25">
        <v>20000000</v>
      </c>
      <c r="Z7" s="25">
        <v>20000000</v>
      </c>
      <c r="AA7" s="25">
        <v>20000000</v>
      </c>
      <c r="AB7" s="23"/>
      <c r="AC7" s="24"/>
      <c r="AD7" s="24"/>
    </row>
    <row r="8" spans="1:30" x14ac:dyDescent="0.3">
      <c r="A8" s="23">
        <v>7</v>
      </c>
      <c r="B8" s="24"/>
      <c r="C8" s="23" t="s">
        <v>47</v>
      </c>
      <c r="D8" s="23">
        <v>2345</v>
      </c>
      <c r="E8" s="23" t="s">
        <v>61</v>
      </c>
      <c r="F8" s="23" t="s">
        <v>80</v>
      </c>
      <c r="G8" s="24">
        <v>1145999912</v>
      </c>
      <c r="H8" s="23" t="s">
        <v>77</v>
      </c>
      <c r="I8" s="23"/>
      <c r="J8" s="23" t="s">
        <v>81</v>
      </c>
      <c r="K8" s="24">
        <v>3144</v>
      </c>
      <c r="L8" s="23" t="s">
        <v>53</v>
      </c>
      <c r="M8" s="23">
        <v>63911542</v>
      </c>
      <c r="N8" s="23" t="s">
        <v>54</v>
      </c>
      <c r="O8" s="23" t="s">
        <v>55</v>
      </c>
      <c r="P8" s="24" t="s">
        <v>56</v>
      </c>
      <c r="Q8" s="23" t="s">
        <v>79</v>
      </c>
      <c r="R8" s="24">
        <v>1</v>
      </c>
      <c r="S8" s="25">
        <v>0</v>
      </c>
      <c r="T8" s="25">
        <v>20000000</v>
      </c>
      <c r="U8" s="25">
        <v>0</v>
      </c>
      <c r="V8" s="25">
        <v>0</v>
      </c>
      <c r="W8" s="25">
        <v>20000000</v>
      </c>
      <c r="X8" s="25">
        <v>20000000</v>
      </c>
      <c r="Y8" s="25">
        <v>20000000</v>
      </c>
      <c r="Z8" s="25">
        <v>20000000</v>
      </c>
      <c r="AA8" s="25">
        <v>20000000</v>
      </c>
      <c r="AB8" s="23"/>
      <c r="AC8" s="24"/>
      <c r="AD8" s="24"/>
    </row>
    <row r="9" spans="1:30" x14ac:dyDescent="0.3">
      <c r="A9" s="23">
        <v>8</v>
      </c>
      <c r="B9" s="24"/>
      <c r="C9" s="23" t="s">
        <v>47</v>
      </c>
      <c r="D9" s="23">
        <v>2345</v>
      </c>
      <c r="E9" s="23" t="s">
        <v>82</v>
      </c>
      <c r="F9" s="23" t="s">
        <v>83</v>
      </c>
      <c r="G9" s="24">
        <v>9045110200</v>
      </c>
      <c r="H9" s="23" t="s">
        <v>84</v>
      </c>
      <c r="I9" s="23"/>
      <c r="J9" s="23" t="s">
        <v>85</v>
      </c>
      <c r="K9" s="24">
        <v>1401</v>
      </c>
      <c r="L9" s="23" t="s">
        <v>53</v>
      </c>
      <c r="M9" s="23">
        <v>63911542</v>
      </c>
      <c r="N9" s="23" t="s">
        <v>54</v>
      </c>
      <c r="O9" s="23" t="s">
        <v>55</v>
      </c>
      <c r="P9" s="24" t="s">
        <v>56</v>
      </c>
      <c r="Q9" s="23" t="s">
        <v>79</v>
      </c>
      <c r="R9" s="24">
        <v>1</v>
      </c>
      <c r="S9" s="25">
        <v>0</v>
      </c>
      <c r="T9" s="25">
        <v>20000000</v>
      </c>
      <c r="U9" s="25">
        <v>0</v>
      </c>
      <c r="V9" s="25">
        <v>0</v>
      </c>
      <c r="W9" s="25">
        <v>20000000</v>
      </c>
      <c r="X9" s="25">
        <v>20000000</v>
      </c>
      <c r="Y9" s="25">
        <v>20000000</v>
      </c>
      <c r="Z9" s="25">
        <v>20000000</v>
      </c>
      <c r="AA9" s="25">
        <v>20000000</v>
      </c>
      <c r="AB9" s="23"/>
      <c r="AC9" s="24"/>
      <c r="AD9" s="24"/>
    </row>
    <row r="10" spans="1:30" x14ac:dyDescent="0.3">
      <c r="A10" s="23">
        <v>9</v>
      </c>
      <c r="B10" s="24"/>
      <c r="C10" s="23" t="s">
        <v>47</v>
      </c>
      <c r="D10" s="23">
        <v>2346</v>
      </c>
      <c r="E10" s="23" t="s">
        <v>86</v>
      </c>
      <c r="F10" s="23" t="s">
        <v>87</v>
      </c>
      <c r="G10" s="24">
        <v>5046120004</v>
      </c>
      <c r="H10" s="23" t="s">
        <v>88</v>
      </c>
      <c r="I10" s="23"/>
      <c r="J10" s="23" t="s">
        <v>89</v>
      </c>
      <c r="K10" s="24">
        <v>3308</v>
      </c>
      <c r="L10" s="23" t="s">
        <v>53</v>
      </c>
      <c r="M10" s="23">
        <v>63911542</v>
      </c>
      <c r="N10" s="23" t="s">
        <v>54</v>
      </c>
      <c r="O10" s="23" t="s">
        <v>55</v>
      </c>
      <c r="P10" s="24" t="s">
        <v>56</v>
      </c>
      <c r="Q10" s="23" t="s">
        <v>79</v>
      </c>
      <c r="R10" s="24">
        <v>1</v>
      </c>
      <c r="S10" s="25">
        <v>0</v>
      </c>
      <c r="T10" s="25">
        <v>20000000</v>
      </c>
      <c r="U10" s="25">
        <v>0</v>
      </c>
      <c r="V10" s="25">
        <v>0</v>
      </c>
      <c r="W10" s="25">
        <v>20000000</v>
      </c>
      <c r="X10" s="25">
        <v>20000000</v>
      </c>
      <c r="Y10" s="25">
        <v>20000000</v>
      </c>
      <c r="Z10" s="25">
        <v>20000000</v>
      </c>
      <c r="AA10" s="25">
        <v>20000000</v>
      </c>
      <c r="AB10" s="23"/>
      <c r="AC10" s="24"/>
      <c r="AD10" s="24"/>
    </row>
    <row r="11" spans="1:30" x14ac:dyDescent="0.3">
      <c r="A11" s="23">
        <v>10</v>
      </c>
      <c r="B11" s="24"/>
      <c r="C11" s="23" t="s">
        <v>47</v>
      </c>
      <c r="D11" s="23">
        <v>2346</v>
      </c>
      <c r="E11" s="23" t="s">
        <v>90</v>
      </c>
      <c r="F11" s="23" t="s">
        <v>91</v>
      </c>
      <c r="G11" s="24">
        <v>5046100006</v>
      </c>
      <c r="H11" s="23" t="s">
        <v>88</v>
      </c>
      <c r="I11" s="23"/>
      <c r="J11" s="23" t="s">
        <v>92</v>
      </c>
      <c r="K11" s="24">
        <v>3309</v>
      </c>
      <c r="L11" s="23" t="s">
        <v>53</v>
      </c>
      <c r="M11" s="23">
        <v>63911542</v>
      </c>
      <c r="N11" s="23" t="s">
        <v>93</v>
      </c>
      <c r="O11" s="23" t="s">
        <v>94</v>
      </c>
      <c r="P11" s="24" t="s">
        <v>95</v>
      </c>
      <c r="Q11" s="23" t="s">
        <v>79</v>
      </c>
      <c r="R11" s="24">
        <v>1</v>
      </c>
      <c r="S11" s="25">
        <v>0</v>
      </c>
      <c r="T11" s="25">
        <v>20000000</v>
      </c>
      <c r="U11" s="25">
        <v>0</v>
      </c>
      <c r="V11" s="25">
        <v>0</v>
      </c>
      <c r="W11" s="25">
        <v>20000000</v>
      </c>
      <c r="X11" s="25">
        <v>20000000</v>
      </c>
      <c r="Y11" s="25">
        <v>20000000</v>
      </c>
      <c r="Z11" s="25">
        <v>20000000</v>
      </c>
      <c r="AA11" s="25">
        <v>20000000</v>
      </c>
      <c r="AB11" s="23"/>
      <c r="AC11" s="24"/>
      <c r="AD11" s="24"/>
    </row>
  </sheetData>
  <dataValidations count="3">
    <dataValidation type="list" allowBlank="1" showInputMessage="1" showErrorMessage="1" sqref="N11">
      <formula1>$U$3:$U$4</formula1>
    </dataValidation>
    <dataValidation type="list" allowBlank="1" showInputMessage="1" showErrorMessage="1" sqref="F2:F11">
      <formula1>INDIRECT(E2)</formula1>
    </dataValidation>
    <dataValidation type="list" allowBlank="1" showInputMessage="1" showErrorMessage="1" sqref="E2:E11">
      <formula1>#REF!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IF(H2="Capex",'Master Data'!$AG$3:$AG$15,"")</xm:f>
          </x14:formula1>
          <xm:sqref>I2:I11</xm:sqref>
        </x14:dataValidation>
        <x14:dataValidation type="list" allowBlank="1" showInputMessage="1" showErrorMessage="1">
          <x14:formula1>
            <xm:f>'Master Data'!$A$3:$A$5</xm:f>
          </x14:formula1>
          <xm:sqref>D2:D11</xm:sqref>
        </x14:dataValidation>
        <x14:dataValidation type="list" allowBlank="1" showInputMessage="1" showErrorMessage="1">
          <x14:formula1>
            <xm:f>'Master Data'!$X$3:$X$12</xm:f>
          </x14:formula1>
          <xm:sqref>Q2:Q11</xm:sqref>
        </x14:dataValidation>
        <x14:dataValidation type="list" allowBlank="1" showInputMessage="1" showErrorMessage="1">
          <x14:formula1>
            <xm:f>'Master Data'!$AC$3:$AC$6</xm:f>
          </x14:formula1>
          <xm:sqref>L2:L11</xm:sqref>
        </x14:dataValidation>
        <x14:dataValidation type="list" allowBlank="1" showInputMessage="1" showErrorMessage="1">
          <x14:formula1>
            <xm:f>'Master Data'!$AE$3:$AE$4</xm:f>
          </x14:formula1>
          <xm:sqref>N2</xm:sqref>
        </x14:dataValidation>
        <x14:dataValidation type="list" allowBlank="1" showInputMessage="1" showErrorMessage="1">
          <x14:formula1>
            <xm:f>'Master Data'!$R$3:$R$10</xm:f>
          </x14:formula1>
          <xm:sqref>H2:H11</xm:sqref>
        </x14:dataValidation>
        <x14:dataValidation type="list" allowBlank="1" showInputMessage="1" showErrorMessage="1">
          <x14:formula1>
            <xm:f>IF(H2="Capex",INDIRECT(I2),'Master Data'!$U$3:$U$102)</xm:f>
          </x14:formula1>
          <xm:sqref>J2:J11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8"/>
  <sheetViews>
    <sheetView workbookViewId="0">
      <selection activeCell="F31" sqref="F31"/>
    </sheetView>
  </sheetViews>
  <sheetFormatPr defaultRowHeight="14.4" x14ac:dyDescent="0.3"/>
  <cols>
    <col min="2" max="2" width="41.5546875" style="1" customWidth="1"/>
    <col min="3" max="3" width="14.88671875" style="1" customWidth="1"/>
  </cols>
  <sheetData>
    <row r="2" spans="2:3" x14ac:dyDescent="0.3">
      <c r="B2" s="5" t="s">
        <v>96</v>
      </c>
      <c r="C2" s="27" t="s">
        <v>97</v>
      </c>
    </row>
    <row r="3" spans="2:3" x14ac:dyDescent="0.3">
      <c r="B3" s="28" t="s">
        <v>55</v>
      </c>
      <c r="C3" s="29" t="s">
        <v>56</v>
      </c>
    </row>
    <row r="4" spans="2:3" x14ac:dyDescent="0.3">
      <c r="B4" s="28" t="s">
        <v>55</v>
      </c>
      <c r="C4" s="29" t="s">
        <v>98</v>
      </c>
    </row>
    <row r="5" spans="2:3" x14ac:dyDescent="0.3">
      <c r="B5" s="28" t="s">
        <v>99</v>
      </c>
      <c r="C5" s="29" t="s">
        <v>100</v>
      </c>
    </row>
    <row r="6" spans="2:3" x14ac:dyDescent="0.3">
      <c r="B6" s="28" t="s">
        <v>101</v>
      </c>
      <c r="C6" s="29" t="s">
        <v>102</v>
      </c>
    </row>
    <row r="7" spans="2:3" x14ac:dyDescent="0.3">
      <c r="B7" s="28" t="s">
        <v>103</v>
      </c>
      <c r="C7" s="29" t="s">
        <v>104</v>
      </c>
    </row>
    <row r="8" spans="2:3" x14ac:dyDescent="0.3">
      <c r="B8" s="28" t="s">
        <v>105</v>
      </c>
      <c r="C8" s="29" t="s">
        <v>106</v>
      </c>
    </row>
    <row r="9" spans="2:3" x14ac:dyDescent="0.3">
      <c r="B9" s="28" t="s">
        <v>107</v>
      </c>
      <c r="C9" s="29" t="s">
        <v>108</v>
      </c>
    </row>
    <row r="10" spans="2:3" x14ac:dyDescent="0.3">
      <c r="B10" s="28" t="s">
        <v>109</v>
      </c>
      <c r="C10" s="29" t="s">
        <v>110</v>
      </c>
    </row>
    <row r="11" spans="2:3" x14ac:dyDescent="0.3">
      <c r="B11" s="28" t="s">
        <v>111</v>
      </c>
      <c r="C11" s="29" t="s">
        <v>112</v>
      </c>
    </row>
    <row r="12" spans="2:3" x14ac:dyDescent="0.3">
      <c r="B12" s="28" t="s">
        <v>113</v>
      </c>
      <c r="C12" s="29" t="s">
        <v>114</v>
      </c>
    </row>
    <row r="13" spans="2:3" x14ac:dyDescent="0.3">
      <c r="B13" s="28" t="s">
        <v>115</v>
      </c>
      <c r="C13" s="29" t="s">
        <v>116</v>
      </c>
    </row>
    <row r="14" spans="2:3" x14ac:dyDescent="0.3">
      <c r="B14" s="28" t="s">
        <v>117</v>
      </c>
      <c r="C14" s="29" t="s">
        <v>118</v>
      </c>
    </row>
    <row r="15" spans="2:3" x14ac:dyDescent="0.3">
      <c r="B15" s="28" t="s">
        <v>119</v>
      </c>
      <c r="C15" s="29" t="s">
        <v>120</v>
      </c>
    </row>
    <row r="16" spans="2:3" x14ac:dyDescent="0.3">
      <c r="B16" s="28" t="s">
        <v>121</v>
      </c>
      <c r="C16" s="29" t="s">
        <v>122</v>
      </c>
    </row>
    <row r="17" spans="2:3" x14ac:dyDescent="0.3">
      <c r="B17" s="28" t="s">
        <v>123</v>
      </c>
      <c r="C17" s="29" t="s">
        <v>124</v>
      </c>
    </row>
    <row r="18" spans="2:3" x14ac:dyDescent="0.3">
      <c r="B18" s="28" t="s">
        <v>125</v>
      </c>
      <c r="C18" s="29" t="s">
        <v>126</v>
      </c>
    </row>
    <row r="19" spans="2:3" x14ac:dyDescent="0.3">
      <c r="B19" s="28" t="s">
        <v>127</v>
      </c>
      <c r="C19" s="29" t="s">
        <v>128</v>
      </c>
    </row>
    <row r="20" spans="2:3" x14ac:dyDescent="0.3">
      <c r="B20" s="28" t="s">
        <v>129</v>
      </c>
      <c r="C20" s="29" t="s">
        <v>130</v>
      </c>
    </row>
    <row r="21" spans="2:3" x14ac:dyDescent="0.3">
      <c r="B21" s="28" t="s">
        <v>131</v>
      </c>
      <c r="C21" s="29" t="s">
        <v>132</v>
      </c>
    </row>
    <row r="22" spans="2:3" x14ac:dyDescent="0.3">
      <c r="B22" s="28" t="s">
        <v>111</v>
      </c>
      <c r="C22" s="29" t="s">
        <v>133</v>
      </c>
    </row>
    <row r="23" spans="2:3" x14ac:dyDescent="0.3">
      <c r="B23" s="28" t="s">
        <v>111</v>
      </c>
      <c r="C23" s="29" t="s">
        <v>134</v>
      </c>
    </row>
    <row r="24" spans="2:3" x14ac:dyDescent="0.3">
      <c r="B24" s="28" t="s">
        <v>101</v>
      </c>
      <c r="C24" s="29" t="s">
        <v>135</v>
      </c>
    </row>
    <row r="25" spans="2:3" x14ac:dyDescent="0.3">
      <c r="B25" s="28" t="s">
        <v>136</v>
      </c>
      <c r="C25" s="29" t="s">
        <v>137</v>
      </c>
    </row>
    <row r="26" spans="2:3" x14ac:dyDescent="0.3">
      <c r="B26" s="28" t="s">
        <v>138</v>
      </c>
      <c r="C26" s="29" t="s">
        <v>139</v>
      </c>
    </row>
    <row r="27" spans="2:3" x14ac:dyDescent="0.3">
      <c r="B27" s="28" t="s">
        <v>140</v>
      </c>
      <c r="C27" s="29" t="s">
        <v>141</v>
      </c>
    </row>
    <row r="28" spans="2:3" x14ac:dyDescent="0.3">
      <c r="B28" s="28" t="s">
        <v>142</v>
      </c>
      <c r="C28" s="29" t="s">
        <v>143</v>
      </c>
    </row>
    <row r="29" spans="2:3" x14ac:dyDescent="0.3">
      <c r="B29" s="28" t="s">
        <v>111</v>
      </c>
      <c r="C29" s="29" t="s">
        <v>144</v>
      </c>
    </row>
    <row r="30" spans="2:3" x14ac:dyDescent="0.3">
      <c r="B30" s="28" t="s">
        <v>145</v>
      </c>
      <c r="C30" s="29" t="s">
        <v>146</v>
      </c>
    </row>
    <row r="31" spans="2:3" x14ac:dyDescent="0.3">
      <c r="B31" s="28" t="s">
        <v>147</v>
      </c>
      <c r="C31" s="29" t="s">
        <v>148</v>
      </c>
    </row>
    <row r="32" spans="2:3" x14ac:dyDescent="0.3">
      <c r="B32" s="28" t="s">
        <v>99</v>
      </c>
      <c r="C32" s="29" t="s">
        <v>149</v>
      </c>
    </row>
    <row r="33" spans="2:3" x14ac:dyDescent="0.3">
      <c r="B33" s="28" t="s">
        <v>150</v>
      </c>
      <c r="C33" s="29" t="s">
        <v>151</v>
      </c>
    </row>
    <row r="34" spans="2:3" x14ac:dyDescent="0.3">
      <c r="B34" s="28" t="s">
        <v>111</v>
      </c>
      <c r="C34" s="29" t="s">
        <v>152</v>
      </c>
    </row>
    <row r="35" spans="2:3" x14ac:dyDescent="0.3">
      <c r="B35" s="28" t="s">
        <v>127</v>
      </c>
      <c r="C35" s="29" t="s">
        <v>153</v>
      </c>
    </row>
    <row r="36" spans="2:3" x14ac:dyDescent="0.3">
      <c r="B36" s="28" t="s">
        <v>127</v>
      </c>
      <c r="C36" s="29" t="s">
        <v>154</v>
      </c>
    </row>
    <row r="37" spans="2:3" x14ac:dyDescent="0.3">
      <c r="B37" s="28" t="s">
        <v>127</v>
      </c>
      <c r="C37" s="29" t="s">
        <v>155</v>
      </c>
    </row>
    <row r="38" spans="2:3" x14ac:dyDescent="0.3">
      <c r="B38" s="28" t="s">
        <v>156</v>
      </c>
      <c r="C38" s="29" t="s">
        <v>157</v>
      </c>
    </row>
    <row r="39" spans="2:3" x14ac:dyDescent="0.3">
      <c r="B39" s="28" t="s">
        <v>158</v>
      </c>
      <c r="C39" s="29" t="s">
        <v>159</v>
      </c>
    </row>
    <row r="40" spans="2:3" x14ac:dyDescent="0.3">
      <c r="B40" s="28" t="s">
        <v>125</v>
      </c>
      <c r="C40" s="29" t="s">
        <v>160</v>
      </c>
    </row>
    <row r="41" spans="2:3" x14ac:dyDescent="0.3">
      <c r="B41" s="28" t="s">
        <v>125</v>
      </c>
      <c r="C41" s="29" t="s">
        <v>161</v>
      </c>
    </row>
    <row r="42" spans="2:3" x14ac:dyDescent="0.3">
      <c r="B42" s="28" t="s">
        <v>125</v>
      </c>
      <c r="C42" s="29" t="s">
        <v>162</v>
      </c>
    </row>
    <row r="43" spans="2:3" x14ac:dyDescent="0.3">
      <c r="B43" s="28" t="s">
        <v>163</v>
      </c>
      <c r="C43" s="29" t="s">
        <v>164</v>
      </c>
    </row>
    <row r="44" spans="2:3" x14ac:dyDescent="0.3">
      <c r="B44" s="28" t="s">
        <v>127</v>
      </c>
      <c r="C44" s="29" t="s">
        <v>165</v>
      </c>
    </row>
    <row r="45" spans="2:3" x14ac:dyDescent="0.3">
      <c r="B45" s="28" t="s">
        <v>125</v>
      </c>
      <c r="C45" s="29" t="s">
        <v>166</v>
      </c>
    </row>
    <row r="46" spans="2:3" x14ac:dyDescent="0.3">
      <c r="B46" s="28" t="s">
        <v>125</v>
      </c>
      <c r="C46" s="29" t="s">
        <v>167</v>
      </c>
    </row>
    <row r="47" spans="2:3" x14ac:dyDescent="0.3">
      <c r="B47" s="28" t="s">
        <v>168</v>
      </c>
      <c r="C47" s="29" t="s">
        <v>169</v>
      </c>
    </row>
    <row r="48" spans="2:3" x14ac:dyDescent="0.3">
      <c r="B48" s="28" t="s">
        <v>125</v>
      </c>
      <c r="C48" s="29" t="s">
        <v>170</v>
      </c>
    </row>
    <row r="49" spans="2:3" x14ac:dyDescent="0.3">
      <c r="B49" s="28" t="s">
        <v>171</v>
      </c>
      <c r="C49" s="29" t="s">
        <v>172</v>
      </c>
    </row>
    <row r="50" spans="2:3" x14ac:dyDescent="0.3">
      <c r="B50" s="28" t="s">
        <v>111</v>
      </c>
      <c r="C50" s="29" t="s">
        <v>173</v>
      </c>
    </row>
    <row r="51" spans="2:3" x14ac:dyDescent="0.3">
      <c r="B51" s="28" t="s">
        <v>174</v>
      </c>
      <c r="C51" s="29" t="s">
        <v>175</v>
      </c>
    </row>
    <row r="52" spans="2:3" x14ac:dyDescent="0.3">
      <c r="B52" s="28" t="s">
        <v>113</v>
      </c>
      <c r="C52" s="29" t="s">
        <v>176</v>
      </c>
    </row>
    <row r="53" spans="2:3" x14ac:dyDescent="0.3">
      <c r="B53" s="28" t="s">
        <v>177</v>
      </c>
      <c r="C53" s="29" t="s">
        <v>178</v>
      </c>
    </row>
    <row r="54" spans="2:3" x14ac:dyDescent="0.3">
      <c r="B54" s="28" t="s">
        <v>117</v>
      </c>
      <c r="C54" s="29" t="s">
        <v>179</v>
      </c>
    </row>
    <row r="55" spans="2:3" x14ac:dyDescent="0.3">
      <c r="B55" s="28" t="s">
        <v>117</v>
      </c>
      <c r="C55" s="29" t="s">
        <v>180</v>
      </c>
    </row>
    <row r="56" spans="2:3" x14ac:dyDescent="0.3">
      <c r="B56" s="28" t="s">
        <v>117</v>
      </c>
      <c r="C56" s="29" t="s">
        <v>181</v>
      </c>
    </row>
    <row r="57" spans="2:3" x14ac:dyDescent="0.3">
      <c r="B57" s="28" t="s">
        <v>117</v>
      </c>
      <c r="C57" s="29" t="s">
        <v>182</v>
      </c>
    </row>
    <row r="58" spans="2:3" x14ac:dyDescent="0.3">
      <c r="B58" s="28" t="s">
        <v>117</v>
      </c>
      <c r="C58" s="29" t="s">
        <v>183</v>
      </c>
    </row>
    <row r="59" spans="2:3" x14ac:dyDescent="0.3">
      <c r="B59" s="28" t="s">
        <v>117</v>
      </c>
      <c r="C59" s="29" t="s">
        <v>184</v>
      </c>
    </row>
    <row r="60" spans="2:3" x14ac:dyDescent="0.3">
      <c r="B60" s="28" t="s">
        <v>185</v>
      </c>
      <c r="C60" s="29" t="s">
        <v>186</v>
      </c>
    </row>
    <row r="61" spans="2:3" x14ac:dyDescent="0.3">
      <c r="B61" s="28" t="s">
        <v>127</v>
      </c>
      <c r="C61" s="29" t="s">
        <v>187</v>
      </c>
    </row>
    <row r="62" spans="2:3" x14ac:dyDescent="0.3">
      <c r="B62" s="28" t="s">
        <v>127</v>
      </c>
      <c r="C62" s="29" t="s">
        <v>188</v>
      </c>
    </row>
    <row r="63" spans="2:3" x14ac:dyDescent="0.3">
      <c r="B63" s="28" t="s">
        <v>125</v>
      </c>
      <c r="C63" s="29" t="s">
        <v>189</v>
      </c>
    </row>
    <row r="64" spans="2:3" x14ac:dyDescent="0.3">
      <c r="B64" s="28" t="s">
        <v>125</v>
      </c>
      <c r="C64" s="29" t="s">
        <v>190</v>
      </c>
    </row>
    <row r="65" spans="2:3" x14ac:dyDescent="0.3">
      <c r="B65" s="28" t="s">
        <v>117</v>
      </c>
      <c r="C65" s="29" t="s">
        <v>191</v>
      </c>
    </row>
    <row r="66" spans="2:3" x14ac:dyDescent="0.3">
      <c r="B66" s="28" t="s">
        <v>117</v>
      </c>
      <c r="C66" s="29" t="s">
        <v>192</v>
      </c>
    </row>
    <row r="67" spans="2:3" x14ac:dyDescent="0.3">
      <c r="B67" s="28" t="s">
        <v>117</v>
      </c>
      <c r="C67" s="29" t="s">
        <v>193</v>
      </c>
    </row>
    <row r="68" spans="2:3" x14ac:dyDescent="0.3">
      <c r="B68" s="28" t="s">
        <v>125</v>
      </c>
      <c r="C68" s="29" t="s">
        <v>194</v>
      </c>
    </row>
    <row r="69" spans="2:3" x14ac:dyDescent="0.3">
      <c r="B69" s="28" t="s">
        <v>127</v>
      </c>
      <c r="C69" s="29" t="s">
        <v>195</v>
      </c>
    </row>
    <row r="70" spans="2:3" x14ac:dyDescent="0.3">
      <c r="B70" s="28" t="s">
        <v>125</v>
      </c>
      <c r="C70" s="29" t="s">
        <v>196</v>
      </c>
    </row>
    <row r="71" spans="2:3" x14ac:dyDescent="0.3">
      <c r="B71" s="28" t="s">
        <v>125</v>
      </c>
      <c r="C71" s="29" t="s">
        <v>197</v>
      </c>
    </row>
    <row r="72" spans="2:3" x14ac:dyDescent="0.3">
      <c r="B72" s="28" t="s">
        <v>111</v>
      </c>
      <c r="C72" s="29" t="s">
        <v>198</v>
      </c>
    </row>
    <row r="73" spans="2:3" x14ac:dyDescent="0.3">
      <c r="B73" s="28" t="s">
        <v>125</v>
      </c>
      <c r="C73" s="29" t="s">
        <v>199</v>
      </c>
    </row>
    <row r="74" spans="2:3" x14ac:dyDescent="0.3">
      <c r="B74" s="28" t="s">
        <v>127</v>
      </c>
      <c r="C74" s="29" t="s">
        <v>200</v>
      </c>
    </row>
    <row r="75" spans="2:3" x14ac:dyDescent="0.3">
      <c r="B75" s="28" t="s">
        <v>127</v>
      </c>
      <c r="C75" s="29" t="s">
        <v>201</v>
      </c>
    </row>
    <row r="76" spans="2:3" x14ac:dyDescent="0.3">
      <c r="B76" s="28" t="s">
        <v>127</v>
      </c>
      <c r="C76" s="29" t="s">
        <v>202</v>
      </c>
    </row>
    <row r="77" spans="2:3" x14ac:dyDescent="0.3">
      <c r="B77" s="28" t="s">
        <v>203</v>
      </c>
      <c r="C77" s="29" t="s">
        <v>204</v>
      </c>
    </row>
    <row r="78" spans="2:3" x14ac:dyDescent="0.3">
      <c r="B78" s="28" t="s">
        <v>117</v>
      </c>
      <c r="C78" s="29" t="s">
        <v>205</v>
      </c>
    </row>
    <row r="79" spans="2:3" x14ac:dyDescent="0.3">
      <c r="B79" s="28" t="s">
        <v>113</v>
      </c>
      <c r="C79" s="29" t="s">
        <v>206</v>
      </c>
    </row>
    <row r="80" spans="2:3" x14ac:dyDescent="0.3">
      <c r="B80" s="28" t="s">
        <v>113</v>
      </c>
      <c r="C80" s="29" t="s">
        <v>207</v>
      </c>
    </row>
    <row r="81" spans="2:3" x14ac:dyDescent="0.3">
      <c r="B81" s="28" t="s">
        <v>113</v>
      </c>
      <c r="C81" s="29" t="s">
        <v>208</v>
      </c>
    </row>
    <row r="82" spans="2:3" x14ac:dyDescent="0.3">
      <c r="B82" s="28" t="s">
        <v>117</v>
      </c>
      <c r="C82" s="29" t="s">
        <v>209</v>
      </c>
    </row>
    <row r="83" spans="2:3" x14ac:dyDescent="0.3">
      <c r="B83" s="28" t="s">
        <v>125</v>
      </c>
      <c r="C83" s="29" t="s">
        <v>210</v>
      </c>
    </row>
    <row r="84" spans="2:3" ht="24.6" x14ac:dyDescent="0.3">
      <c r="B84" s="28" t="s">
        <v>211</v>
      </c>
      <c r="C84" s="29" t="s">
        <v>212</v>
      </c>
    </row>
    <row r="85" spans="2:3" x14ac:dyDescent="0.3">
      <c r="B85" s="28" t="s">
        <v>213</v>
      </c>
      <c r="C85" s="29" t="s">
        <v>214</v>
      </c>
    </row>
    <row r="86" spans="2:3" ht="24.6" x14ac:dyDescent="0.3">
      <c r="B86" s="28" t="s">
        <v>215</v>
      </c>
      <c r="C86" s="29" t="s">
        <v>216</v>
      </c>
    </row>
    <row r="87" spans="2:3" x14ac:dyDescent="0.3">
      <c r="B87" s="28" t="s">
        <v>217</v>
      </c>
      <c r="C87" s="29" t="s">
        <v>218</v>
      </c>
    </row>
    <row r="88" spans="2:3" x14ac:dyDescent="0.3">
      <c r="B88" s="28" t="s">
        <v>219</v>
      </c>
      <c r="C88" s="29" t="s">
        <v>220</v>
      </c>
    </row>
    <row r="89" spans="2:3" x14ac:dyDescent="0.3">
      <c r="B89" s="28" t="s">
        <v>221</v>
      </c>
      <c r="C89" s="29" t="s">
        <v>222</v>
      </c>
    </row>
    <row r="90" spans="2:3" x14ac:dyDescent="0.3">
      <c r="B90" s="28" t="s">
        <v>117</v>
      </c>
      <c r="C90" s="29" t="s">
        <v>223</v>
      </c>
    </row>
    <row r="91" spans="2:3" x14ac:dyDescent="0.3">
      <c r="B91" s="28" t="s">
        <v>224</v>
      </c>
      <c r="C91" s="29" t="s">
        <v>225</v>
      </c>
    </row>
    <row r="92" spans="2:3" x14ac:dyDescent="0.3">
      <c r="B92" s="28" t="s">
        <v>226</v>
      </c>
      <c r="C92" s="29" t="s">
        <v>227</v>
      </c>
    </row>
    <row r="93" spans="2:3" x14ac:dyDescent="0.3">
      <c r="B93" s="28" t="s">
        <v>99</v>
      </c>
      <c r="C93" s="29" t="s">
        <v>228</v>
      </c>
    </row>
    <row r="94" spans="2:3" x14ac:dyDescent="0.3">
      <c r="B94" s="28" t="s">
        <v>229</v>
      </c>
      <c r="C94" s="29" t="s">
        <v>230</v>
      </c>
    </row>
    <row r="95" spans="2:3" x14ac:dyDescent="0.3">
      <c r="B95" s="28" t="s">
        <v>117</v>
      </c>
      <c r="C95" s="29" t="s">
        <v>231</v>
      </c>
    </row>
    <row r="96" spans="2:3" x14ac:dyDescent="0.3">
      <c r="B96" s="28" t="s">
        <v>117</v>
      </c>
      <c r="C96" s="29" t="s">
        <v>232</v>
      </c>
    </row>
    <row r="97" spans="2:3" x14ac:dyDescent="0.3">
      <c r="B97" s="28" t="s">
        <v>117</v>
      </c>
      <c r="C97" s="29" t="s">
        <v>233</v>
      </c>
    </row>
    <row r="98" spans="2:3" x14ac:dyDescent="0.3">
      <c r="B98" s="28" t="s">
        <v>117</v>
      </c>
      <c r="C98" s="29" t="s">
        <v>234</v>
      </c>
    </row>
    <row r="99" spans="2:3" x14ac:dyDescent="0.3">
      <c r="B99" s="28" t="s">
        <v>117</v>
      </c>
      <c r="C99" s="29" t="s">
        <v>235</v>
      </c>
    </row>
    <row r="100" spans="2:3" x14ac:dyDescent="0.3">
      <c r="B100" s="28" t="s">
        <v>117</v>
      </c>
      <c r="C100" s="29" t="s">
        <v>236</v>
      </c>
    </row>
    <row r="101" spans="2:3" x14ac:dyDescent="0.3">
      <c r="B101" s="28" t="s">
        <v>117</v>
      </c>
      <c r="C101" s="29" t="s">
        <v>237</v>
      </c>
    </row>
    <row r="102" spans="2:3" x14ac:dyDescent="0.3">
      <c r="B102" s="28" t="s">
        <v>238</v>
      </c>
      <c r="C102" s="29" t="s">
        <v>239</v>
      </c>
    </row>
    <row r="103" spans="2:3" x14ac:dyDescent="0.3">
      <c r="B103" s="28" t="s">
        <v>117</v>
      </c>
      <c r="C103" s="29" t="s">
        <v>240</v>
      </c>
    </row>
    <row r="104" spans="2:3" x14ac:dyDescent="0.3">
      <c r="B104" s="28" t="s">
        <v>241</v>
      </c>
      <c r="C104" s="29" t="s">
        <v>242</v>
      </c>
    </row>
    <row r="105" spans="2:3" x14ac:dyDescent="0.3">
      <c r="B105" s="28" t="s">
        <v>123</v>
      </c>
      <c r="C105" s="29" t="s">
        <v>243</v>
      </c>
    </row>
    <row r="106" spans="2:3" x14ac:dyDescent="0.3">
      <c r="B106" s="28" t="s">
        <v>123</v>
      </c>
      <c r="C106" s="29" t="s">
        <v>244</v>
      </c>
    </row>
    <row r="107" spans="2:3" x14ac:dyDescent="0.3">
      <c r="B107" s="28" t="s">
        <v>123</v>
      </c>
      <c r="C107" s="29" t="s">
        <v>245</v>
      </c>
    </row>
    <row r="108" spans="2:3" x14ac:dyDescent="0.3">
      <c r="B108" s="28" t="s">
        <v>123</v>
      </c>
      <c r="C108" s="29" t="s">
        <v>246</v>
      </c>
    </row>
    <row r="109" spans="2:3" x14ac:dyDescent="0.3">
      <c r="B109" s="28" t="s">
        <v>123</v>
      </c>
      <c r="C109" s="29" t="s">
        <v>247</v>
      </c>
    </row>
    <row r="110" spans="2:3" x14ac:dyDescent="0.3">
      <c r="B110" s="28" t="s">
        <v>248</v>
      </c>
      <c r="C110" s="29" t="s">
        <v>249</v>
      </c>
    </row>
    <row r="111" spans="2:3" ht="24.6" x14ac:dyDescent="0.3">
      <c r="B111" s="28" t="s">
        <v>250</v>
      </c>
      <c r="C111" s="29" t="s">
        <v>251</v>
      </c>
    </row>
    <row r="112" spans="2:3" x14ac:dyDescent="0.3">
      <c r="B112" s="28" t="s">
        <v>111</v>
      </c>
      <c r="C112" s="29" t="s">
        <v>252</v>
      </c>
    </row>
    <row r="113" spans="2:3" x14ac:dyDescent="0.3">
      <c r="B113" s="28" t="s">
        <v>253</v>
      </c>
      <c r="C113" s="29" t="s">
        <v>254</v>
      </c>
    </row>
    <row r="114" spans="2:3" x14ac:dyDescent="0.3">
      <c r="B114" s="28" t="s">
        <v>123</v>
      </c>
      <c r="C114" s="29" t="s">
        <v>255</v>
      </c>
    </row>
    <row r="115" spans="2:3" x14ac:dyDescent="0.3">
      <c r="B115" s="28" t="s">
        <v>123</v>
      </c>
      <c r="C115" s="29" t="s">
        <v>256</v>
      </c>
    </row>
    <row r="116" spans="2:3" x14ac:dyDescent="0.3">
      <c r="B116" s="28" t="s">
        <v>117</v>
      </c>
      <c r="C116" s="29" t="s">
        <v>257</v>
      </c>
    </row>
    <row r="117" spans="2:3" x14ac:dyDescent="0.3">
      <c r="B117" s="28" t="s">
        <v>258</v>
      </c>
      <c r="C117" s="29" t="s">
        <v>259</v>
      </c>
    </row>
    <row r="118" spans="2:3" x14ac:dyDescent="0.3">
      <c r="B118" s="28" t="s">
        <v>123</v>
      </c>
      <c r="C118" s="29" t="s">
        <v>260</v>
      </c>
    </row>
    <row r="119" spans="2:3" x14ac:dyDescent="0.3">
      <c r="B119" s="28" t="s">
        <v>123</v>
      </c>
      <c r="C119" s="29" t="s">
        <v>261</v>
      </c>
    </row>
    <row r="120" spans="2:3" x14ac:dyDescent="0.3">
      <c r="B120" s="28" t="s">
        <v>123</v>
      </c>
      <c r="C120" s="29" t="s">
        <v>262</v>
      </c>
    </row>
    <row r="121" spans="2:3" x14ac:dyDescent="0.3">
      <c r="B121" s="28" t="s">
        <v>123</v>
      </c>
      <c r="C121" s="29" t="s">
        <v>263</v>
      </c>
    </row>
    <row r="122" spans="2:3" x14ac:dyDescent="0.3">
      <c r="B122" s="28" t="s">
        <v>125</v>
      </c>
      <c r="C122" s="29" t="s">
        <v>264</v>
      </c>
    </row>
    <row r="123" spans="2:3" x14ac:dyDescent="0.3">
      <c r="B123" s="28" t="s">
        <v>117</v>
      </c>
      <c r="C123" s="29" t="s">
        <v>265</v>
      </c>
    </row>
    <row r="124" spans="2:3" x14ac:dyDescent="0.3">
      <c r="B124" s="28" t="s">
        <v>115</v>
      </c>
      <c r="C124" s="29" t="s">
        <v>266</v>
      </c>
    </row>
    <row r="125" spans="2:3" x14ac:dyDescent="0.3">
      <c r="B125" s="28" t="s">
        <v>127</v>
      </c>
      <c r="C125" s="29" t="s">
        <v>267</v>
      </c>
    </row>
    <row r="126" spans="2:3" x14ac:dyDescent="0.3">
      <c r="B126" s="28" t="s">
        <v>268</v>
      </c>
      <c r="C126" s="29" t="s">
        <v>269</v>
      </c>
    </row>
    <row r="127" spans="2:3" x14ac:dyDescent="0.3">
      <c r="B127" s="28" t="s">
        <v>270</v>
      </c>
      <c r="C127" s="29" t="s">
        <v>271</v>
      </c>
    </row>
    <row r="128" spans="2:3" x14ac:dyDescent="0.3">
      <c r="B128" s="28" t="s">
        <v>272</v>
      </c>
      <c r="C128" s="29" t="s">
        <v>273</v>
      </c>
    </row>
    <row r="129" spans="2:3" x14ac:dyDescent="0.3">
      <c r="B129" s="28" t="s">
        <v>274</v>
      </c>
      <c r="C129" s="29" t="s">
        <v>275</v>
      </c>
    </row>
    <row r="130" spans="2:3" x14ac:dyDescent="0.3">
      <c r="B130" s="28" t="s">
        <v>99</v>
      </c>
      <c r="C130" s="29" t="s">
        <v>276</v>
      </c>
    </row>
    <row r="131" spans="2:3" x14ac:dyDescent="0.3">
      <c r="B131" s="28" t="s">
        <v>99</v>
      </c>
      <c r="C131" s="29" t="s">
        <v>277</v>
      </c>
    </row>
    <row r="132" spans="2:3" x14ac:dyDescent="0.3">
      <c r="B132" s="28" t="s">
        <v>99</v>
      </c>
      <c r="C132" s="29" t="s">
        <v>278</v>
      </c>
    </row>
    <row r="133" spans="2:3" x14ac:dyDescent="0.3">
      <c r="B133" s="28" t="s">
        <v>279</v>
      </c>
      <c r="C133" s="29" t="s">
        <v>280</v>
      </c>
    </row>
    <row r="134" spans="2:3" x14ac:dyDescent="0.3">
      <c r="B134" s="28" t="s">
        <v>123</v>
      </c>
      <c r="C134" s="29" t="s">
        <v>281</v>
      </c>
    </row>
    <row r="135" spans="2:3" ht="24.6" x14ac:dyDescent="0.3">
      <c r="B135" s="28" t="s">
        <v>282</v>
      </c>
      <c r="C135" s="29" t="s">
        <v>283</v>
      </c>
    </row>
    <row r="136" spans="2:3" ht="24.6" x14ac:dyDescent="0.3">
      <c r="B136" s="28" t="s">
        <v>282</v>
      </c>
      <c r="C136" s="29" t="s">
        <v>284</v>
      </c>
    </row>
    <row r="137" spans="2:3" x14ac:dyDescent="0.3">
      <c r="B137" s="28" t="s">
        <v>117</v>
      </c>
      <c r="C137" s="29" t="s">
        <v>285</v>
      </c>
    </row>
    <row r="138" spans="2:3" x14ac:dyDescent="0.3">
      <c r="B138" s="28" t="s">
        <v>123</v>
      </c>
      <c r="C138" s="29" t="s">
        <v>286</v>
      </c>
    </row>
    <row r="139" spans="2:3" x14ac:dyDescent="0.3">
      <c r="B139" s="28" t="s">
        <v>123</v>
      </c>
      <c r="C139" s="29" t="s">
        <v>287</v>
      </c>
    </row>
    <row r="140" spans="2:3" x14ac:dyDescent="0.3">
      <c r="B140" s="28" t="s">
        <v>123</v>
      </c>
      <c r="C140" s="29" t="s">
        <v>288</v>
      </c>
    </row>
    <row r="145" spans="2:3" x14ac:dyDescent="0.3">
      <c r="B145" s="14" t="s">
        <v>123</v>
      </c>
      <c r="C145" s="15" t="s">
        <v>289</v>
      </c>
    </row>
    <row r="146" spans="2:3" ht="24.6" x14ac:dyDescent="0.3">
      <c r="B146" s="14" t="s">
        <v>290</v>
      </c>
      <c r="C146" s="15" t="s">
        <v>291</v>
      </c>
    </row>
    <row r="147" spans="2:3" x14ac:dyDescent="0.3">
      <c r="B147" s="14" t="s">
        <v>292</v>
      </c>
      <c r="C147" s="15" t="s">
        <v>293</v>
      </c>
    </row>
    <row r="148" spans="2:3" x14ac:dyDescent="0.3">
      <c r="B148" s="14" t="s">
        <v>294</v>
      </c>
      <c r="C148" s="15" t="s">
        <v>295</v>
      </c>
    </row>
    <row r="149" spans="2:3" x14ac:dyDescent="0.3">
      <c r="B149" s="14" t="s">
        <v>296</v>
      </c>
      <c r="C149" s="15" t="s">
        <v>297</v>
      </c>
    </row>
    <row r="150" spans="2:3" x14ac:dyDescent="0.3">
      <c r="B150" s="14" t="s">
        <v>113</v>
      </c>
      <c r="C150" s="15" t="s">
        <v>298</v>
      </c>
    </row>
    <row r="151" spans="2:3" x14ac:dyDescent="0.3">
      <c r="B151" s="14" t="s">
        <v>203</v>
      </c>
      <c r="C151" s="15" t="s">
        <v>299</v>
      </c>
    </row>
    <row r="152" spans="2:3" x14ac:dyDescent="0.3">
      <c r="B152" s="14" t="s">
        <v>300</v>
      </c>
      <c r="C152" s="15" t="s">
        <v>301</v>
      </c>
    </row>
    <row r="153" spans="2:3" x14ac:dyDescent="0.3">
      <c r="B153" s="14" t="s">
        <v>302</v>
      </c>
      <c r="C153" s="15" t="s">
        <v>303</v>
      </c>
    </row>
    <row r="154" spans="2:3" x14ac:dyDescent="0.3">
      <c r="B154" s="14" t="s">
        <v>304</v>
      </c>
      <c r="C154" s="15" t="s">
        <v>305</v>
      </c>
    </row>
    <row r="155" spans="2:3" x14ac:dyDescent="0.3">
      <c r="B155" s="14" t="s">
        <v>304</v>
      </c>
      <c r="C155" s="15" t="s">
        <v>306</v>
      </c>
    </row>
    <row r="156" spans="2:3" x14ac:dyDescent="0.3">
      <c r="B156" s="14" t="s">
        <v>307</v>
      </c>
      <c r="C156" s="15" t="s">
        <v>308</v>
      </c>
    </row>
    <row r="157" spans="2:3" x14ac:dyDescent="0.3">
      <c r="B157" s="14" t="s">
        <v>309</v>
      </c>
      <c r="C157" s="15" t="s">
        <v>310</v>
      </c>
    </row>
    <row r="158" spans="2:3" x14ac:dyDescent="0.3">
      <c r="B158" s="14" t="s">
        <v>311</v>
      </c>
      <c r="C158" s="15" t="s">
        <v>312</v>
      </c>
    </row>
    <row r="159" spans="2:3" x14ac:dyDescent="0.3">
      <c r="B159" s="14" t="s">
        <v>313</v>
      </c>
      <c r="C159" s="15" t="s">
        <v>314</v>
      </c>
    </row>
    <row r="160" spans="2:3" x14ac:dyDescent="0.3">
      <c r="B160" s="14" t="s">
        <v>315</v>
      </c>
      <c r="C160" s="15" t="s">
        <v>316</v>
      </c>
    </row>
    <row r="161" spans="2:3" x14ac:dyDescent="0.3">
      <c r="B161" s="14" t="s">
        <v>317</v>
      </c>
      <c r="C161" s="15" t="s">
        <v>318</v>
      </c>
    </row>
    <row r="162" spans="2:3" x14ac:dyDescent="0.3">
      <c r="B162" s="14" t="s">
        <v>319</v>
      </c>
      <c r="C162" s="15" t="s">
        <v>320</v>
      </c>
    </row>
    <row r="163" spans="2:3" x14ac:dyDescent="0.3">
      <c r="B163" s="14" t="s">
        <v>321</v>
      </c>
      <c r="C163" s="15" t="s">
        <v>322</v>
      </c>
    </row>
    <row r="164" spans="2:3" x14ac:dyDescent="0.3">
      <c r="B164" s="14" t="s">
        <v>323</v>
      </c>
      <c r="C164" s="15" t="s">
        <v>324</v>
      </c>
    </row>
    <row r="165" spans="2:3" x14ac:dyDescent="0.3">
      <c r="B165" s="14" t="s">
        <v>325</v>
      </c>
      <c r="C165" s="15" t="s">
        <v>326</v>
      </c>
    </row>
    <row r="166" spans="2:3" x14ac:dyDescent="0.3">
      <c r="B166" s="14" t="s">
        <v>327</v>
      </c>
      <c r="C166" s="15" t="s">
        <v>328</v>
      </c>
    </row>
    <row r="167" spans="2:3" x14ac:dyDescent="0.3">
      <c r="B167" s="14" t="s">
        <v>329</v>
      </c>
      <c r="C167" s="15" t="s">
        <v>330</v>
      </c>
    </row>
    <row r="168" spans="2:3" x14ac:dyDescent="0.3">
      <c r="B168" s="14" t="s">
        <v>331</v>
      </c>
      <c r="C168" s="15" t="s">
        <v>332</v>
      </c>
    </row>
    <row r="169" spans="2:3" x14ac:dyDescent="0.3">
      <c r="B169" s="14" t="s">
        <v>333</v>
      </c>
      <c r="C169" s="15" t="s">
        <v>334</v>
      </c>
    </row>
    <row r="170" spans="2:3" x14ac:dyDescent="0.3">
      <c r="B170" s="14" t="s">
        <v>335</v>
      </c>
      <c r="C170" s="15" t="s">
        <v>336</v>
      </c>
    </row>
    <row r="171" spans="2:3" x14ac:dyDescent="0.3">
      <c r="B171" s="14" t="s">
        <v>337</v>
      </c>
      <c r="C171" s="15" t="s">
        <v>338</v>
      </c>
    </row>
    <row r="172" spans="2:3" x14ac:dyDescent="0.3">
      <c r="B172" s="14" t="s">
        <v>339</v>
      </c>
      <c r="C172" s="15" t="s">
        <v>340</v>
      </c>
    </row>
    <row r="173" spans="2:3" x14ac:dyDescent="0.3">
      <c r="B173" s="14" t="s">
        <v>341</v>
      </c>
      <c r="C173" s="15" t="s">
        <v>342</v>
      </c>
    </row>
    <row r="174" spans="2:3" x14ac:dyDescent="0.3">
      <c r="B174" s="14" t="s">
        <v>343</v>
      </c>
      <c r="C174" s="15" t="s">
        <v>344</v>
      </c>
    </row>
    <row r="175" spans="2:3" x14ac:dyDescent="0.3">
      <c r="B175" s="14" t="s">
        <v>345</v>
      </c>
      <c r="C175" s="15" t="s">
        <v>346</v>
      </c>
    </row>
    <row r="176" spans="2:3" x14ac:dyDescent="0.3">
      <c r="B176" s="14" t="s">
        <v>347</v>
      </c>
      <c r="C176" s="15" t="s">
        <v>348</v>
      </c>
    </row>
    <row r="177" spans="2:3" x14ac:dyDescent="0.3">
      <c r="B177" s="14" t="s">
        <v>349</v>
      </c>
      <c r="C177" s="15" t="s">
        <v>350</v>
      </c>
    </row>
    <row r="178" spans="2:3" x14ac:dyDescent="0.3">
      <c r="B178" s="14" t="s">
        <v>351</v>
      </c>
      <c r="C178" s="15" t="s">
        <v>352</v>
      </c>
    </row>
    <row r="179" spans="2:3" x14ac:dyDescent="0.3">
      <c r="B179" s="14" t="s">
        <v>353</v>
      </c>
      <c r="C179" s="15" t="s">
        <v>354</v>
      </c>
    </row>
    <row r="180" spans="2:3" x14ac:dyDescent="0.3">
      <c r="B180" s="14" t="s">
        <v>355</v>
      </c>
      <c r="C180" s="15" t="s">
        <v>356</v>
      </c>
    </row>
    <row r="181" spans="2:3" x14ac:dyDescent="0.3">
      <c r="B181" s="14" t="s">
        <v>357</v>
      </c>
      <c r="C181" s="15" t="s">
        <v>358</v>
      </c>
    </row>
    <row r="182" spans="2:3" x14ac:dyDescent="0.3">
      <c r="B182" s="14" t="s">
        <v>359</v>
      </c>
      <c r="C182" s="15" t="s">
        <v>360</v>
      </c>
    </row>
    <row r="183" spans="2:3" x14ac:dyDescent="0.3">
      <c r="B183" s="14" t="s">
        <v>361</v>
      </c>
      <c r="C183" s="15" t="s">
        <v>362</v>
      </c>
    </row>
    <row r="184" spans="2:3" x14ac:dyDescent="0.3">
      <c r="B184" s="14" t="s">
        <v>99</v>
      </c>
      <c r="C184" s="15" t="s">
        <v>363</v>
      </c>
    </row>
    <row r="185" spans="2:3" x14ac:dyDescent="0.3">
      <c r="B185" s="14" t="s">
        <v>99</v>
      </c>
      <c r="C185" s="15" t="s">
        <v>364</v>
      </c>
    </row>
    <row r="186" spans="2:3" ht="24.6" x14ac:dyDescent="0.3">
      <c r="B186" s="14" t="s">
        <v>365</v>
      </c>
      <c r="C186" s="15" t="s">
        <v>366</v>
      </c>
    </row>
    <row r="187" spans="2:3" x14ac:dyDescent="0.3">
      <c r="B187" s="14" t="s">
        <v>367</v>
      </c>
      <c r="C187" s="15" t="s">
        <v>368</v>
      </c>
    </row>
    <row r="188" spans="2:3" x14ac:dyDescent="0.3">
      <c r="B188" s="14" t="s">
        <v>123</v>
      </c>
      <c r="C188" s="15" t="s">
        <v>369</v>
      </c>
    </row>
    <row r="189" spans="2:3" x14ac:dyDescent="0.3">
      <c r="B189" s="14" t="s">
        <v>123</v>
      </c>
      <c r="C189" s="15" t="s">
        <v>370</v>
      </c>
    </row>
    <row r="190" spans="2:3" x14ac:dyDescent="0.3">
      <c r="B190" s="14" t="s">
        <v>203</v>
      </c>
      <c r="C190" s="15" t="s">
        <v>371</v>
      </c>
    </row>
    <row r="191" spans="2:3" x14ac:dyDescent="0.3">
      <c r="B191" s="14" t="s">
        <v>203</v>
      </c>
      <c r="C191" s="15" t="s">
        <v>372</v>
      </c>
    </row>
    <row r="192" spans="2:3" x14ac:dyDescent="0.3">
      <c r="B192" s="14" t="s">
        <v>203</v>
      </c>
      <c r="C192" s="15" t="s">
        <v>373</v>
      </c>
    </row>
    <row r="193" spans="2:3" x14ac:dyDescent="0.3">
      <c r="B193" s="14" t="s">
        <v>203</v>
      </c>
      <c r="C193" s="15" t="s">
        <v>374</v>
      </c>
    </row>
    <row r="194" spans="2:3" x14ac:dyDescent="0.3">
      <c r="B194" s="14" t="s">
        <v>203</v>
      </c>
      <c r="C194" s="15" t="s">
        <v>375</v>
      </c>
    </row>
    <row r="195" spans="2:3" x14ac:dyDescent="0.3">
      <c r="B195" s="14" t="s">
        <v>203</v>
      </c>
      <c r="C195" s="15" t="s">
        <v>376</v>
      </c>
    </row>
    <row r="196" spans="2:3" x14ac:dyDescent="0.3">
      <c r="B196" s="14" t="s">
        <v>203</v>
      </c>
      <c r="C196" s="15" t="s">
        <v>377</v>
      </c>
    </row>
    <row r="197" spans="2:3" x14ac:dyDescent="0.3">
      <c r="B197" s="14" t="s">
        <v>378</v>
      </c>
      <c r="C197" s="15" t="s">
        <v>379</v>
      </c>
    </row>
    <row r="198" spans="2:3" x14ac:dyDescent="0.3">
      <c r="B198" s="14" t="s">
        <v>380</v>
      </c>
      <c r="C198" s="15" t="s">
        <v>381</v>
      </c>
    </row>
    <row r="199" spans="2:3" x14ac:dyDescent="0.3">
      <c r="B199" s="14" t="s">
        <v>382</v>
      </c>
      <c r="C199" s="15" t="s">
        <v>383</v>
      </c>
    </row>
    <row r="200" spans="2:3" x14ac:dyDescent="0.3">
      <c r="B200" s="14" t="s">
        <v>384</v>
      </c>
      <c r="C200" s="15" t="s">
        <v>385</v>
      </c>
    </row>
    <row r="201" spans="2:3" x14ac:dyDescent="0.3">
      <c r="B201" s="14" t="s">
        <v>203</v>
      </c>
      <c r="C201" s="15" t="s">
        <v>386</v>
      </c>
    </row>
    <row r="202" spans="2:3" x14ac:dyDescent="0.3">
      <c r="B202" s="14" t="s">
        <v>387</v>
      </c>
      <c r="C202" s="15" t="s">
        <v>388</v>
      </c>
    </row>
    <row r="203" spans="2:3" x14ac:dyDescent="0.3">
      <c r="B203" s="14" t="s">
        <v>389</v>
      </c>
      <c r="C203" s="15" t="s">
        <v>390</v>
      </c>
    </row>
    <row r="204" spans="2:3" x14ac:dyDescent="0.3">
      <c r="B204" s="14" t="s">
        <v>123</v>
      </c>
      <c r="C204" s="15" t="s">
        <v>391</v>
      </c>
    </row>
    <row r="205" spans="2:3" x14ac:dyDescent="0.3">
      <c r="B205" s="14" t="s">
        <v>392</v>
      </c>
      <c r="C205" s="15" t="s">
        <v>393</v>
      </c>
    </row>
    <row r="206" spans="2:3" x14ac:dyDescent="0.3">
      <c r="B206" s="14" t="s">
        <v>394</v>
      </c>
      <c r="C206" s="15" t="s">
        <v>395</v>
      </c>
    </row>
    <row r="207" spans="2:3" x14ac:dyDescent="0.3">
      <c r="B207" s="14" t="s">
        <v>123</v>
      </c>
      <c r="C207" s="15" t="s">
        <v>396</v>
      </c>
    </row>
    <row r="208" spans="2:3" x14ac:dyDescent="0.3">
      <c r="B208" s="14" t="s">
        <v>123</v>
      </c>
      <c r="C208" s="15" t="s">
        <v>397</v>
      </c>
    </row>
    <row r="209" spans="2:3" x14ac:dyDescent="0.3">
      <c r="B209" s="14" t="s">
        <v>123</v>
      </c>
      <c r="C209" s="15" t="s">
        <v>398</v>
      </c>
    </row>
    <row r="210" spans="2:3" x14ac:dyDescent="0.3">
      <c r="B210" s="14" t="s">
        <v>123</v>
      </c>
      <c r="C210" s="15" t="s">
        <v>399</v>
      </c>
    </row>
    <row r="211" spans="2:3" x14ac:dyDescent="0.3">
      <c r="B211" s="14" t="s">
        <v>123</v>
      </c>
      <c r="C211" s="15" t="s">
        <v>400</v>
      </c>
    </row>
    <row r="212" spans="2:3" x14ac:dyDescent="0.3">
      <c r="B212" s="14" t="s">
        <v>392</v>
      </c>
      <c r="C212" s="15" t="s">
        <v>401</v>
      </c>
    </row>
    <row r="213" spans="2:3" x14ac:dyDescent="0.3">
      <c r="B213" s="14" t="s">
        <v>392</v>
      </c>
      <c r="C213" s="15" t="s">
        <v>402</v>
      </c>
    </row>
    <row r="214" spans="2:3" x14ac:dyDescent="0.3">
      <c r="B214" s="14" t="s">
        <v>392</v>
      </c>
      <c r="C214" s="15" t="s">
        <v>403</v>
      </c>
    </row>
    <row r="215" spans="2:3" x14ac:dyDescent="0.3">
      <c r="B215" s="14" t="s">
        <v>392</v>
      </c>
      <c r="C215" s="15" t="s">
        <v>404</v>
      </c>
    </row>
    <row r="216" spans="2:3" x14ac:dyDescent="0.3">
      <c r="B216" s="14" t="s">
        <v>392</v>
      </c>
      <c r="C216" s="15" t="s">
        <v>405</v>
      </c>
    </row>
    <row r="217" spans="2:3" x14ac:dyDescent="0.3">
      <c r="B217" s="14" t="s">
        <v>392</v>
      </c>
      <c r="C217" s="15" t="s">
        <v>406</v>
      </c>
    </row>
    <row r="218" spans="2:3" x14ac:dyDescent="0.3">
      <c r="B218" s="14" t="s">
        <v>392</v>
      </c>
      <c r="C218" s="15" t="s">
        <v>407</v>
      </c>
    </row>
    <row r="219" spans="2:3" x14ac:dyDescent="0.3">
      <c r="B219" s="14" t="s">
        <v>392</v>
      </c>
      <c r="C219" s="15" t="s">
        <v>408</v>
      </c>
    </row>
    <row r="220" spans="2:3" x14ac:dyDescent="0.3">
      <c r="B220" s="14" t="s">
        <v>392</v>
      </c>
      <c r="C220" s="15" t="s">
        <v>409</v>
      </c>
    </row>
    <row r="221" spans="2:3" x14ac:dyDescent="0.3">
      <c r="B221" s="14" t="s">
        <v>410</v>
      </c>
      <c r="C221" s="15" t="s">
        <v>411</v>
      </c>
    </row>
    <row r="222" spans="2:3" x14ac:dyDescent="0.3">
      <c r="B222" s="14" t="s">
        <v>412</v>
      </c>
      <c r="C222" s="15" t="s">
        <v>413</v>
      </c>
    </row>
    <row r="223" spans="2:3" x14ac:dyDescent="0.3">
      <c r="B223" s="14" t="s">
        <v>414</v>
      </c>
      <c r="C223" s="15" t="s">
        <v>415</v>
      </c>
    </row>
    <row r="224" spans="2:3" x14ac:dyDescent="0.3">
      <c r="B224" s="14" t="s">
        <v>416</v>
      </c>
      <c r="C224" s="15" t="s">
        <v>417</v>
      </c>
    </row>
    <row r="225" spans="2:3" x14ac:dyDescent="0.3">
      <c r="B225" s="14" t="s">
        <v>418</v>
      </c>
      <c r="C225" s="15" t="s">
        <v>419</v>
      </c>
    </row>
    <row r="226" spans="2:3" ht="24.6" x14ac:dyDescent="0.3">
      <c r="B226" s="14" t="s">
        <v>420</v>
      </c>
      <c r="C226" s="15" t="s">
        <v>421</v>
      </c>
    </row>
    <row r="227" spans="2:3" x14ac:dyDescent="0.3">
      <c r="B227" s="14" t="s">
        <v>422</v>
      </c>
      <c r="C227" s="15" t="s">
        <v>423</v>
      </c>
    </row>
    <row r="228" spans="2:3" x14ac:dyDescent="0.3">
      <c r="B228" s="14" t="s">
        <v>424</v>
      </c>
      <c r="C228" s="15" t="s">
        <v>425</v>
      </c>
    </row>
    <row r="229" spans="2:3" x14ac:dyDescent="0.3">
      <c r="B229" s="14" t="s">
        <v>426</v>
      </c>
      <c r="C229" s="15" t="s">
        <v>427</v>
      </c>
    </row>
    <row r="230" spans="2:3" x14ac:dyDescent="0.3">
      <c r="B230" s="14" t="s">
        <v>428</v>
      </c>
      <c r="C230" s="15" t="s">
        <v>429</v>
      </c>
    </row>
    <row r="231" spans="2:3" x14ac:dyDescent="0.3">
      <c r="B231" s="14" t="s">
        <v>430</v>
      </c>
      <c r="C231" s="15" t="s">
        <v>431</v>
      </c>
    </row>
    <row r="232" spans="2:3" x14ac:dyDescent="0.3">
      <c r="B232" s="14" t="s">
        <v>392</v>
      </c>
      <c r="C232" s="15" t="s">
        <v>432</v>
      </c>
    </row>
    <row r="233" spans="2:3" x14ac:dyDescent="0.3">
      <c r="B233" s="14" t="s">
        <v>392</v>
      </c>
      <c r="C233" s="15" t="s">
        <v>433</v>
      </c>
    </row>
    <row r="234" spans="2:3" x14ac:dyDescent="0.3">
      <c r="B234" s="14" t="s">
        <v>392</v>
      </c>
      <c r="C234" s="15" t="s">
        <v>434</v>
      </c>
    </row>
    <row r="235" spans="2:3" x14ac:dyDescent="0.3">
      <c r="B235" s="14" t="s">
        <v>392</v>
      </c>
      <c r="C235" s="15" t="s">
        <v>435</v>
      </c>
    </row>
    <row r="236" spans="2:3" x14ac:dyDescent="0.3">
      <c r="B236" s="14" t="s">
        <v>392</v>
      </c>
      <c r="C236" s="15" t="s">
        <v>436</v>
      </c>
    </row>
    <row r="237" spans="2:3" x14ac:dyDescent="0.3">
      <c r="B237" s="14" t="s">
        <v>392</v>
      </c>
      <c r="C237" s="15" t="s">
        <v>437</v>
      </c>
    </row>
    <row r="238" spans="2:3" x14ac:dyDescent="0.3">
      <c r="B238" s="14" t="s">
        <v>392</v>
      </c>
      <c r="C238" s="15" t="s">
        <v>438</v>
      </c>
    </row>
    <row r="239" spans="2:3" x14ac:dyDescent="0.3">
      <c r="B239" s="14" t="s">
        <v>392</v>
      </c>
      <c r="C239" s="15" t="s">
        <v>439</v>
      </c>
    </row>
    <row r="240" spans="2:3" x14ac:dyDescent="0.3">
      <c r="B240" s="14" t="s">
        <v>392</v>
      </c>
      <c r="C240" s="15" t="s">
        <v>440</v>
      </c>
    </row>
    <row r="241" spans="2:3" x14ac:dyDescent="0.3">
      <c r="B241" s="14" t="s">
        <v>392</v>
      </c>
      <c r="C241" s="15" t="s">
        <v>441</v>
      </c>
    </row>
    <row r="242" spans="2:3" x14ac:dyDescent="0.3">
      <c r="B242" s="14" t="s">
        <v>392</v>
      </c>
      <c r="C242" s="15" t="s">
        <v>442</v>
      </c>
    </row>
    <row r="243" spans="2:3" x14ac:dyDescent="0.3">
      <c r="B243" s="14" t="s">
        <v>392</v>
      </c>
      <c r="C243" s="15" t="s">
        <v>443</v>
      </c>
    </row>
    <row r="244" spans="2:3" x14ac:dyDescent="0.3">
      <c r="B244" s="14" t="s">
        <v>392</v>
      </c>
      <c r="C244" s="15" t="s">
        <v>444</v>
      </c>
    </row>
    <row r="245" spans="2:3" x14ac:dyDescent="0.3">
      <c r="B245" s="14" t="s">
        <v>392</v>
      </c>
      <c r="C245" s="15" t="s">
        <v>445</v>
      </c>
    </row>
    <row r="246" spans="2:3" x14ac:dyDescent="0.3">
      <c r="B246" s="14" t="s">
        <v>392</v>
      </c>
      <c r="C246" s="15" t="s">
        <v>446</v>
      </c>
    </row>
    <row r="247" spans="2:3" x14ac:dyDescent="0.3">
      <c r="B247" s="14" t="s">
        <v>392</v>
      </c>
      <c r="C247" s="15" t="s">
        <v>447</v>
      </c>
    </row>
    <row r="248" spans="2:3" x14ac:dyDescent="0.3">
      <c r="B248" s="14" t="s">
        <v>392</v>
      </c>
      <c r="C248" s="15" t="s">
        <v>448</v>
      </c>
    </row>
    <row r="249" spans="2:3" x14ac:dyDescent="0.3">
      <c r="B249" s="14" t="s">
        <v>392</v>
      </c>
      <c r="C249" s="15" t="s">
        <v>449</v>
      </c>
    </row>
    <row r="250" spans="2:3" x14ac:dyDescent="0.3">
      <c r="B250" s="14" t="s">
        <v>392</v>
      </c>
      <c r="C250" s="15" t="s">
        <v>450</v>
      </c>
    </row>
    <row r="251" spans="2:3" x14ac:dyDescent="0.3">
      <c r="B251" s="14" t="s">
        <v>392</v>
      </c>
      <c r="C251" s="15" t="s">
        <v>451</v>
      </c>
    </row>
    <row r="252" spans="2:3" x14ac:dyDescent="0.3">
      <c r="B252" s="14" t="s">
        <v>367</v>
      </c>
      <c r="C252" s="15" t="s">
        <v>452</v>
      </c>
    </row>
    <row r="253" spans="2:3" x14ac:dyDescent="0.3">
      <c r="B253" s="14" t="s">
        <v>367</v>
      </c>
      <c r="C253" s="15" t="s">
        <v>453</v>
      </c>
    </row>
    <row r="254" spans="2:3" x14ac:dyDescent="0.3">
      <c r="B254" s="14" t="s">
        <v>454</v>
      </c>
      <c r="C254" s="15" t="s">
        <v>455</v>
      </c>
    </row>
    <row r="255" spans="2:3" x14ac:dyDescent="0.3">
      <c r="B255" s="14" t="s">
        <v>456</v>
      </c>
      <c r="C255" s="15" t="s">
        <v>457</v>
      </c>
    </row>
    <row r="256" spans="2:3" x14ac:dyDescent="0.3">
      <c r="B256" s="14" t="s">
        <v>458</v>
      </c>
      <c r="C256" s="15" t="s">
        <v>459</v>
      </c>
    </row>
    <row r="257" spans="2:3" x14ac:dyDescent="0.3">
      <c r="B257" s="14" t="s">
        <v>392</v>
      </c>
      <c r="C257" s="15" t="s">
        <v>460</v>
      </c>
    </row>
    <row r="258" spans="2:3" x14ac:dyDescent="0.3">
      <c r="B258" s="14" t="s">
        <v>392</v>
      </c>
      <c r="C258" s="15" t="s">
        <v>461</v>
      </c>
    </row>
    <row r="259" spans="2:3" x14ac:dyDescent="0.3">
      <c r="B259" s="14" t="s">
        <v>392</v>
      </c>
      <c r="C259" s="15" t="s">
        <v>462</v>
      </c>
    </row>
    <row r="260" spans="2:3" x14ac:dyDescent="0.3">
      <c r="B260" s="14" t="s">
        <v>392</v>
      </c>
      <c r="C260" s="15" t="s">
        <v>463</v>
      </c>
    </row>
    <row r="261" spans="2:3" x14ac:dyDescent="0.3">
      <c r="B261" s="14" t="s">
        <v>464</v>
      </c>
      <c r="C261" s="15" t="s">
        <v>465</v>
      </c>
    </row>
    <row r="262" spans="2:3" x14ac:dyDescent="0.3">
      <c r="B262" s="14" t="s">
        <v>466</v>
      </c>
      <c r="C262" s="15" t="s">
        <v>467</v>
      </c>
    </row>
    <row r="263" spans="2:3" x14ac:dyDescent="0.3">
      <c r="B263" s="14" t="s">
        <v>468</v>
      </c>
      <c r="C263" s="15" t="s">
        <v>469</v>
      </c>
    </row>
    <row r="264" spans="2:3" x14ac:dyDescent="0.3">
      <c r="B264" s="14" t="s">
        <v>468</v>
      </c>
      <c r="C264" s="15" t="s">
        <v>470</v>
      </c>
    </row>
    <row r="265" spans="2:3" x14ac:dyDescent="0.3">
      <c r="B265" s="14" t="s">
        <v>471</v>
      </c>
      <c r="C265" s="15" t="s">
        <v>472</v>
      </c>
    </row>
    <row r="266" spans="2:3" x14ac:dyDescent="0.3">
      <c r="B266" s="14" t="s">
        <v>473</v>
      </c>
      <c r="C266" s="15" t="s">
        <v>474</v>
      </c>
    </row>
    <row r="267" spans="2:3" x14ac:dyDescent="0.3">
      <c r="B267" s="14" t="s">
        <v>392</v>
      </c>
      <c r="C267" s="15" t="s">
        <v>475</v>
      </c>
    </row>
    <row r="268" spans="2:3" x14ac:dyDescent="0.3">
      <c r="B268" s="14" t="s">
        <v>392</v>
      </c>
      <c r="C268" s="15" t="s">
        <v>476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7"/>
  <sheetViews>
    <sheetView tabSelected="1" topLeftCell="X64" zoomScale="90" zoomScaleNormal="90" workbookViewId="0">
      <selection activeCell="AJ81" sqref="AJ81"/>
    </sheetView>
  </sheetViews>
  <sheetFormatPr defaultColWidth="8.88671875" defaultRowHeight="14.4" x14ac:dyDescent="0.3"/>
  <cols>
    <col min="1" max="1" width="11.88671875" style="30" bestFit="1" customWidth="1"/>
    <col min="2" max="2" width="11.6640625" style="30" bestFit="1" customWidth="1"/>
    <col min="3" max="3" width="5.6640625" style="30" customWidth="1"/>
    <col min="4" max="4" width="17.88671875" style="30" hidden="1" customWidth="1"/>
    <col min="5" max="5" width="5.6640625" style="30" customWidth="1"/>
    <col min="6" max="6" width="25.6640625" style="32" bestFit="1" customWidth="1"/>
    <col min="7" max="7" width="11.88671875" style="32" bestFit="1" customWidth="1"/>
    <col min="8" max="8" width="21.33203125" style="30" customWidth="1"/>
    <col min="9" max="9" width="31.6640625" style="30" bestFit="1" customWidth="1"/>
    <col min="10" max="10" width="12.109375" style="32" bestFit="1" customWidth="1"/>
    <col min="11" max="11" width="5.6640625" style="32" customWidth="1"/>
    <col min="12" max="12" width="16.109375" style="33" customWidth="1"/>
    <col min="13" max="13" width="5.6640625" style="33" customWidth="1"/>
    <col min="14" max="14" width="13.44140625" style="33" customWidth="1"/>
    <col min="15" max="15" width="5.6640625" style="33" customWidth="1"/>
    <col min="16" max="16" width="10.33203125" style="33" customWidth="1"/>
    <col min="17" max="17" width="5.6640625" style="32" customWidth="1"/>
    <col min="18" max="18" width="8.6640625" style="30" bestFit="1" customWidth="1"/>
    <col min="19" max="19" width="5.6640625" style="30" customWidth="1"/>
    <col min="20" max="20" width="12.44140625" style="30" bestFit="1" customWidth="1"/>
    <col min="21" max="21" width="46" style="30" bestFit="1" customWidth="1"/>
    <col min="22" max="22" width="5.5546875" style="34" bestFit="1" customWidth="1"/>
    <col min="23" max="23" width="5.6640625" style="30" customWidth="1"/>
    <col min="24" max="24" width="8.33203125" style="30" bestFit="1" customWidth="1"/>
    <col min="25" max="25" width="7.109375" style="30" bestFit="1" customWidth="1"/>
    <col min="26" max="26" width="5.6640625" style="30" customWidth="1"/>
    <col min="27" max="27" width="10.109375" style="30" hidden="1" customWidth="1"/>
    <col min="28" max="28" width="5.6640625" style="30" customWidth="1"/>
    <col min="29" max="29" width="16.6640625" style="30" bestFit="1" customWidth="1"/>
    <col min="30" max="30" width="5.6640625" style="30" customWidth="1"/>
    <col min="31" max="31" width="13.44140625" style="30" bestFit="1" customWidth="1"/>
    <col min="32" max="32" width="5.6640625" style="30" customWidth="1"/>
    <col min="33" max="33" width="28.33203125" style="30" bestFit="1" customWidth="1"/>
    <col min="34" max="34" width="7.44140625" style="79" customWidth="1"/>
    <col min="35" max="35" width="5.6640625" style="30" customWidth="1"/>
    <col min="36" max="36" width="57" style="30" customWidth="1"/>
    <col min="37" max="37" width="50.33203125" style="100" customWidth="1"/>
    <col min="38" max="16384" width="8.88671875" style="35"/>
  </cols>
  <sheetData>
    <row r="1" spans="1:37" ht="18" customHeight="1" x14ac:dyDescent="0.3">
      <c r="D1" s="31"/>
      <c r="E1" s="31"/>
      <c r="H1" s="31"/>
      <c r="U1" s="31"/>
      <c r="AF1" s="35"/>
    </row>
    <row r="2" spans="1:37" ht="28.8" x14ac:dyDescent="0.3">
      <c r="A2" s="36" t="s">
        <v>477</v>
      </c>
      <c r="B2" s="36" t="s">
        <v>478</v>
      </c>
      <c r="D2" s="37" t="s">
        <v>479</v>
      </c>
      <c r="F2" s="38" t="s">
        <v>480</v>
      </c>
      <c r="G2" s="38" t="s">
        <v>477</v>
      </c>
      <c r="H2" s="37" t="s">
        <v>481</v>
      </c>
      <c r="I2" s="37" t="s">
        <v>482</v>
      </c>
      <c r="J2" s="38" t="s">
        <v>483</v>
      </c>
      <c r="K2" s="39"/>
      <c r="L2" s="37">
        <v>2301</v>
      </c>
      <c r="M2" s="30"/>
      <c r="N2" s="37">
        <v>2345</v>
      </c>
      <c r="O2" s="30"/>
      <c r="P2" s="37">
        <v>2346</v>
      </c>
      <c r="Q2" s="39"/>
      <c r="R2" s="37" t="s">
        <v>484</v>
      </c>
      <c r="T2" s="37" t="s">
        <v>485</v>
      </c>
      <c r="U2" s="37" t="s">
        <v>486</v>
      </c>
      <c r="V2" s="40" t="s">
        <v>487</v>
      </c>
      <c r="X2" s="41" t="s">
        <v>488</v>
      </c>
      <c r="Y2" s="41" t="s">
        <v>489</v>
      </c>
      <c r="AA2" s="37" t="s">
        <v>490</v>
      </c>
      <c r="AC2" s="37" t="s">
        <v>491</v>
      </c>
      <c r="AE2" s="37" t="s">
        <v>492</v>
      </c>
      <c r="AF2" s="35"/>
      <c r="AG2" s="42" t="s">
        <v>493</v>
      </c>
      <c r="AH2" s="80" t="s">
        <v>494</v>
      </c>
      <c r="AI2" s="35"/>
      <c r="AJ2" s="43" t="s">
        <v>493</v>
      </c>
      <c r="AK2" s="44" t="s">
        <v>486</v>
      </c>
    </row>
    <row r="3" spans="1:37" ht="28.8" x14ac:dyDescent="0.3">
      <c r="A3" s="69">
        <v>2301</v>
      </c>
      <c r="B3" s="69" t="s">
        <v>495</v>
      </c>
      <c r="D3" s="46" t="s">
        <v>70</v>
      </c>
      <c r="F3" s="47" t="str">
        <f>G3&amp;I3</f>
        <v>2301VF/HO/KT bảo hành</v>
      </c>
      <c r="G3" s="48">
        <v>2301</v>
      </c>
      <c r="H3" s="46" t="s">
        <v>61</v>
      </c>
      <c r="I3" s="69" t="s">
        <v>62</v>
      </c>
      <c r="J3" s="76">
        <v>9000170100</v>
      </c>
      <c r="K3" s="39"/>
      <c r="L3" s="69" t="s">
        <v>61</v>
      </c>
      <c r="M3" s="30"/>
      <c r="N3" s="69" t="s">
        <v>61</v>
      </c>
      <c r="O3" s="30"/>
      <c r="P3" s="69" t="s">
        <v>86</v>
      </c>
      <c r="Q3" s="39"/>
      <c r="R3" s="46" t="s">
        <v>63</v>
      </c>
      <c r="T3" s="46" t="s">
        <v>63</v>
      </c>
      <c r="U3" s="46" t="s">
        <v>64</v>
      </c>
      <c r="V3" s="48">
        <v>1400</v>
      </c>
      <c r="X3" s="46" t="s">
        <v>79</v>
      </c>
      <c r="Y3" s="46">
        <v>1</v>
      </c>
      <c r="AA3" s="49">
        <v>43831</v>
      </c>
      <c r="AC3" s="50" t="s">
        <v>53</v>
      </c>
      <c r="AD3" s="51"/>
      <c r="AE3" s="46" t="s">
        <v>93</v>
      </c>
      <c r="AF3" s="35"/>
      <c r="AG3" s="87" t="s">
        <v>51</v>
      </c>
      <c r="AH3" s="81">
        <v>2657</v>
      </c>
      <c r="AI3" s="35"/>
      <c r="AJ3" s="101" t="s">
        <v>496</v>
      </c>
      <c r="AK3" s="102" t="s">
        <v>52</v>
      </c>
    </row>
    <row r="4" spans="1:37" ht="28.8" x14ac:dyDescent="0.3">
      <c r="A4" s="69">
        <v>2345</v>
      </c>
      <c r="B4" s="69" t="s">
        <v>497</v>
      </c>
      <c r="C4" s="52"/>
      <c r="D4" s="46" t="s">
        <v>498</v>
      </c>
      <c r="F4" s="47" t="str">
        <f t="shared" ref="F4:F6" si="0">G4&amp;I4</f>
        <v>2301VF/KDVSBH/P.Kỹ thuật Bảo hành</v>
      </c>
      <c r="G4" s="48">
        <v>2301</v>
      </c>
      <c r="H4" s="46" t="s">
        <v>61</v>
      </c>
      <c r="I4" s="69" t="s">
        <v>499</v>
      </c>
      <c r="J4" s="76">
        <v>9000910001</v>
      </c>
      <c r="K4" s="39"/>
      <c r="L4" s="69" t="s">
        <v>500</v>
      </c>
      <c r="M4" s="30"/>
      <c r="N4" s="69" t="s">
        <v>82</v>
      </c>
      <c r="O4" s="30"/>
      <c r="P4" s="69" t="s">
        <v>501</v>
      </c>
      <c r="Q4" s="39"/>
      <c r="R4" s="45" t="s">
        <v>502</v>
      </c>
      <c r="T4" s="46" t="s">
        <v>63</v>
      </c>
      <c r="U4" s="46" t="s">
        <v>68</v>
      </c>
      <c r="V4" s="48">
        <v>1400</v>
      </c>
      <c r="X4" s="53" t="s">
        <v>57</v>
      </c>
      <c r="Y4" s="54">
        <v>23500</v>
      </c>
      <c r="AA4" s="49">
        <v>43862</v>
      </c>
      <c r="AC4" s="50" t="s">
        <v>503</v>
      </c>
      <c r="AD4" s="51"/>
      <c r="AE4" s="46" t="s">
        <v>54</v>
      </c>
      <c r="AF4" s="35"/>
      <c r="AG4" s="71" t="s">
        <v>504</v>
      </c>
      <c r="AH4" s="81">
        <v>2681</v>
      </c>
      <c r="AI4" s="35"/>
      <c r="AJ4" s="101" t="s">
        <v>496</v>
      </c>
      <c r="AK4" s="102" t="s">
        <v>505</v>
      </c>
    </row>
    <row r="5" spans="1:37" ht="28.8" x14ac:dyDescent="0.3">
      <c r="A5" s="74">
        <v>2346</v>
      </c>
      <c r="B5" s="75" t="s">
        <v>506</v>
      </c>
      <c r="D5" s="46" t="s">
        <v>66</v>
      </c>
      <c r="F5" s="47" t="str">
        <f t="shared" si="0"/>
        <v>2301VF/KDVSBH/P.Kỹ thuật Bảo hành Ô tô</v>
      </c>
      <c r="G5" s="48">
        <v>2301</v>
      </c>
      <c r="H5" s="46" t="s">
        <v>61</v>
      </c>
      <c r="I5" s="69" t="s">
        <v>507</v>
      </c>
      <c r="J5" s="76">
        <v>9000910011</v>
      </c>
      <c r="K5" s="39"/>
      <c r="L5" s="69" t="s">
        <v>508</v>
      </c>
      <c r="M5" s="30"/>
      <c r="N5" s="69" t="s">
        <v>509</v>
      </c>
      <c r="O5" s="30"/>
      <c r="Q5" s="39"/>
      <c r="R5" s="45" t="s">
        <v>510</v>
      </c>
      <c r="T5" s="46" t="s">
        <v>63</v>
      </c>
      <c r="U5" s="46" t="s">
        <v>511</v>
      </c>
      <c r="V5" s="48">
        <v>1400</v>
      </c>
      <c r="X5" s="53" t="s">
        <v>65</v>
      </c>
      <c r="Y5" s="54">
        <v>28337</v>
      </c>
      <c r="AA5" s="49">
        <v>43891</v>
      </c>
      <c r="AC5" s="50" t="s">
        <v>512</v>
      </c>
      <c r="AD5" s="51"/>
      <c r="AF5" s="35"/>
      <c r="AG5" s="71" t="s">
        <v>983</v>
      </c>
      <c r="AH5" s="82">
        <v>2658</v>
      </c>
      <c r="AI5" s="35"/>
      <c r="AJ5" s="101" t="s">
        <v>496</v>
      </c>
      <c r="AK5" s="102" t="s">
        <v>513</v>
      </c>
    </row>
    <row r="6" spans="1:37" ht="28.8" x14ac:dyDescent="0.3">
      <c r="D6" s="46" t="s">
        <v>514</v>
      </c>
      <c r="F6" s="47" t="str">
        <f t="shared" si="0"/>
        <v>2301VF/KDVSBH/P.Kỹ thuật Bảo hành Xe máy</v>
      </c>
      <c r="G6" s="48">
        <v>2301</v>
      </c>
      <c r="H6" s="46" t="s">
        <v>61</v>
      </c>
      <c r="I6" s="69" t="s">
        <v>515</v>
      </c>
      <c r="J6" s="76">
        <v>9000910012</v>
      </c>
      <c r="K6" s="39"/>
      <c r="L6" s="69" t="s">
        <v>66</v>
      </c>
      <c r="M6" s="30"/>
      <c r="N6" s="69" t="s">
        <v>516</v>
      </c>
      <c r="O6" s="30"/>
      <c r="Q6" s="39"/>
      <c r="R6" s="46" t="s">
        <v>84</v>
      </c>
      <c r="T6" s="46" t="s">
        <v>63</v>
      </c>
      <c r="U6" s="46" t="s">
        <v>517</v>
      </c>
      <c r="V6" s="48">
        <v>1415</v>
      </c>
      <c r="X6" s="53" t="s">
        <v>60</v>
      </c>
      <c r="Y6" s="54">
        <v>3578</v>
      </c>
      <c r="AA6" s="49">
        <v>43922</v>
      </c>
      <c r="AC6" s="50" t="s">
        <v>518</v>
      </c>
      <c r="AD6" s="51"/>
      <c r="AF6" s="35"/>
      <c r="AG6" s="97" t="s">
        <v>986</v>
      </c>
      <c r="AH6" s="98">
        <v>2698</v>
      </c>
      <c r="AI6" s="35"/>
      <c r="AJ6" s="101" t="s">
        <v>496</v>
      </c>
      <c r="AK6" s="102" t="s">
        <v>519</v>
      </c>
    </row>
    <row r="7" spans="1:37" x14ac:dyDescent="0.3">
      <c r="D7" s="46" t="s">
        <v>520</v>
      </c>
      <c r="F7" s="47" t="str">
        <f t="shared" ref="F7:F38" si="1">G7&amp;I7</f>
        <v>2301VF/KDVSBH/TT.CSKH</v>
      </c>
      <c r="G7" s="48">
        <v>2301</v>
      </c>
      <c r="H7" s="46" t="s">
        <v>61</v>
      </c>
      <c r="I7" s="77" t="s">
        <v>521</v>
      </c>
      <c r="J7" s="77">
        <v>9000910004</v>
      </c>
      <c r="K7" s="39"/>
      <c r="L7" s="69" t="s">
        <v>82</v>
      </c>
      <c r="M7" s="30"/>
      <c r="N7" s="69" t="s">
        <v>522</v>
      </c>
      <c r="O7" s="30"/>
      <c r="Q7" s="39"/>
      <c r="R7" s="46" t="s">
        <v>72</v>
      </c>
      <c r="T7" s="46" t="s">
        <v>63</v>
      </c>
      <c r="U7" s="46" t="s">
        <v>523</v>
      </c>
      <c r="V7" s="48">
        <v>1400</v>
      </c>
      <c r="X7" s="53" t="s">
        <v>524</v>
      </c>
      <c r="Y7" s="53">
        <v>782</v>
      </c>
      <c r="AA7" s="49">
        <v>43952</v>
      </c>
      <c r="AE7" s="55"/>
      <c r="AF7" s="33"/>
      <c r="AG7" s="97" t="s">
        <v>525</v>
      </c>
      <c r="AH7" s="98">
        <v>2683</v>
      </c>
      <c r="AI7" s="35"/>
      <c r="AJ7" s="101" t="s">
        <v>496</v>
      </c>
      <c r="AK7" s="102" t="s">
        <v>526</v>
      </c>
    </row>
    <row r="8" spans="1:37" ht="28.8" x14ac:dyDescent="0.3">
      <c r="D8" s="46" t="s">
        <v>527</v>
      </c>
      <c r="F8" s="47" t="str">
        <f t="shared" si="1"/>
        <v>2301VF/HO/HP/Hỗ trợ/An ninh-An toàn-PCCN</v>
      </c>
      <c r="G8" s="48">
        <v>2301</v>
      </c>
      <c r="H8" s="46" t="s">
        <v>500</v>
      </c>
      <c r="I8" s="69" t="s">
        <v>528</v>
      </c>
      <c r="J8" s="76">
        <v>9000111100</v>
      </c>
      <c r="K8" s="39"/>
      <c r="L8" s="69" t="s">
        <v>529</v>
      </c>
      <c r="M8" s="30"/>
      <c r="N8" s="69" t="s">
        <v>48</v>
      </c>
      <c r="O8" s="30"/>
      <c r="Q8" s="39"/>
      <c r="R8" s="46" t="s">
        <v>530</v>
      </c>
      <c r="T8" s="46" t="s">
        <v>63</v>
      </c>
      <c r="U8" s="46" t="s">
        <v>531</v>
      </c>
      <c r="V8" s="48">
        <v>1400</v>
      </c>
      <c r="X8" s="53" t="s">
        <v>69</v>
      </c>
      <c r="Y8" s="54">
        <v>31385</v>
      </c>
      <c r="AA8" s="49">
        <v>43983</v>
      </c>
      <c r="AF8" s="33"/>
      <c r="AG8" s="71" t="s">
        <v>532</v>
      </c>
      <c r="AH8" s="82">
        <v>2656</v>
      </c>
      <c r="AI8" s="35"/>
      <c r="AJ8" s="101" t="s">
        <v>496</v>
      </c>
      <c r="AK8" s="102" t="s">
        <v>533</v>
      </c>
    </row>
    <row r="9" spans="1:37" ht="43.2" x14ac:dyDescent="0.3">
      <c r="D9" s="46" t="s">
        <v>534</v>
      </c>
      <c r="F9" s="47" t="str">
        <f t="shared" si="1"/>
        <v>2301VF/HO/Đối ngoại</v>
      </c>
      <c r="G9" s="48">
        <v>2301</v>
      </c>
      <c r="H9" s="46" t="s">
        <v>508</v>
      </c>
      <c r="I9" s="69" t="s">
        <v>535</v>
      </c>
      <c r="J9" s="76">
        <v>9000110940</v>
      </c>
      <c r="K9" s="39"/>
      <c r="L9" s="69" t="s">
        <v>509</v>
      </c>
      <c r="M9" s="30"/>
      <c r="N9" s="69" t="s">
        <v>536</v>
      </c>
      <c r="O9" s="30"/>
      <c r="Q9" s="39"/>
      <c r="R9" s="46" t="s">
        <v>77</v>
      </c>
      <c r="T9" s="46" t="s">
        <v>63</v>
      </c>
      <c r="U9" s="46" t="s">
        <v>537</v>
      </c>
      <c r="V9" s="48">
        <v>1400</v>
      </c>
      <c r="X9" s="53" t="s">
        <v>74</v>
      </c>
      <c r="Y9" s="54">
        <v>17454</v>
      </c>
      <c r="AA9" s="49">
        <v>44013</v>
      </c>
      <c r="AF9" s="33"/>
      <c r="AG9" s="71" t="s">
        <v>987</v>
      </c>
      <c r="AH9" s="82">
        <v>2687</v>
      </c>
      <c r="AI9" s="35"/>
      <c r="AJ9" s="101" t="s">
        <v>997</v>
      </c>
      <c r="AK9" s="102" t="s">
        <v>538</v>
      </c>
    </row>
    <row r="10" spans="1:37" ht="28.8" x14ac:dyDescent="0.3">
      <c r="D10" s="46" t="s">
        <v>536</v>
      </c>
      <c r="F10" s="47" t="str">
        <f t="shared" si="1"/>
        <v>2301OT/KTSX/Facilities</v>
      </c>
      <c r="G10" s="48">
        <v>2301</v>
      </c>
      <c r="H10" s="46" t="s">
        <v>66</v>
      </c>
      <c r="I10" s="69" t="s">
        <v>67</v>
      </c>
      <c r="J10" s="76">
        <v>1000112025</v>
      </c>
      <c r="K10" s="39"/>
      <c r="L10" s="69" t="s">
        <v>516</v>
      </c>
      <c r="M10" s="30"/>
      <c r="N10" s="69" t="s">
        <v>539</v>
      </c>
      <c r="O10" s="30"/>
      <c r="Q10" s="39"/>
      <c r="R10" s="46" t="s">
        <v>88</v>
      </c>
      <c r="T10" s="46" t="s">
        <v>63</v>
      </c>
      <c r="U10" s="46" t="s">
        <v>540</v>
      </c>
      <c r="V10" s="48">
        <v>1400</v>
      </c>
      <c r="X10" s="53" t="s">
        <v>541</v>
      </c>
      <c r="Y10" s="53">
        <v>23</v>
      </c>
      <c r="AA10" s="49">
        <v>44044</v>
      </c>
      <c r="AF10" s="33"/>
      <c r="AG10" s="71" t="s">
        <v>542</v>
      </c>
      <c r="AH10" s="82">
        <v>2641</v>
      </c>
      <c r="AI10" s="35"/>
      <c r="AJ10" s="101" t="s">
        <v>997</v>
      </c>
      <c r="AK10" s="102" t="s">
        <v>543</v>
      </c>
    </row>
    <row r="11" spans="1:37" ht="28.8" x14ac:dyDescent="0.3">
      <c r="D11" s="46" t="s">
        <v>539</v>
      </c>
      <c r="F11" s="47" t="str">
        <f t="shared" si="1"/>
        <v>2301VF/KTSX/Facilities</v>
      </c>
      <c r="G11" s="48">
        <v>2301</v>
      </c>
      <c r="H11" s="46" t="s">
        <v>66</v>
      </c>
      <c r="I11" s="69" t="s">
        <v>544</v>
      </c>
      <c r="J11" s="76">
        <v>8000112610</v>
      </c>
      <c r="K11" s="39"/>
      <c r="L11" s="69" t="s">
        <v>522</v>
      </c>
      <c r="M11" s="30"/>
      <c r="N11" s="69" t="s">
        <v>527</v>
      </c>
      <c r="O11" s="30"/>
      <c r="Q11" s="39"/>
      <c r="T11" s="46" t="s">
        <v>63</v>
      </c>
      <c r="U11" s="46" t="s">
        <v>545</v>
      </c>
      <c r="V11" s="48">
        <v>1400</v>
      </c>
      <c r="X11" s="53" t="s">
        <v>546</v>
      </c>
      <c r="Y11" s="54">
        <v>18147</v>
      </c>
      <c r="AA11" s="49">
        <v>44075</v>
      </c>
      <c r="AF11" s="33"/>
      <c r="AG11" s="71" t="s">
        <v>547</v>
      </c>
      <c r="AH11" s="82">
        <v>2642</v>
      </c>
      <c r="AI11" s="35"/>
      <c r="AJ11" s="101" t="s">
        <v>997</v>
      </c>
      <c r="AK11" s="102" t="s">
        <v>548</v>
      </c>
    </row>
    <row r="12" spans="1:37" ht="33" customHeight="1" x14ac:dyDescent="0.3">
      <c r="D12" s="46" t="s">
        <v>549</v>
      </c>
      <c r="F12" s="47" t="str">
        <f t="shared" si="1"/>
        <v>2301VF/HO/HC-TH</v>
      </c>
      <c r="G12" s="48">
        <v>2301</v>
      </c>
      <c r="H12" s="46" t="s">
        <v>82</v>
      </c>
      <c r="I12" s="69" t="s">
        <v>550</v>
      </c>
      <c r="J12" s="76">
        <v>9000110200</v>
      </c>
      <c r="K12" s="39"/>
      <c r="L12" s="69" t="s">
        <v>551</v>
      </c>
      <c r="M12" s="30"/>
      <c r="N12" s="69" t="s">
        <v>552</v>
      </c>
      <c r="O12" s="30"/>
      <c r="Q12" s="39"/>
      <c r="T12" s="46" t="s">
        <v>63</v>
      </c>
      <c r="U12" s="46" t="s">
        <v>553</v>
      </c>
      <c r="V12" s="48">
        <v>1400</v>
      </c>
      <c r="X12" s="53" t="s">
        <v>554</v>
      </c>
      <c r="Y12" s="54">
        <v>26059</v>
      </c>
      <c r="AA12" s="49">
        <v>44105</v>
      </c>
      <c r="AF12" s="33"/>
      <c r="AG12" s="71" t="s">
        <v>555</v>
      </c>
      <c r="AH12" s="82">
        <v>2670</v>
      </c>
      <c r="AI12" s="35"/>
      <c r="AJ12" s="101" t="s">
        <v>997</v>
      </c>
      <c r="AK12" s="103" t="s">
        <v>556</v>
      </c>
    </row>
    <row r="13" spans="1:37" ht="33" customHeight="1" x14ac:dyDescent="0.3">
      <c r="D13" s="46" t="s">
        <v>557</v>
      </c>
      <c r="F13" s="47" t="str">
        <f t="shared" si="1"/>
        <v>2301VF/HO/Năng lượng mới</v>
      </c>
      <c r="G13" s="48">
        <v>2301</v>
      </c>
      <c r="H13" s="46" t="s">
        <v>529</v>
      </c>
      <c r="I13" s="69" t="s">
        <v>558</v>
      </c>
      <c r="J13" s="76">
        <v>9000110301</v>
      </c>
      <c r="K13" s="39"/>
      <c r="L13" s="69" t="s">
        <v>48</v>
      </c>
      <c r="M13" s="30"/>
      <c r="N13" s="69" t="s">
        <v>75</v>
      </c>
      <c r="O13" s="30"/>
      <c r="Q13" s="39"/>
      <c r="T13" s="46" t="s">
        <v>63</v>
      </c>
      <c r="U13" s="46" t="s">
        <v>559</v>
      </c>
      <c r="V13" s="48">
        <v>1400</v>
      </c>
      <c r="AA13" s="49">
        <v>44136</v>
      </c>
      <c r="AF13" s="33"/>
      <c r="AG13" s="71" t="s">
        <v>58</v>
      </c>
      <c r="AH13" s="82">
        <v>1745</v>
      </c>
      <c r="AI13" s="35"/>
      <c r="AJ13" s="101" t="s">
        <v>997</v>
      </c>
      <c r="AK13" s="102" t="s">
        <v>560</v>
      </c>
    </row>
    <row r="14" spans="1:37" ht="33" customHeight="1" x14ac:dyDescent="0.3">
      <c r="D14" s="46" t="s">
        <v>561</v>
      </c>
      <c r="F14" s="47" t="str">
        <f t="shared" si="1"/>
        <v>2301VF/HO/Nhân sự</v>
      </c>
      <c r="G14" s="48">
        <v>2301</v>
      </c>
      <c r="H14" s="46" t="s">
        <v>509</v>
      </c>
      <c r="I14" s="69" t="s">
        <v>562</v>
      </c>
      <c r="J14" s="76">
        <v>9000110100</v>
      </c>
      <c r="K14" s="39"/>
      <c r="L14" s="69" t="s">
        <v>563</v>
      </c>
      <c r="M14" s="30"/>
      <c r="N14" s="69" t="s">
        <v>564</v>
      </c>
      <c r="O14" s="30"/>
      <c r="Q14" s="39"/>
      <c r="T14" s="46" t="s">
        <v>63</v>
      </c>
      <c r="U14" s="46" t="s">
        <v>565</v>
      </c>
      <c r="V14" s="48">
        <v>1400</v>
      </c>
      <c r="AA14" s="49">
        <v>44166</v>
      </c>
      <c r="AF14" s="33"/>
      <c r="AG14" s="71" t="s">
        <v>566</v>
      </c>
      <c r="AH14" s="82">
        <v>2671</v>
      </c>
      <c r="AI14" s="35"/>
      <c r="AJ14" s="101" t="s">
        <v>1014</v>
      </c>
      <c r="AK14" s="102" t="s">
        <v>533</v>
      </c>
    </row>
    <row r="15" spans="1:37" ht="28.8" x14ac:dyDescent="0.3">
      <c r="D15" s="46" t="s">
        <v>567</v>
      </c>
      <c r="F15" s="47" t="str">
        <f t="shared" si="1"/>
        <v>2301VF/HO/Pháp chế</v>
      </c>
      <c r="G15" s="48">
        <v>2301</v>
      </c>
      <c r="H15" s="46" t="s">
        <v>516</v>
      </c>
      <c r="I15" s="69" t="s">
        <v>568</v>
      </c>
      <c r="J15" s="76">
        <v>9000110400</v>
      </c>
      <c r="K15" s="39"/>
      <c r="L15" s="69" t="s">
        <v>569</v>
      </c>
      <c r="M15" s="30"/>
      <c r="N15" s="69" t="s">
        <v>570</v>
      </c>
      <c r="O15" s="30"/>
      <c r="Q15" s="39"/>
      <c r="T15" s="46" t="s">
        <v>63</v>
      </c>
      <c r="U15" s="46" t="s">
        <v>571</v>
      </c>
      <c r="V15" s="48">
        <v>1400</v>
      </c>
      <c r="AA15" s="49">
        <v>44197</v>
      </c>
      <c r="AF15" s="33"/>
      <c r="AG15" s="72" t="s">
        <v>572</v>
      </c>
      <c r="AH15" s="83">
        <v>2671</v>
      </c>
      <c r="AI15" s="35"/>
      <c r="AJ15" s="101" t="s">
        <v>1014</v>
      </c>
      <c r="AK15" s="102" t="s">
        <v>505</v>
      </c>
    </row>
    <row r="16" spans="1:37" ht="28.8" x14ac:dyDescent="0.3">
      <c r="D16" s="46" t="s">
        <v>566</v>
      </c>
      <c r="F16" s="47" t="str">
        <f t="shared" si="1"/>
        <v>2301VF/HO/TC-KT</v>
      </c>
      <c r="G16" s="48">
        <v>2301</v>
      </c>
      <c r="H16" s="46" t="s">
        <v>522</v>
      </c>
      <c r="I16" s="69" t="s">
        <v>573</v>
      </c>
      <c r="J16" s="76">
        <v>9000110300</v>
      </c>
      <c r="K16" s="39"/>
      <c r="L16" s="69" t="s">
        <v>574</v>
      </c>
      <c r="M16" s="30"/>
      <c r="N16" s="69" t="s">
        <v>575</v>
      </c>
      <c r="O16" s="30"/>
      <c r="Q16" s="39"/>
      <c r="T16" s="46" t="s">
        <v>63</v>
      </c>
      <c r="U16" s="46" t="s">
        <v>576</v>
      </c>
      <c r="V16" s="48">
        <v>1400</v>
      </c>
      <c r="AA16" s="49">
        <v>44228</v>
      </c>
      <c r="AF16" s="33"/>
      <c r="AG16" s="73" t="s">
        <v>561</v>
      </c>
      <c r="AH16" s="84">
        <v>2689</v>
      </c>
      <c r="AI16" s="35"/>
      <c r="AJ16" s="101" t="s">
        <v>542</v>
      </c>
      <c r="AK16" s="102" t="s">
        <v>577</v>
      </c>
    </row>
    <row r="17" spans="4:37" x14ac:dyDescent="0.3">
      <c r="D17" s="46" t="s">
        <v>563</v>
      </c>
      <c r="F17" s="47" t="str">
        <f t="shared" si="1"/>
        <v>2301VF/HO/Thanh tra KSNB</v>
      </c>
      <c r="G17" s="48">
        <v>2301</v>
      </c>
      <c r="H17" s="46" t="s">
        <v>551</v>
      </c>
      <c r="I17" s="69" t="s">
        <v>578</v>
      </c>
      <c r="J17" s="76">
        <v>9000110500</v>
      </c>
      <c r="K17" s="39"/>
      <c r="L17" s="69" t="s">
        <v>498</v>
      </c>
      <c r="M17" s="30"/>
      <c r="N17" s="69" t="s">
        <v>579</v>
      </c>
      <c r="O17" s="30"/>
      <c r="Q17" s="39"/>
      <c r="T17" s="46" t="s">
        <v>63</v>
      </c>
      <c r="U17" s="46" t="s">
        <v>580</v>
      </c>
      <c r="V17" s="48">
        <v>1408</v>
      </c>
      <c r="AA17" s="49">
        <v>44256</v>
      </c>
      <c r="AF17" s="33"/>
      <c r="AG17" s="73" t="s">
        <v>984</v>
      </c>
      <c r="AH17" s="84" t="s">
        <v>581</v>
      </c>
      <c r="AI17" s="35"/>
      <c r="AJ17" s="101" t="s">
        <v>542</v>
      </c>
      <c r="AK17" s="102" t="s">
        <v>582</v>
      </c>
    </row>
    <row r="18" spans="4:37" ht="28.8" x14ac:dyDescent="0.3">
      <c r="D18" s="46" t="s">
        <v>509</v>
      </c>
      <c r="F18" s="47" t="str">
        <f t="shared" si="1"/>
        <v>2301VF/HO/TTĐT/Đào tạo sản xuất</v>
      </c>
      <c r="G18" s="48">
        <v>2301</v>
      </c>
      <c r="H18" s="45" t="s">
        <v>579</v>
      </c>
      <c r="I18" s="69" t="s">
        <v>583</v>
      </c>
      <c r="J18" s="76">
        <v>9000120200</v>
      </c>
      <c r="K18" s="39"/>
      <c r="L18" s="69" t="s">
        <v>584</v>
      </c>
      <c r="M18" s="30"/>
      <c r="N18" s="69" t="s">
        <v>585</v>
      </c>
      <c r="Q18" s="39"/>
      <c r="T18" s="46" t="s">
        <v>63</v>
      </c>
      <c r="U18" s="46" t="s">
        <v>586</v>
      </c>
      <c r="V18" s="48">
        <v>1400</v>
      </c>
      <c r="AA18" s="49">
        <v>44287</v>
      </c>
      <c r="AF18" s="33"/>
      <c r="AG18" s="73" t="s">
        <v>587</v>
      </c>
      <c r="AH18" s="84" t="s">
        <v>588</v>
      </c>
      <c r="AI18" s="35"/>
      <c r="AJ18" s="101" t="s">
        <v>542</v>
      </c>
      <c r="AK18" s="102" t="s">
        <v>589</v>
      </c>
    </row>
    <row r="19" spans="4:37" ht="28.8" x14ac:dyDescent="0.3">
      <c r="D19" s="46" t="s">
        <v>82</v>
      </c>
      <c r="F19" s="47" t="str">
        <f t="shared" si="1"/>
        <v>2301VF/HO/TTĐT/Đào tạo KTV</v>
      </c>
      <c r="G19" s="48">
        <v>2301</v>
      </c>
      <c r="H19" s="45" t="s">
        <v>579</v>
      </c>
      <c r="I19" s="69" t="s">
        <v>590</v>
      </c>
      <c r="J19" s="76">
        <v>9000120300</v>
      </c>
      <c r="K19" s="39"/>
      <c r="L19" s="69" t="s">
        <v>536</v>
      </c>
      <c r="M19" s="30"/>
      <c r="Q19" s="39"/>
      <c r="T19" s="46" t="s">
        <v>63</v>
      </c>
      <c r="U19" s="46" t="s">
        <v>591</v>
      </c>
      <c r="V19" s="48">
        <v>1400</v>
      </c>
      <c r="AA19" s="49">
        <v>44317</v>
      </c>
      <c r="AG19" s="95" t="s">
        <v>985</v>
      </c>
      <c r="AH19" s="96">
        <v>2667</v>
      </c>
      <c r="AI19" s="35"/>
      <c r="AJ19" s="101" t="s">
        <v>542</v>
      </c>
      <c r="AK19" s="102" t="s">
        <v>592</v>
      </c>
    </row>
    <row r="20" spans="4:37" x14ac:dyDescent="0.3">
      <c r="D20" s="46" t="s">
        <v>522</v>
      </c>
      <c r="F20" s="47" t="str">
        <f t="shared" si="1"/>
        <v>2301VF/HO/TTĐT/Chung</v>
      </c>
      <c r="G20" s="48">
        <v>2301</v>
      </c>
      <c r="H20" s="45" t="s">
        <v>579</v>
      </c>
      <c r="I20" s="69" t="s">
        <v>593</v>
      </c>
      <c r="J20" s="76">
        <v>9000129900</v>
      </c>
      <c r="K20" s="39"/>
      <c r="L20" s="69" t="s">
        <v>539</v>
      </c>
      <c r="M20" s="30"/>
      <c r="Q20" s="33"/>
      <c r="R20" s="33"/>
      <c r="T20" s="46" t="s">
        <v>63</v>
      </c>
      <c r="U20" s="46" t="s">
        <v>594</v>
      </c>
      <c r="V20" s="48">
        <v>1407</v>
      </c>
      <c r="AA20" s="49">
        <v>44348</v>
      </c>
      <c r="AG20" s="95" t="s">
        <v>989</v>
      </c>
      <c r="AH20" s="96">
        <v>2693</v>
      </c>
      <c r="AI20" s="35"/>
      <c r="AJ20" s="101" t="s">
        <v>542</v>
      </c>
      <c r="AK20" s="102" t="s">
        <v>595</v>
      </c>
    </row>
    <row r="21" spans="4:37" x14ac:dyDescent="0.3">
      <c r="D21" s="46" t="s">
        <v>529</v>
      </c>
      <c r="F21" s="61" t="str">
        <f t="shared" si="1"/>
        <v>2301VF/HO/NS/ĐT&amp;PTTC</v>
      </c>
      <c r="G21" s="62">
        <v>2301</v>
      </c>
      <c r="H21" s="45" t="s">
        <v>579</v>
      </c>
      <c r="I21" s="69" t="s">
        <v>596</v>
      </c>
      <c r="J21" s="76">
        <v>9000120100</v>
      </c>
      <c r="K21" s="39"/>
      <c r="L21" s="69" t="s">
        <v>514</v>
      </c>
      <c r="M21" s="30"/>
      <c r="Q21" s="39"/>
      <c r="T21" s="46" t="s">
        <v>63</v>
      </c>
      <c r="U21" s="46" t="s">
        <v>597</v>
      </c>
      <c r="V21" s="48">
        <v>1412</v>
      </c>
      <c r="AA21" s="49">
        <v>44378</v>
      </c>
      <c r="AG21" s="99" t="s">
        <v>995</v>
      </c>
      <c r="AH21" s="96">
        <v>2676</v>
      </c>
      <c r="AI21" s="35"/>
      <c r="AJ21" s="101" t="s">
        <v>542</v>
      </c>
      <c r="AK21" s="102" t="s">
        <v>598</v>
      </c>
    </row>
    <row r="22" spans="4:37" ht="28.8" x14ac:dyDescent="0.3">
      <c r="D22" s="46" t="s">
        <v>516</v>
      </c>
      <c r="F22" s="47" t="str">
        <f t="shared" si="1"/>
        <v>2301VF/HO/Tuyển dụng</v>
      </c>
      <c r="G22" s="48">
        <v>2301</v>
      </c>
      <c r="H22" s="46" t="s">
        <v>48</v>
      </c>
      <c r="I22" s="69" t="s">
        <v>49</v>
      </c>
      <c r="J22" s="76">
        <v>9000120101</v>
      </c>
      <c r="K22" s="39"/>
      <c r="L22" s="69" t="s">
        <v>599</v>
      </c>
      <c r="M22" s="30"/>
      <c r="Q22" s="39"/>
      <c r="T22" s="46" t="s">
        <v>63</v>
      </c>
      <c r="U22" s="46" t="s">
        <v>600</v>
      </c>
      <c r="V22" s="48">
        <v>1415</v>
      </c>
      <c r="AA22" s="49">
        <v>44409</v>
      </c>
      <c r="AG22" s="99" t="s">
        <v>996</v>
      </c>
      <c r="AH22" s="96">
        <v>2699</v>
      </c>
      <c r="AI22" s="35"/>
      <c r="AJ22" s="101" t="s">
        <v>542</v>
      </c>
      <c r="AK22" s="102" t="s">
        <v>601</v>
      </c>
    </row>
    <row r="23" spans="4:37" ht="28.8" x14ac:dyDescent="0.3">
      <c r="D23" s="46" t="s">
        <v>551</v>
      </c>
      <c r="F23" s="47" t="str">
        <f t="shared" si="1"/>
        <v>2301CNTT/MES/Chung</v>
      </c>
      <c r="G23" s="48">
        <v>2301</v>
      </c>
      <c r="H23" s="46" t="s">
        <v>563</v>
      </c>
      <c r="I23" s="69" t="s">
        <v>602</v>
      </c>
      <c r="J23" s="76">
        <v>8000111013</v>
      </c>
      <c r="K23" s="39"/>
      <c r="L23" s="69" t="s">
        <v>603</v>
      </c>
      <c r="M23" s="30"/>
      <c r="Q23" s="39"/>
      <c r="T23" s="45" t="s">
        <v>63</v>
      </c>
      <c r="U23" s="45" t="s">
        <v>604</v>
      </c>
      <c r="V23" s="62">
        <v>1400</v>
      </c>
      <c r="AA23" s="49">
        <v>44440</v>
      </c>
      <c r="AG23" s="99" t="s">
        <v>990</v>
      </c>
      <c r="AH23" s="96">
        <v>2692</v>
      </c>
      <c r="AI23" s="35"/>
      <c r="AJ23" s="101" t="s">
        <v>542</v>
      </c>
      <c r="AK23" s="102" t="s">
        <v>605</v>
      </c>
    </row>
    <row r="24" spans="4:37" ht="28.8" x14ac:dyDescent="0.3">
      <c r="D24" s="46" t="s">
        <v>569</v>
      </c>
      <c r="F24" s="47" t="str">
        <f t="shared" si="1"/>
        <v>2301VF/BO/CNTT/SAP/SAP supply chain</v>
      </c>
      <c r="G24" s="48">
        <v>2301</v>
      </c>
      <c r="H24" s="46" t="s">
        <v>563</v>
      </c>
      <c r="I24" s="69" t="s">
        <v>606</v>
      </c>
      <c r="J24" s="76">
        <v>8000111023</v>
      </c>
      <c r="K24" s="39"/>
      <c r="L24" s="69" t="s">
        <v>585</v>
      </c>
      <c r="M24" s="30"/>
      <c r="Q24" s="39"/>
      <c r="T24" s="46" t="s">
        <v>84</v>
      </c>
      <c r="U24" s="46" t="s">
        <v>85</v>
      </c>
      <c r="V24" s="48">
        <v>1401</v>
      </c>
      <c r="AA24" s="49">
        <v>44470</v>
      </c>
      <c r="AG24" s="99" t="s">
        <v>992</v>
      </c>
      <c r="AH24" s="96">
        <v>2645</v>
      </c>
      <c r="AI24" s="35"/>
      <c r="AJ24" s="101" t="s">
        <v>542</v>
      </c>
      <c r="AK24" s="102" t="s">
        <v>607</v>
      </c>
    </row>
    <row r="25" spans="4:37" x14ac:dyDescent="0.3">
      <c r="D25" s="46" t="s">
        <v>508</v>
      </c>
      <c r="F25" s="47" t="str">
        <f t="shared" si="1"/>
        <v>2301CNTT/PLM/Chung</v>
      </c>
      <c r="G25" s="48">
        <v>2301</v>
      </c>
      <c r="H25" s="46" t="s">
        <v>563</v>
      </c>
      <c r="I25" s="69" t="s">
        <v>608</v>
      </c>
      <c r="J25" s="76">
        <v>8000111026</v>
      </c>
      <c r="K25" s="39"/>
      <c r="L25" s="69" t="s">
        <v>70</v>
      </c>
      <c r="M25" s="31"/>
      <c r="Q25" s="39"/>
      <c r="T25" s="46" t="s">
        <v>72</v>
      </c>
      <c r="U25" s="46" t="s">
        <v>609</v>
      </c>
      <c r="V25" s="48">
        <v>1500</v>
      </c>
      <c r="AA25" s="49">
        <v>44501</v>
      </c>
      <c r="AG25" s="99" t="s">
        <v>1013</v>
      </c>
      <c r="AH25" s="96">
        <v>2678</v>
      </c>
      <c r="AI25" s="35"/>
      <c r="AJ25" s="101" t="s">
        <v>542</v>
      </c>
      <c r="AK25" s="102" t="s">
        <v>610</v>
      </c>
    </row>
    <row r="26" spans="4:37" x14ac:dyDescent="0.3">
      <c r="D26" s="46" t="s">
        <v>500</v>
      </c>
      <c r="F26" s="47" t="str">
        <f t="shared" si="1"/>
        <v>2301HO/CNTT/Chung</v>
      </c>
      <c r="G26" s="48">
        <v>2301</v>
      </c>
      <c r="H26" s="46" t="s">
        <v>563</v>
      </c>
      <c r="I26" s="69" t="s">
        <v>611</v>
      </c>
      <c r="J26" s="76">
        <v>9000111050</v>
      </c>
      <c r="K26" s="39"/>
      <c r="L26" s="69" t="s">
        <v>527</v>
      </c>
      <c r="M26" s="30"/>
      <c r="Q26" s="39"/>
      <c r="T26" s="46" t="s">
        <v>72</v>
      </c>
      <c r="U26" s="46" t="s">
        <v>612</v>
      </c>
      <c r="V26" s="48">
        <v>1501</v>
      </c>
      <c r="AA26" s="49">
        <v>44531</v>
      </c>
      <c r="AI26" s="35"/>
      <c r="AJ26" s="101" t="s">
        <v>542</v>
      </c>
      <c r="AK26" s="102" t="s">
        <v>613</v>
      </c>
    </row>
    <row r="27" spans="4:37" x14ac:dyDescent="0.3">
      <c r="D27" s="46" t="s">
        <v>579</v>
      </c>
      <c r="F27" s="47" t="str">
        <f t="shared" si="1"/>
        <v>2301VF/HO/Đăng kiểm/Ô tô</v>
      </c>
      <c r="G27" s="48">
        <v>2301</v>
      </c>
      <c r="H27" s="46" t="s">
        <v>569</v>
      </c>
      <c r="I27" s="69" t="s">
        <v>614</v>
      </c>
      <c r="J27" s="76">
        <v>9000110920</v>
      </c>
      <c r="K27" s="39"/>
      <c r="L27" s="69" t="s">
        <v>534</v>
      </c>
      <c r="M27" s="30"/>
      <c r="Q27" s="39"/>
      <c r="T27" s="46" t="s">
        <v>72</v>
      </c>
      <c r="U27" s="46" t="s">
        <v>73</v>
      </c>
      <c r="V27" s="48">
        <v>1502</v>
      </c>
      <c r="AA27" s="49">
        <v>44562</v>
      </c>
      <c r="AH27" s="30"/>
      <c r="AI27" s="35"/>
      <c r="AJ27" s="101" t="s">
        <v>542</v>
      </c>
      <c r="AK27" s="102" t="s">
        <v>615</v>
      </c>
    </row>
    <row r="28" spans="4:37" ht="28.8" x14ac:dyDescent="0.3">
      <c r="D28" s="46" t="s">
        <v>48</v>
      </c>
      <c r="F28" s="47" t="str">
        <f t="shared" si="1"/>
        <v>2301VF/HO/Đăng kiểm/Xe máy điện</v>
      </c>
      <c r="G28" s="48">
        <v>2301</v>
      </c>
      <c r="H28" s="46" t="s">
        <v>569</v>
      </c>
      <c r="I28" s="69" t="s">
        <v>616</v>
      </c>
      <c r="J28" s="76">
        <v>9000110930</v>
      </c>
      <c r="K28" s="39"/>
      <c r="L28" s="69" t="s">
        <v>566</v>
      </c>
      <c r="M28" s="30"/>
      <c r="Q28" s="39"/>
      <c r="T28" s="46" t="s">
        <v>72</v>
      </c>
      <c r="U28" s="46" t="s">
        <v>617</v>
      </c>
      <c r="V28" s="48">
        <v>1504</v>
      </c>
      <c r="AA28" s="49">
        <v>44593</v>
      </c>
      <c r="AF28" s="33"/>
      <c r="AI28" s="35"/>
      <c r="AJ28" s="101" t="s">
        <v>542</v>
      </c>
      <c r="AK28" s="102" t="s">
        <v>618</v>
      </c>
    </row>
    <row r="29" spans="4:37" x14ac:dyDescent="0.3">
      <c r="D29" s="46" t="s">
        <v>619</v>
      </c>
      <c r="F29" s="47" t="str">
        <f t="shared" si="1"/>
        <v>2301VF/Châu Âu</v>
      </c>
      <c r="G29" s="48">
        <v>2301</v>
      </c>
      <c r="H29" s="46" t="s">
        <v>574</v>
      </c>
      <c r="I29" s="69" t="s">
        <v>620</v>
      </c>
      <c r="J29" s="76">
        <v>9000110001</v>
      </c>
      <c r="K29" s="39"/>
      <c r="L29" s="69" t="s">
        <v>549</v>
      </c>
      <c r="M29" s="30"/>
      <c r="Q29" s="39"/>
      <c r="T29" s="46" t="s">
        <v>72</v>
      </c>
      <c r="U29" s="46" t="s">
        <v>621</v>
      </c>
      <c r="V29" s="48">
        <v>1505</v>
      </c>
      <c r="AA29" s="49">
        <v>44621</v>
      </c>
      <c r="AF29" s="33"/>
      <c r="AI29" s="35"/>
      <c r="AJ29" s="101" t="s">
        <v>542</v>
      </c>
      <c r="AK29" s="102" t="s">
        <v>622</v>
      </c>
    </row>
    <row r="30" spans="4:37" x14ac:dyDescent="0.3">
      <c r="D30" s="46" t="s">
        <v>584</v>
      </c>
      <c r="F30" s="47" t="str">
        <f t="shared" si="1"/>
        <v>2301VF/HO/KD/PMO Mỹ</v>
      </c>
      <c r="G30" s="48">
        <v>2301</v>
      </c>
      <c r="H30" s="46" t="s">
        <v>574</v>
      </c>
      <c r="I30" s="69" t="s">
        <v>623</v>
      </c>
      <c r="J30" s="76">
        <v>9000140901</v>
      </c>
      <c r="K30" s="39"/>
      <c r="L30" s="69" t="s">
        <v>90</v>
      </c>
      <c r="M30" s="30"/>
      <c r="Q30" s="39"/>
      <c r="T30" s="46" t="s">
        <v>530</v>
      </c>
      <c r="U30" s="46" t="s">
        <v>624</v>
      </c>
      <c r="V30" s="48">
        <v>1909</v>
      </c>
      <c r="AA30" s="49">
        <v>44652</v>
      </c>
      <c r="AF30" s="33"/>
      <c r="AI30" s="35"/>
      <c r="AJ30" s="101" t="s">
        <v>542</v>
      </c>
      <c r="AK30" s="102" t="s">
        <v>625</v>
      </c>
    </row>
    <row r="31" spans="4:37" x14ac:dyDescent="0.3">
      <c r="D31" s="46" t="s">
        <v>61</v>
      </c>
      <c r="F31" s="47" t="str">
        <f t="shared" si="1"/>
        <v>2301VF/Cannada</v>
      </c>
      <c r="G31" s="48">
        <v>2301</v>
      </c>
      <c r="H31" s="46" t="s">
        <v>574</v>
      </c>
      <c r="I31" s="69" t="s">
        <v>626</v>
      </c>
      <c r="J31" s="76">
        <v>9000110002</v>
      </c>
      <c r="K31" s="39"/>
      <c r="L31" s="69" t="s">
        <v>561</v>
      </c>
      <c r="M31" s="30"/>
      <c r="Q31" s="39"/>
      <c r="T31" s="45" t="s">
        <v>530</v>
      </c>
      <c r="U31" s="45" t="s">
        <v>627</v>
      </c>
      <c r="V31" s="62">
        <v>4401</v>
      </c>
      <c r="AA31" s="49">
        <v>44682</v>
      </c>
      <c r="AF31" s="33"/>
      <c r="AI31" s="35"/>
      <c r="AJ31" s="101" t="s">
        <v>542</v>
      </c>
      <c r="AK31" s="102" t="s">
        <v>628</v>
      </c>
    </row>
    <row r="32" spans="4:37" x14ac:dyDescent="0.3">
      <c r="D32" s="46" t="s">
        <v>574</v>
      </c>
      <c r="F32" s="47" t="str">
        <f t="shared" si="1"/>
        <v>2301VF/Mỹ</v>
      </c>
      <c r="G32" s="48">
        <v>2301</v>
      </c>
      <c r="H32" s="46" t="s">
        <v>574</v>
      </c>
      <c r="I32" s="69" t="s">
        <v>629</v>
      </c>
      <c r="J32" s="76">
        <v>9000110003</v>
      </c>
      <c r="K32" s="39"/>
      <c r="L32" s="69" t="s">
        <v>567</v>
      </c>
      <c r="M32" s="30"/>
      <c r="Q32" s="39"/>
      <c r="T32" s="46" t="s">
        <v>77</v>
      </c>
      <c r="U32" s="46" t="s">
        <v>630</v>
      </c>
      <c r="V32" s="48">
        <v>2508</v>
      </c>
      <c r="AA32" s="49">
        <v>44713</v>
      </c>
      <c r="AF32" s="33"/>
      <c r="AI32" s="35"/>
      <c r="AJ32" s="101" t="s">
        <v>542</v>
      </c>
      <c r="AK32" s="102" t="s">
        <v>631</v>
      </c>
    </row>
    <row r="33" spans="4:37" x14ac:dyDescent="0.3">
      <c r="D33" s="46" t="s">
        <v>552</v>
      </c>
      <c r="F33" s="47" t="str">
        <f t="shared" si="1"/>
        <v>2301VF/OT/KTSX/HT &amp; KTSX</v>
      </c>
      <c r="G33" s="48">
        <v>2301</v>
      </c>
      <c r="H33" s="46" t="s">
        <v>498</v>
      </c>
      <c r="I33" s="69" t="s">
        <v>632</v>
      </c>
      <c r="J33" s="76">
        <v>1000112020</v>
      </c>
      <c r="K33" s="39"/>
      <c r="L33" s="69" t="s">
        <v>557</v>
      </c>
      <c r="Q33" s="39"/>
      <c r="T33" s="46" t="s">
        <v>77</v>
      </c>
      <c r="U33" s="46" t="s">
        <v>633</v>
      </c>
      <c r="V33" s="48">
        <v>2510</v>
      </c>
      <c r="AA33" s="49">
        <v>44743</v>
      </c>
      <c r="AF33" s="33"/>
      <c r="AG33" s="35"/>
      <c r="AH33" s="85"/>
      <c r="AI33" s="35"/>
      <c r="AJ33" s="101" t="s">
        <v>542</v>
      </c>
      <c r="AK33" s="102" t="s">
        <v>533</v>
      </c>
    </row>
    <row r="34" spans="4:37" x14ac:dyDescent="0.3">
      <c r="D34" s="46" t="s">
        <v>75</v>
      </c>
      <c r="F34" s="47" t="str">
        <f t="shared" si="1"/>
        <v>2301OT/KTSX/KT Cơ khí</v>
      </c>
      <c r="G34" s="48">
        <v>2301</v>
      </c>
      <c r="H34" s="46" t="s">
        <v>498</v>
      </c>
      <c r="I34" s="69" t="s">
        <v>634</v>
      </c>
      <c r="J34" s="76">
        <v>1000112021</v>
      </c>
      <c r="K34" s="39"/>
      <c r="L34" s="69" t="s">
        <v>579</v>
      </c>
      <c r="Q34" s="39"/>
      <c r="T34" s="46" t="s">
        <v>77</v>
      </c>
      <c r="U34" s="46" t="s">
        <v>635</v>
      </c>
      <c r="V34" s="48">
        <v>3106</v>
      </c>
      <c r="AA34" s="49">
        <v>44774</v>
      </c>
      <c r="AF34" s="33"/>
      <c r="AG34" s="35"/>
      <c r="AH34" s="85"/>
      <c r="AI34" s="35"/>
      <c r="AJ34" s="101" t="s">
        <v>542</v>
      </c>
      <c r="AK34" s="102" t="s">
        <v>636</v>
      </c>
    </row>
    <row r="35" spans="4:37" x14ac:dyDescent="0.3">
      <c r="D35" s="46" t="s">
        <v>570</v>
      </c>
      <c r="F35" s="47" t="str">
        <f t="shared" si="1"/>
        <v>2301OT/KTSX/KT Điện</v>
      </c>
      <c r="G35" s="48">
        <v>2301</v>
      </c>
      <c r="H35" s="46" t="s">
        <v>498</v>
      </c>
      <c r="I35" s="69" t="s">
        <v>637</v>
      </c>
      <c r="J35" s="76">
        <v>1000112022</v>
      </c>
      <c r="K35" s="39"/>
      <c r="L35" s="69" t="s">
        <v>638</v>
      </c>
      <c r="Q35" s="39"/>
      <c r="T35" s="46" t="s">
        <v>77</v>
      </c>
      <c r="U35" s="46" t="s">
        <v>78</v>
      </c>
      <c r="V35" s="48">
        <v>3117</v>
      </c>
      <c r="AA35" s="49">
        <v>44805</v>
      </c>
      <c r="AF35" s="33"/>
      <c r="AI35" s="35"/>
      <c r="AJ35" s="101" t="s">
        <v>547</v>
      </c>
      <c r="AK35" s="102" t="s">
        <v>639</v>
      </c>
    </row>
    <row r="36" spans="4:37" x14ac:dyDescent="0.3">
      <c r="D36" s="46" t="s">
        <v>564</v>
      </c>
      <c r="F36" s="47" t="str">
        <f t="shared" si="1"/>
        <v>2301OT/KTSX/VDQM</v>
      </c>
      <c r="G36" s="48">
        <v>2301</v>
      </c>
      <c r="H36" s="46" t="s">
        <v>498</v>
      </c>
      <c r="I36" s="69" t="s">
        <v>640</v>
      </c>
      <c r="J36" s="76">
        <v>1000112023</v>
      </c>
      <c r="K36" s="39"/>
      <c r="L36" s="69" t="s">
        <v>641</v>
      </c>
      <c r="Q36" s="39"/>
      <c r="T36" s="46" t="s">
        <v>77</v>
      </c>
      <c r="U36" s="46" t="s">
        <v>81</v>
      </c>
      <c r="V36" s="56">
        <v>3144</v>
      </c>
      <c r="AA36" s="49">
        <v>44835</v>
      </c>
      <c r="AF36" s="33"/>
      <c r="AI36" s="35"/>
      <c r="AJ36" s="101" t="s">
        <v>547</v>
      </c>
      <c r="AK36" s="102" t="s">
        <v>642</v>
      </c>
    </row>
    <row r="37" spans="4:37" ht="28.8" x14ac:dyDescent="0.3">
      <c r="D37" s="46" t="s">
        <v>575</v>
      </c>
      <c r="F37" s="47" t="str">
        <f t="shared" si="1"/>
        <v>2301OT/KTSX/Bảo dưỡng</v>
      </c>
      <c r="G37" s="48">
        <v>2301</v>
      </c>
      <c r="H37" s="46" t="s">
        <v>498</v>
      </c>
      <c r="I37" s="69" t="s">
        <v>643</v>
      </c>
      <c r="J37" s="76">
        <v>1000112024</v>
      </c>
      <c r="K37" s="39"/>
      <c r="L37" s="69" t="s">
        <v>978</v>
      </c>
      <c r="Q37" s="39"/>
      <c r="T37" s="46" t="s">
        <v>77</v>
      </c>
      <c r="U37" s="46" t="s">
        <v>644</v>
      </c>
      <c r="V37" s="48">
        <v>3145</v>
      </c>
      <c r="AA37" s="49">
        <v>44866</v>
      </c>
      <c r="AF37" s="33"/>
      <c r="AI37" s="35"/>
      <c r="AJ37" s="101" t="s">
        <v>547</v>
      </c>
      <c r="AK37" s="102" t="s">
        <v>645</v>
      </c>
    </row>
    <row r="38" spans="4:37" x14ac:dyDescent="0.3">
      <c r="D38" s="46" t="s">
        <v>90</v>
      </c>
      <c r="F38" s="47" t="str">
        <f t="shared" si="1"/>
        <v>2301OT/KTSX/An toàn</v>
      </c>
      <c r="G38" s="48">
        <v>2301</v>
      </c>
      <c r="H38" s="46" t="s">
        <v>498</v>
      </c>
      <c r="I38" s="69" t="s">
        <v>646</v>
      </c>
      <c r="J38" s="76">
        <v>1000112026</v>
      </c>
      <c r="K38" s="39"/>
      <c r="Q38" s="39"/>
      <c r="T38" s="46" t="s">
        <v>77</v>
      </c>
      <c r="U38" s="46" t="s">
        <v>647</v>
      </c>
      <c r="V38" s="48">
        <v>3157</v>
      </c>
      <c r="AA38" s="49">
        <v>44896</v>
      </c>
      <c r="AF38" s="33"/>
      <c r="AI38" s="35"/>
      <c r="AJ38" s="101" t="s">
        <v>547</v>
      </c>
      <c r="AK38" s="102" t="s">
        <v>648</v>
      </c>
    </row>
    <row r="39" spans="4:37" x14ac:dyDescent="0.3">
      <c r="D39" s="46" t="s">
        <v>86</v>
      </c>
      <c r="F39" s="47" t="str">
        <f t="shared" ref="F39:F68" si="2">G39&amp;I39</f>
        <v>2301VF/OT/KTSX/Chung</v>
      </c>
      <c r="G39" s="48">
        <v>2301</v>
      </c>
      <c r="H39" s="46" t="s">
        <v>498</v>
      </c>
      <c r="I39" s="69" t="s">
        <v>649</v>
      </c>
      <c r="J39" s="76">
        <v>1000112029</v>
      </c>
      <c r="K39" s="39"/>
      <c r="Q39" s="39"/>
      <c r="T39" s="46" t="s">
        <v>77</v>
      </c>
      <c r="U39" s="46" t="s">
        <v>650</v>
      </c>
      <c r="V39" s="48">
        <v>3164</v>
      </c>
      <c r="AF39" s="33"/>
      <c r="AI39" s="35"/>
      <c r="AJ39" s="101" t="s">
        <v>547</v>
      </c>
      <c r="AK39" s="102" t="s">
        <v>651</v>
      </c>
    </row>
    <row r="40" spans="4:37" ht="28.8" x14ac:dyDescent="0.3">
      <c r="F40" s="47" t="str">
        <f t="shared" si="2"/>
        <v>2301OT/KTSP/Kỹ thuật thân xe</v>
      </c>
      <c r="G40" s="48">
        <v>2301</v>
      </c>
      <c r="H40" s="46" t="s">
        <v>498</v>
      </c>
      <c r="I40" s="69" t="s">
        <v>652</v>
      </c>
      <c r="J40" s="76">
        <v>1000112091</v>
      </c>
      <c r="K40" s="39"/>
      <c r="Q40" s="39"/>
      <c r="T40" s="46" t="s">
        <v>77</v>
      </c>
      <c r="U40" s="46" t="s">
        <v>653</v>
      </c>
      <c r="V40" s="48">
        <v>3180</v>
      </c>
      <c r="AF40" s="33"/>
      <c r="AI40" s="35"/>
      <c r="AJ40" s="101" t="s">
        <v>547</v>
      </c>
      <c r="AK40" s="102" t="s">
        <v>654</v>
      </c>
    </row>
    <row r="41" spans="4:37" ht="28.8" x14ac:dyDescent="0.3">
      <c r="D41" s="33"/>
      <c r="E41" s="33"/>
      <c r="F41" s="47" t="str">
        <f t="shared" si="2"/>
        <v>2301OT/KTSP/Kỹ thuật khung gầm</v>
      </c>
      <c r="G41" s="48">
        <v>2301</v>
      </c>
      <c r="H41" s="46" t="s">
        <v>498</v>
      </c>
      <c r="I41" s="69" t="s">
        <v>655</v>
      </c>
      <c r="J41" s="76">
        <v>1000112092</v>
      </c>
      <c r="K41" s="39"/>
      <c r="Q41" s="39"/>
      <c r="T41" s="46" t="s">
        <v>77</v>
      </c>
      <c r="U41" s="46" t="s">
        <v>656</v>
      </c>
      <c r="V41" s="48">
        <v>3197</v>
      </c>
      <c r="AF41" s="33"/>
      <c r="AI41" s="35"/>
      <c r="AJ41" s="101" t="s">
        <v>547</v>
      </c>
      <c r="AK41" s="102" t="s">
        <v>657</v>
      </c>
    </row>
    <row r="42" spans="4:37" ht="28.8" x14ac:dyDescent="0.3">
      <c r="D42" s="33"/>
      <c r="E42" s="33"/>
      <c r="F42" s="47" t="str">
        <f t="shared" si="2"/>
        <v>2301VF/OT/HTSX/Kỹ thuật SP/Điện&amp;điện tử</v>
      </c>
      <c r="G42" s="48">
        <v>2301</v>
      </c>
      <c r="H42" s="46" t="s">
        <v>498</v>
      </c>
      <c r="I42" s="69" t="s">
        <v>658</v>
      </c>
      <c r="J42" s="76">
        <v>1000112093</v>
      </c>
      <c r="K42" s="39"/>
      <c r="Q42" s="39"/>
      <c r="T42" s="46" t="s">
        <v>77</v>
      </c>
      <c r="U42" s="46" t="s">
        <v>659</v>
      </c>
      <c r="V42" s="48">
        <v>3208</v>
      </c>
      <c r="AF42" s="33"/>
      <c r="AG42" s="35"/>
      <c r="AH42" s="85"/>
      <c r="AI42" s="35"/>
      <c r="AJ42" s="101" t="s">
        <v>547</v>
      </c>
      <c r="AK42" s="102" t="s">
        <v>660</v>
      </c>
    </row>
    <row r="43" spans="4:37" ht="28.8" x14ac:dyDescent="0.3">
      <c r="D43" s="33"/>
      <c r="E43" s="33"/>
      <c r="F43" s="47" t="str">
        <f t="shared" si="2"/>
        <v>2301VF/OT/HTSX/Kỹ thuật sản phẩm/truyền động</v>
      </c>
      <c r="G43" s="48">
        <v>2301</v>
      </c>
      <c r="H43" s="46" t="s">
        <v>498</v>
      </c>
      <c r="I43" s="69" t="s">
        <v>661</v>
      </c>
      <c r="J43" s="76">
        <v>1000112094</v>
      </c>
      <c r="K43" s="39"/>
      <c r="Q43" s="39"/>
      <c r="T43" s="46" t="s">
        <v>77</v>
      </c>
      <c r="U43" s="46" t="s">
        <v>662</v>
      </c>
      <c r="V43" s="56">
        <v>3209</v>
      </c>
      <c r="AF43" s="33"/>
      <c r="AG43" s="35"/>
      <c r="AH43" s="85"/>
      <c r="AI43" s="35"/>
      <c r="AJ43" s="101" t="s">
        <v>547</v>
      </c>
      <c r="AK43" s="102" t="s">
        <v>663</v>
      </c>
    </row>
    <row r="44" spans="4:37" ht="28.8" x14ac:dyDescent="0.3">
      <c r="D44" s="33"/>
      <c r="E44" s="33"/>
      <c r="F44" s="47" t="str">
        <f t="shared" si="2"/>
        <v>2301VF/OT/HTSX/Tích hợp kỹ thuật</v>
      </c>
      <c r="G44" s="48">
        <v>2301</v>
      </c>
      <c r="H44" s="46" t="s">
        <v>498</v>
      </c>
      <c r="I44" s="69" t="s">
        <v>664</v>
      </c>
      <c r="J44" s="76">
        <v>1000112095</v>
      </c>
      <c r="K44" s="39"/>
      <c r="Q44" s="39"/>
      <c r="T44" s="46" t="s">
        <v>77</v>
      </c>
      <c r="U44" s="46" t="s">
        <v>665</v>
      </c>
      <c r="V44" s="48">
        <v>3217</v>
      </c>
      <c r="AF44" s="33"/>
      <c r="AG44" s="35"/>
      <c r="AH44" s="85"/>
      <c r="AI44" s="35"/>
      <c r="AJ44" s="101" t="s">
        <v>547</v>
      </c>
      <c r="AK44" s="102" t="s">
        <v>666</v>
      </c>
    </row>
    <row r="45" spans="4:37" ht="28.8" x14ac:dyDescent="0.3">
      <c r="D45" s="33"/>
      <c r="E45" s="33"/>
      <c r="F45" s="47" t="str">
        <f t="shared" si="2"/>
        <v>2301VF/OT/HTSX/QC/Phát triển sản phẩm</v>
      </c>
      <c r="G45" s="48">
        <v>2301</v>
      </c>
      <c r="H45" s="46" t="s">
        <v>498</v>
      </c>
      <c r="I45" s="69" t="s">
        <v>667</v>
      </c>
      <c r="J45" s="76">
        <v>1000112100</v>
      </c>
      <c r="K45" s="39"/>
      <c r="Q45" s="39"/>
      <c r="T45" s="46" t="s">
        <v>77</v>
      </c>
      <c r="U45" s="46" t="s">
        <v>668</v>
      </c>
      <c r="V45" s="48">
        <v>3245</v>
      </c>
      <c r="AF45" s="33"/>
      <c r="AG45" s="35"/>
      <c r="AH45" s="85"/>
      <c r="AI45" s="35"/>
      <c r="AJ45" s="101" t="s">
        <v>555</v>
      </c>
      <c r="AK45" s="102" t="s">
        <v>669</v>
      </c>
    </row>
    <row r="46" spans="4:37" x14ac:dyDescent="0.3">
      <c r="D46" s="33"/>
      <c r="E46" s="33"/>
      <c r="F46" s="47" t="str">
        <f t="shared" si="2"/>
        <v>2301VF/HTSX/ISO team</v>
      </c>
      <c r="G46" s="48">
        <v>2301</v>
      </c>
      <c r="H46" s="46" t="s">
        <v>498</v>
      </c>
      <c r="I46" s="69" t="s">
        <v>670</v>
      </c>
      <c r="J46" s="76">
        <v>1000113000</v>
      </c>
      <c r="K46" s="39"/>
      <c r="Q46" s="39"/>
      <c r="T46" s="46" t="s">
        <v>77</v>
      </c>
      <c r="U46" s="46" t="s">
        <v>671</v>
      </c>
      <c r="V46" s="56">
        <v>3257</v>
      </c>
      <c r="AF46" s="33"/>
      <c r="AG46" s="35"/>
      <c r="AH46" s="85"/>
      <c r="AI46" s="35"/>
      <c r="AJ46" s="101" t="s">
        <v>555</v>
      </c>
      <c r="AK46" s="102" t="s">
        <v>672</v>
      </c>
    </row>
    <row r="47" spans="4:37" ht="28.8" x14ac:dyDescent="0.3">
      <c r="D47" s="33"/>
      <c r="E47" s="33"/>
      <c r="F47" s="47" t="str">
        <f t="shared" si="2"/>
        <v>2301VF/ACar/HTSX/KTSX/KT Cơ khí</v>
      </c>
      <c r="G47" s="48">
        <v>2301</v>
      </c>
      <c r="H47" s="46" t="s">
        <v>498</v>
      </c>
      <c r="I47" s="69" t="s">
        <v>673</v>
      </c>
      <c r="J47" s="76">
        <v>1000122040</v>
      </c>
      <c r="K47" s="39"/>
      <c r="Q47" s="39"/>
      <c r="T47" s="46" t="s">
        <v>77</v>
      </c>
      <c r="U47" s="46" t="s">
        <v>674</v>
      </c>
      <c r="V47" s="48">
        <v>3275</v>
      </c>
      <c r="AF47" s="33"/>
      <c r="AG47" s="35"/>
      <c r="AH47" s="85"/>
      <c r="AI47" s="35"/>
      <c r="AJ47" s="101" t="s">
        <v>555</v>
      </c>
      <c r="AK47" s="102" t="s">
        <v>675</v>
      </c>
    </row>
    <row r="48" spans="4:37" ht="28.8" x14ac:dyDescent="0.3">
      <c r="D48" s="33"/>
      <c r="E48" s="33"/>
      <c r="F48" s="47" t="str">
        <f t="shared" si="2"/>
        <v>2301VF/ACar/HTSX/KTSX/KT Điện</v>
      </c>
      <c r="G48" s="48">
        <v>2301</v>
      </c>
      <c r="H48" s="46" t="s">
        <v>498</v>
      </c>
      <c r="I48" s="69" t="s">
        <v>676</v>
      </c>
      <c r="J48" s="76">
        <v>1000122050</v>
      </c>
      <c r="K48" s="39"/>
      <c r="Q48" s="39"/>
      <c r="T48" s="46" t="s">
        <v>77</v>
      </c>
      <c r="U48" s="46" t="s">
        <v>677</v>
      </c>
      <c r="V48" s="48">
        <v>3280</v>
      </c>
      <c r="AF48" s="33"/>
      <c r="AG48" s="35"/>
      <c r="AH48" s="85"/>
      <c r="AI48" s="35"/>
      <c r="AJ48" s="101" t="s">
        <v>555</v>
      </c>
      <c r="AK48" s="102" t="s">
        <v>678</v>
      </c>
    </row>
    <row r="49" spans="4:37" ht="28.8" x14ac:dyDescent="0.3">
      <c r="D49" s="33"/>
      <c r="E49" s="33"/>
      <c r="F49" s="47" t="str">
        <f t="shared" si="2"/>
        <v>2301VF/ACar/HTSX/KTSX/VDQM</v>
      </c>
      <c r="G49" s="48">
        <v>2301</v>
      </c>
      <c r="H49" s="46" t="s">
        <v>498</v>
      </c>
      <c r="I49" s="69" t="s">
        <v>679</v>
      </c>
      <c r="J49" s="76">
        <v>1000122060</v>
      </c>
      <c r="K49" s="39"/>
      <c r="Q49" s="39"/>
      <c r="T49" s="46" t="s">
        <v>77</v>
      </c>
      <c r="U49" s="46" t="s">
        <v>680</v>
      </c>
      <c r="V49" s="48">
        <v>3294</v>
      </c>
      <c r="AF49" s="33"/>
      <c r="AG49" s="35"/>
      <c r="AH49" s="85"/>
      <c r="AI49" s="35"/>
      <c r="AJ49" s="101" t="s">
        <v>555</v>
      </c>
      <c r="AK49" s="102" t="s">
        <v>681</v>
      </c>
    </row>
    <row r="50" spans="4:37" ht="28.8" x14ac:dyDescent="0.3">
      <c r="D50" s="33"/>
      <c r="E50" s="33"/>
      <c r="F50" s="47" t="str">
        <f t="shared" si="2"/>
        <v>2301VF/ACar/HTSX/KTSX/Bảo dưỡng</v>
      </c>
      <c r="G50" s="48">
        <v>2301</v>
      </c>
      <c r="H50" s="46" t="s">
        <v>498</v>
      </c>
      <c r="I50" s="69" t="s">
        <v>682</v>
      </c>
      <c r="J50" s="76">
        <v>1000122070</v>
      </c>
      <c r="K50" s="39"/>
      <c r="Q50" s="39"/>
      <c r="T50" s="46" t="s">
        <v>77</v>
      </c>
      <c r="U50" s="46" t="s">
        <v>683</v>
      </c>
      <c r="V50" s="48">
        <v>3297</v>
      </c>
      <c r="AF50" s="33"/>
      <c r="AG50" s="35"/>
      <c r="AH50" s="85"/>
      <c r="AI50" s="35"/>
      <c r="AJ50" s="101" t="s">
        <v>58</v>
      </c>
      <c r="AK50" s="104" t="s">
        <v>58</v>
      </c>
    </row>
    <row r="51" spans="4:37" ht="28.8" x14ac:dyDescent="0.3">
      <c r="D51" s="33"/>
      <c r="E51" s="33"/>
      <c r="F51" s="47" t="str">
        <f t="shared" si="2"/>
        <v>2301VF/ACar/HTSX/KTSX/An toàn</v>
      </c>
      <c r="G51" s="48">
        <v>2301</v>
      </c>
      <c r="H51" s="46" t="s">
        <v>498</v>
      </c>
      <c r="I51" s="69" t="s">
        <v>684</v>
      </c>
      <c r="J51" s="76">
        <v>1000122990</v>
      </c>
      <c r="K51" s="39"/>
      <c r="Q51" s="39"/>
      <c r="T51" s="46" t="s">
        <v>77</v>
      </c>
      <c r="U51" s="46" t="s">
        <v>685</v>
      </c>
      <c r="V51" s="48">
        <v>3283</v>
      </c>
      <c r="AF51" s="33"/>
      <c r="AG51" s="35"/>
      <c r="AH51" s="85"/>
      <c r="AI51" s="35"/>
      <c r="AJ51" s="101" t="s">
        <v>566</v>
      </c>
      <c r="AK51" s="102" t="s">
        <v>566</v>
      </c>
    </row>
    <row r="52" spans="4:37" ht="28.8" x14ac:dyDescent="0.3">
      <c r="D52" s="33"/>
      <c r="E52" s="33"/>
      <c r="F52" s="47" t="str">
        <f t="shared" si="2"/>
        <v>2301VF/HO/KD/OT/B2B+Setup</v>
      </c>
      <c r="G52" s="48">
        <v>2301</v>
      </c>
      <c r="H52" s="46" t="s">
        <v>584</v>
      </c>
      <c r="I52" s="69" t="s">
        <v>686</v>
      </c>
      <c r="J52" s="76">
        <v>9000140400</v>
      </c>
      <c r="K52" s="39"/>
      <c r="Q52" s="39"/>
      <c r="T52" s="90" t="s">
        <v>77</v>
      </c>
      <c r="U52" s="90" t="s">
        <v>988</v>
      </c>
      <c r="V52" s="91">
        <v>3194</v>
      </c>
      <c r="AF52" s="33"/>
      <c r="AG52" s="35"/>
      <c r="AH52" s="85"/>
      <c r="AI52" s="35"/>
      <c r="AJ52" s="101" t="s">
        <v>572</v>
      </c>
      <c r="AK52" s="102" t="s">
        <v>572</v>
      </c>
    </row>
    <row r="53" spans="4:37" ht="28.8" x14ac:dyDescent="0.3">
      <c r="D53" s="33"/>
      <c r="E53" s="33"/>
      <c r="F53" s="47" t="str">
        <f t="shared" si="2"/>
        <v>2301VFL/Vận hành cho thuê XMĐ</v>
      </c>
      <c r="G53" s="48">
        <v>2301</v>
      </c>
      <c r="H53" s="46" t="s">
        <v>536</v>
      </c>
      <c r="I53" s="69" t="s">
        <v>689</v>
      </c>
      <c r="J53" s="76">
        <v>3200011000</v>
      </c>
      <c r="K53" s="39"/>
      <c r="Q53" s="39"/>
      <c r="T53" s="46" t="s">
        <v>687</v>
      </c>
      <c r="U53" s="46" t="s">
        <v>688</v>
      </c>
      <c r="V53" s="48">
        <v>3300</v>
      </c>
      <c r="AF53" s="33"/>
      <c r="AG53" s="35"/>
      <c r="AH53" s="85"/>
      <c r="AI53" s="35"/>
      <c r="AJ53" s="45" t="s">
        <v>561</v>
      </c>
      <c r="AK53" s="45" t="s">
        <v>690</v>
      </c>
    </row>
    <row r="54" spans="4:37" x14ac:dyDescent="0.3">
      <c r="D54" s="33"/>
      <c r="E54" s="33"/>
      <c r="F54" s="47" t="str">
        <f t="shared" si="2"/>
        <v>2301VFL/BO/KD</v>
      </c>
      <c r="G54" s="48">
        <v>2301</v>
      </c>
      <c r="H54" s="46" t="s">
        <v>536</v>
      </c>
      <c r="I54" s="69" t="s">
        <v>691</v>
      </c>
      <c r="J54" s="76">
        <v>8000081000</v>
      </c>
      <c r="K54" s="39"/>
      <c r="Q54" s="39"/>
      <c r="T54" s="46" t="s">
        <v>687</v>
      </c>
      <c r="U54" s="46" t="s">
        <v>89</v>
      </c>
      <c r="V54" s="48">
        <v>3308</v>
      </c>
      <c r="AF54" s="33"/>
      <c r="AG54" s="35"/>
      <c r="AH54" s="85"/>
      <c r="AI54" s="35"/>
      <c r="AJ54" s="45" t="s">
        <v>561</v>
      </c>
      <c r="AK54" s="45" t="s">
        <v>692</v>
      </c>
    </row>
    <row r="55" spans="4:37" x14ac:dyDescent="0.3">
      <c r="D55" s="33"/>
      <c r="E55" s="33"/>
      <c r="F55" s="47" t="str">
        <f t="shared" si="2"/>
        <v>2301BAT/OT/Chung</v>
      </c>
      <c r="G55" s="48">
        <v>2301</v>
      </c>
      <c r="H55" s="46" t="s">
        <v>539</v>
      </c>
      <c r="I55" s="69" t="s">
        <v>693</v>
      </c>
      <c r="J55" s="76">
        <v>4100011000</v>
      </c>
      <c r="K55" s="39"/>
      <c r="Q55" s="39"/>
      <c r="T55" s="46" t="s">
        <v>687</v>
      </c>
      <c r="U55" s="46" t="s">
        <v>92</v>
      </c>
      <c r="V55" s="48">
        <v>3309</v>
      </c>
      <c r="AF55" s="33"/>
      <c r="AG55" s="35"/>
      <c r="AH55" s="85"/>
      <c r="AI55" s="35"/>
      <c r="AJ55" s="45" t="s">
        <v>587</v>
      </c>
      <c r="AK55" s="45" t="s">
        <v>587</v>
      </c>
    </row>
    <row r="56" spans="4:37" ht="28.8" x14ac:dyDescent="0.3">
      <c r="D56" s="33"/>
      <c r="E56" s="33"/>
      <c r="F56" s="47" t="str">
        <f t="shared" si="2"/>
        <v>2301BAT/XM/Chung</v>
      </c>
      <c r="G56" s="48">
        <v>2301</v>
      </c>
      <c r="H56" s="46" t="s">
        <v>539</v>
      </c>
      <c r="I56" s="69" t="s">
        <v>695</v>
      </c>
      <c r="J56" s="76">
        <v>4200011000</v>
      </c>
      <c r="K56" s="39"/>
      <c r="Q56" s="39"/>
      <c r="T56" s="46" t="s">
        <v>687</v>
      </c>
      <c r="U56" s="46" t="s">
        <v>694</v>
      </c>
      <c r="V56" s="48">
        <v>3311</v>
      </c>
      <c r="AF56" s="33"/>
      <c r="AG56" s="35"/>
      <c r="AH56" s="85"/>
      <c r="AI56" s="35"/>
      <c r="AJ56" s="45" t="s">
        <v>990</v>
      </c>
      <c r="AK56" s="45" t="s">
        <v>641</v>
      </c>
    </row>
    <row r="57" spans="4:37" ht="28.8" x14ac:dyDescent="0.3">
      <c r="D57" s="33"/>
      <c r="E57" s="33"/>
      <c r="F57" s="47" t="str">
        <f t="shared" si="2"/>
        <v>2301VF/Khối dịch vụ/Trạm đổi pin</v>
      </c>
      <c r="G57" s="48">
        <v>2301</v>
      </c>
      <c r="H57" s="46" t="s">
        <v>539</v>
      </c>
      <c r="I57" s="69" t="s">
        <v>697</v>
      </c>
      <c r="J57" s="76">
        <v>9000910006</v>
      </c>
      <c r="K57" s="39"/>
      <c r="Q57" s="39"/>
      <c r="T57" s="46" t="s">
        <v>687</v>
      </c>
      <c r="U57" s="46" t="s">
        <v>696</v>
      </c>
      <c r="V57" s="48">
        <v>3900</v>
      </c>
      <c r="AF57" s="33"/>
      <c r="AG57" s="35"/>
      <c r="AH57" s="85"/>
      <c r="AI57" s="35"/>
      <c r="AJ57" s="45" t="s">
        <v>990</v>
      </c>
      <c r="AK57" s="45" t="s">
        <v>991</v>
      </c>
    </row>
    <row r="58" spans="4:37" x14ac:dyDescent="0.3">
      <c r="D58" s="33"/>
      <c r="E58" s="33"/>
      <c r="F58" s="47" t="str">
        <f t="shared" si="2"/>
        <v>2301VF/Khối dịch vụ/Set-up</v>
      </c>
      <c r="G58" s="48">
        <v>2301</v>
      </c>
      <c r="H58" s="46" t="s">
        <v>539</v>
      </c>
      <c r="I58" s="69" t="s">
        <v>699</v>
      </c>
      <c r="J58" s="76">
        <v>9000910007</v>
      </c>
      <c r="K58" s="39"/>
      <c r="Q58" s="39"/>
      <c r="T58" s="46" t="s">
        <v>687</v>
      </c>
      <c r="U58" s="46" t="s">
        <v>698</v>
      </c>
      <c r="V58" s="48">
        <v>2100</v>
      </c>
      <c r="AF58" s="33"/>
      <c r="AG58" s="35"/>
      <c r="AH58" s="85"/>
      <c r="AI58" s="35"/>
      <c r="AJ58" s="45" t="s">
        <v>992</v>
      </c>
      <c r="AK58" s="45" t="s">
        <v>993</v>
      </c>
    </row>
    <row r="59" spans="4:37" ht="28.8" x14ac:dyDescent="0.3">
      <c r="D59" s="33"/>
      <c r="E59" s="33"/>
      <c r="F59" s="47" t="str">
        <f t="shared" si="2"/>
        <v>2301VF/Khối dịch vụ/Phát triển dịch vụ</v>
      </c>
      <c r="G59" s="48">
        <v>2301</v>
      </c>
      <c r="H59" s="46" t="s">
        <v>539</v>
      </c>
      <c r="I59" s="69" t="s">
        <v>701</v>
      </c>
      <c r="J59" s="76">
        <v>9000910008</v>
      </c>
      <c r="K59" s="39"/>
      <c r="Q59" s="39"/>
      <c r="T59" s="46" t="s">
        <v>687</v>
      </c>
      <c r="U59" s="46" t="s">
        <v>700</v>
      </c>
      <c r="V59" s="48">
        <v>2200</v>
      </c>
      <c r="AF59" s="33"/>
      <c r="AG59" s="35"/>
      <c r="AH59" s="85"/>
      <c r="AI59" s="35"/>
      <c r="AJ59" s="45" t="s">
        <v>992</v>
      </c>
      <c r="AK59" s="45" t="s">
        <v>991</v>
      </c>
    </row>
    <row r="60" spans="4:37" ht="28.8" x14ac:dyDescent="0.3">
      <c r="D60" s="33"/>
      <c r="E60" s="33"/>
      <c r="F60" s="47" t="str">
        <f t="shared" si="2"/>
        <v>2301OT/KSX/SQM/TT Phản hồi nhà cung cấp</v>
      </c>
      <c r="G60" s="48">
        <v>2301</v>
      </c>
      <c r="H60" s="46" t="s">
        <v>514</v>
      </c>
      <c r="I60" s="69" t="s">
        <v>703</v>
      </c>
      <c r="J60" s="76">
        <v>1000112056</v>
      </c>
      <c r="K60" s="39"/>
      <c r="Q60" s="39"/>
      <c r="T60" s="46" t="s">
        <v>687</v>
      </c>
      <c r="U60" s="46" t="s">
        <v>702</v>
      </c>
      <c r="V60" s="48">
        <v>2300</v>
      </c>
      <c r="AF60" s="33"/>
      <c r="AG60" s="35"/>
      <c r="AH60" s="85"/>
      <c r="AI60" s="35"/>
      <c r="AJ60" s="45" t="s">
        <v>994</v>
      </c>
      <c r="AK60" s="105" t="s">
        <v>998</v>
      </c>
    </row>
    <row r="61" spans="4:37" ht="28.8" x14ac:dyDescent="0.3">
      <c r="D61" s="33"/>
      <c r="E61" s="33"/>
      <c r="F61" s="47" t="str">
        <f t="shared" si="2"/>
        <v>2301OT/KSX/SQM/Dự án chất lượng Sự cảm nhận</v>
      </c>
      <c r="G61" s="48">
        <v>2301</v>
      </c>
      <c r="H61" s="46" t="s">
        <v>514</v>
      </c>
      <c r="I61" s="69" t="s">
        <v>705</v>
      </c>
      <c r="J61" s="76">
        <v>1000112057</v>
      </c>
      <c r="K61" s="39"/>
      <c r="Q61" s="39"/>
      <c r="T61" s="45" t="s">
        <v>510</v>
      </c>
      <c r="U61" s="70" t="s">
        <v>704</v>
      </c>
      <c r="V61" s="62">
        <v>1400</v>
      </c>
      <c r="AF61" s="33"/>
      <c r="AG61" s="35"/>
      <c r="AH61" s="85"/>
      <c r="AI61" s="35"/>
      <c r="AJ61" s="45" t="s">
        <v>994</v>
      </c>
      <c r="AK61" s="105" t="s">
        <v>999</v>
      </c>
    </row>
    <row r="62" spans="4:37" x14ac:dyDescent="0.3">
      <c r="D62" s="33"/>
      <c r="E62" s="33"/>
      <c r="F62" s="47" t="str">
        <f t="shared" si="2"/>
        <v>2301OT/QC/CL vận hành</v>
      </c>
      <c r="G62" s="48">
        <v>2301</v>
      </c>
      <c r="H62" s="46" t="s">
        <v>514</v>
      </c>
      <c r="I62" s="69" t="s">
        <v>706</v>
      </c>
      <c r="J62" s="76">
        <v>1000112061</v>
      </c>
      <c r="K62" s="39"/>
      <c r="Q62" s="39"/>
      <c r="U62" s="57"/>
      <c r="AF62" s="33"/>
      <c r="AG62" s="35"/>
      <c r="AH62" s="85"/>
      <c r="AI62" s="35"/>
      <c r="AJ62" s="45" t="s">
        <v>994</v>
      </c>
      <c r="AK62" s="105" t="s">
        <v>1000</v>
      </c>
    </row>
    <row r="63" spans="4:37" x14ac:dyDescent="0.3">
      <c r="D63" s="33"/>
      <c r="E63" s="33"/>
      <c r="F63" s="47" t="str">
        <f t="shared" si="2"/>
        <v>2301OT/QC/KT chất lượng</v>
      </c>
      <c r="G63" s="48">
        <v>2301</v>
      </c>
      <c r="H63" s="46" t="s">
        <v>514</v>
      </c>
      <c r="I63" s="69" t="s">
        <v>707</v>
      </c>
      <c r="J63" s="76">
        <v>1000112062</v>
      </c>
      <c r="K63" s="39"/>
      <c r="Q63" s="39"/>
      <c r="U63" s="57"/>
      <c r="AF63" s="33"/>
      <c r="AG63" s="35"/>
      <c r="AH63" s="85"/>
      <c r="AI63" s="35"/>
      <c r="AJ63" s="45" t="s">
        <v>994</v>
      </c>
      <c r="AK63" s="105" t="s">
        <v>1001</v>
      </c>
    </row>
    <row r="64" spans="4:37" ht="28.8" x14ac:dyDescent="0.3">
      <c r="D64" s="33"/>
      <c r="E64" s="33"/>
      <c r="F64" s="47" t="str">
        <f t="shared" si="2"/>
        <v>2301OT/QC/Đảm bảo chất lượng</v>
      </c>
      <c r="G64" s="48">
        <v>2301</v>
      </c>
      <c r="H64" s="46" t="s">
        <v>514</v>
      </c>
      <c r="I64" s="69" t="s">
        <v>708</v>
      </c>
      <c r="J64" s="76">
        <v>1000112063</v>
      </c>
      <c r="K64" s="39"/>
      <c r="Q64" s="39"/>
      <c r="U64" s="57"/>
      <c r="AF64" s="33"/>
      <c r="AG64" s="35"/>
      <c r="AH64" s="85"/>
      <c r="AI64" s="35"/>
      <c r="AJ64" s="45" t="s">
        <v>994</v>
      </c>
      <c r="AK64" s="105" t="s">
        <v>1002</v>
      </c>
    </row>
    <row r="65" spans="4:37" ht="28.8" x14ac:dyDescent="0.3">
      <c r="D65" s="33"/>
      <c r="E65" s="33"/>
      <c r="F65" s="47" t="str">
        <f t="shared" si="2"/>
        <v>2301OT/HTSX/KSCL/SX&amp;TP/KSCL</v>
      </c>
      <c r="G65" s="48">
        <v>2301</v>
      </c>
      <c r="H65" s="46" t="s">
        <v>514</v>
      </c>
      <c r="I65" s="69" t="s">
        <v>709</v>
      </c>
      <c r="J65" s="76">
        <v>1000112064</v>
      </c>
      <c r="K65" s="39"/>
      <c r="Q65" s="39"/>
      <c r="U65" s="57"/>
      <c r="AF65" s="33"/>
      <c r="AG65" s="35"/>
      <c r="AH65" s="85"/>
      <c r="AI65" s="35"/>
      <c r="AJ65" s="45" t="s">
        <v>994</v>
      </c>
      <c r="AK65" s="105" t="s">
        <v>1003</v>
      </c>
    </row>
    <row r="66" spans="4:37" x14ac:dyDescent="0.3">
      <c r="D66" s="33"/>
      <c r="E66" s="33"/>
      <c r="F66" s="47" t="str">
        <f t="shared" si="2"/>
        <v>2301OT/QC/Chung</v>
      </c>
      <c r="G66" s="48">
        <v>2301</v>
      </c>
      <c r="H66" s="46" t="s">
        <v>514</v>
      </c>
      <c r="I66" s="69" t="s">
        <v>710</v>
      </c>
      <c r="J66" s="76">
        <v>1000112069</v>
      </c>
      <c r="K66" s="39"/>
      <c r="Q66" s="39"/>
      <c r="U66" s="57"/>
      <c r="AF66" s="33"/>
      <c r="AG66" s="35"/>
      <c r="AH66" s="85"/>
      <c r="AI66" s="35"/>
      <c r="AJ66" s="45" t="s">
        <v>994</v>
      </c>
      <c r="AK66" s="105" t="s">
        <v>1004</v>
      </c>
    </row>
    <row r="67" spans="4:37" ht="28.8" x14ac:dyDescent="0.3">
      <c r="D67" s="33"/>
      <c r="E67" s="33"/>
      <c r="F67" s="47" t="str">
        <f t="shared" si="2"/>
        <v>2301OT/QC/Điều phối chất lượng dự án</v>
      </c>
      <c r="G67" s="48">
        <v>2301</v>
      </c>
      <c r="H67" s="46" t="s">
        <v>514</v>
      </c>
      <c r="I67" s="69" t="s">
        <v>711</v>
      </c>
      <c r="J67" s="76">
        <v>1000112090</v>
      </c>
      <c r="K67" s="39"/>
      <c r="Q67" s="39"/>
      <c r="U67" s="57"/>
      <c r="AF67" s="33"/>
      <c r="AG67" s="35"/>
      <c r="AH67" s="85"/>
      <c r="AI67" s="35"/>
      <c r="AJ67" s="45" t="s">
        <v>994</v>
      </c>
      <c r="AK67" s="105" t="s">
        <v>1005</v>
      </c>
    </row>
    <row r="68" spans="4:37" x14ac:dyDescent="0.3">
      <c r="D68" s="33"/>
      <c r="E68" s="33"/>
      <c r="F68" s="47" t="str">
        <f t="shared" si="2"/>
        <v>2301XM/HTSX/QLCL/ĐBCL</v>
      </c>
      <c r="G68" s="48">
        <v>2301</v>
      </c>
      <c r="H68" s="46" t="s">
        <v>514</v>
      </c>
      <c r="I68" s="69" t="s">
        <v>712</v>
      </c>
      <c r="J68" s="76">
        <v>2000112051</v>
      </c>
      <c r="K68" s="39"/>
      <c r="Q68" s="39"/>
      <c r="U68" s="57"/>
      <c r="AF68" s="33"/>
      <c r="AG68" s="35"/>
      <c r="AH68" s="85"/>
      <c r="AI68" s="35"/>
      <c r="AJ68" s="45" t="s">
        <v>994</v>
      </c>
      <c r="AK68" s="105" t="s">
        <v>1006</v>
      </c>
    </row>
    <row r="69" spans="4:37" x14ac:dyDescent="0.3">
      <c r="D69" s="33"/>
      <c r="E69" s="33"/>
      <c r="F69" s="47" t="str">
        <f t="shared" ref="F69:F77" si="3">G69&amp;I69</f>
        <v>2301XM/HTSX/QLCL/KSCL TT</v>
      </c>
      <c r="G69" s="48">
        <v>2301</v>
      </c>
      <c r="H69" s="46" t="s">
        <v>514</v>
      </c>
      <c r="I69" s="69" t="s">
        <v>713</v>
      </c>
      <c r="J69" s="76">
        <v>2000112052</v>
      </c>
      <c r="K69" s="39"/>
      <c r="Q69" s="39"/>
      <c r="U69" s="57"/>
      <c r="AF69" s="33"/>
      <c r="AG69" s="35"/>
      <c r="AH69" s="85"/>
      <c r="AI69" s="35"/>
      <c r="AJ69" s="45" t="s">
        <v>994</v>
      </c>
      <c r="AK69" s="105" t="s">
        <v>1007</v>
      </c>
    </row>
    <row r="70" spans="4:37" x14ac:dyDescent="0.3">
      <c r="D70" s="33"/>
      <c r="E70" s="33"/>
      <c r="F70" s="47" t="str">
        <f t="shared" si="3"/>
        <v>2301XM/QC/P.tích&amp;xly lỗi</v>
      </c>
      <c r="G70" s="48">
        <v>2301</v>
      </c>
      <c r="H70" s="46" t="s">
        <v>514</v>
      </c>
      <c r="I70" s="69" t="s">
        <v>714</v>
      </c>
      <c r="J70" s="76">
        <v>2000112053</v>
      </c>
      <c r="K70" s="39"/>
      <c r="Q70" s="39"/>
      <c r="U70" s="57"/>
      <c r="AF70" s="33"/>
      <c r="AG70" s="35"/>
      <c r="AH70" s="85"/>
      <c r="AI70" s="35"/>
      <c r="AJ70" s="45" t="s">
        <v>994</v>
      </c>
      <c r="AK70" s="105" t="s">
        <v>1008</v>
      </c>
    </row>
    <row r="71" spans="4:37" x14ac:dyDescent="0.3">
      <c r="D71" s="33"/>
      <c r="E71" s="33"/>
      <c r="F71" s="47" t="str">
        <f t="shared" si="3"/>
        <v>2301XM/QC/CL s.phẩm mới</v>
      </c>
      <c r="G71" s="48">
        <v>2301</v>
      </c>
      <c r="H71" s="46" t="s">
        <v>514</v>
      </c>
      <c r="I71" s="69" t="s">
        <v>715</v>
      </c>
      <c r="J71" s="76">
        <v>2000112054</v>
      </c>
      <c r="K71" s="39"/>
      <c r="Q71" s="39"/>
      <c r="U71" s="57"/>
      <c r="AF71" s="33"/>
      <c r="AG71" s="35"/>
      <c r="AH71" s="85"/>
      <c r="AI71" s="35"/>
      <c r="AJ71" s="45" t="s">
        <v>994</v>
      </c>
      <c r="AK71" s="105" t="s">
        <v>1009</v>
      </c>
    </row>
    <row r="72" spans="4:37" x14ac:dyDescent="0.3">
      <c r="D72" s="33"/>
      <c r="E72" s="33"/>
      <c r="F72" s="47" t="str">
        <f t="shared" si="3"/>
        <v>2301XM/HTSX/QLCL/KSCL GT</v>
      </c>
      <c r="G72" s="48">
        <v>2301</v>
      </c>
      <c r="H72" s="46" t="s">
        <v>514</v>
      </c>
      <c r="I72" s="69" t="s">
        <v>716</v>
      </c>
      <c r="J72" s="76">
        <v>2000112055</v>
      </c>
      <c r="K72" s="39"/>
      <c r="Q72" s="39"/>
      <c r="U72" s="57"/>
      <c r="AF72" s="33"/>
      <c r="AG72" s="35"/>
      <c r="AH72" s="85"/>
      <c r="AI72" s="35"/>
      <c r="AJ72" s="45" t="s">
        <v>994</v>
      </c>
      <c r="AK72" s="105" t="s">
        <v>1010</v>
      </c>
    </row>
    <row r="73" spans="4:37" x14ac:dyDescent="0.3">
      <c r="D73" s="33"/>
      <c r="E73" s="33"/>
      <c r="F73" s="47" t="str">
        <f t="shared" si="3"/>
        <v>2301XM/HTSX/QLCL/Chung</v>
      </c>
      <c r="G73" s="48">
        <v>2301</v>
      </c>
      <c r="H73" s="46" t="s">
        <v>514</v>
      </c>
      <c r="I73" s="69" t="s">
        <v>717</v>
      </c>
      <c r="J73" s="76">
        <v>2000112059</v>
      </c>
      <c r="K73" s="39"/>
      <c r="Q73" s="39"/>
      <c r="U73" s="57"/>
      <c r="AF73" s="33"/>
      <c r="AG73" s="35"/>
      <c r="AH73" s="85"/>
      <c r="AI73" s="35"/>
      <c r="AJ73" s="45" t="s">
        <v>994</v>
      </c>
      <c r="AK73" s="105" t="s">
        <v>1011</v>
      </c>
    </row>
    <row r="74" spans="4:37" x14ac:dyDescent="0.3">
      <c r="D74" s="33"/>
      <c r="E74" s="33"/>
      <c r="F74" s="47" t="str">
        <f t="shared" si="3"/>
        <v>2301VF/QC/Chung nhà máy</v>
      </c>
      <c r="G74" s="48">
        <v>2301</v>
      </c>
      <c r="H74" s="46" t="s">
        <v>514</v>
      </c>
      <c r="I74" s="69" t="s">
        <v>718</v>
      </c>
      <c r="J74" s="76">
        <v>8000112500</v>
      </c>
      <c r="K74" s="39"/>
      <c r="Q74" s="39"/>
      <c r="U74" s="57"/>
      <c r="AF74" s="33"/>
      <c r="AG74" s="35"/>
      <c r="AH74" s="85"/>
      <c r="AI74" s="35"/>
      <c r="AJ74" s="45" t="s">
        <v>994</v>
      </c>
      <c r="AK74" s="105" t="s">
        <v>1012</v>
      </c>
    </row>
    <row r="75" spans="4:37" x14ac:dyDescent="0.3">
      <c r="D75" s="33"/>
      <c r="E75" s="33"/>
      <c r="F75" s="47" t="str">
        <f t="shared" si="3"/>
        <v>2301OT/MH/TT Chung</v>
      </c>
      <c r="G75" s="48">
        <v>2301</v>
      </c>
      <c r="H75" s="45" t="s">
        <v>599</v>
      </c>
      <c r="I75" s="69" t="s">
        <v>719</v>
      </c>
      <c r="J75" s="76">
        <v>1000112079</v>
      </c>
      <c r="K75" s="39"/>
      <c r="Q75" s="39"/>
      <c r="U75" s="57"/>
      <c r="AF75" s="33"/>
      <c r="AG75" s="35"/>
      <c r="AH75" s="85"/>
      <c r="AI75" s="35"/>
    </row>
    <row r="76" spans="4:37" x14ac:dyDescent="0.3">
      <c r="D76" s="33"/>
      <c r="E76" s="33"/>
      <c r="F76" s="47" t="str">
        <f t="shared" si="3"/>
        <v>2301VF/XM/Mua hàng</v>
      </c>
      <c r="G76" s="48">
        <v>2301</v>
      </c>
      <c r="H76" s="45" t="s">
        <v>603</v>
      </c>
      <c r="I76" s="69" t="s">
        <v>720</v>
      </c>
      <c r="J76" s="76">
        <v>2000112060</v>
      </c>
      <c r="K76" s="39"/>
      <c r="Q76" s="39"/>
      <c r="U76" s="57"/>
      <c r="AF76" s="33"/>
      <c r="AG76" s="35"/>
      <c r="AH76" s="85"/>
      <c r="AI76" s="35"/>
    </row>
    <row r="77" spans="4:37" x14ac:dyDescent="0.3">
      <c r="D77" s="33"/>
      <c r="E77" s="33"/>
      <c r="F77" s="47" t="str">
        <f t="shared" si="3"/>
        <v>2301VF/MHGT/Chung</v>
      </c>
      <c r="G77" s="48">
        <v>2301</v>
      </c>
      <c r="H77" s="45" t="s">
        <v>585</v>
      </c>
      <c r="I77" s="69" t="s">
        <v>721</v>
      </c>
      <c r="J77" s="76">
        <v>8000112120</v>
      </c>
      <c r="K77" s="39"/>
      <c r="Q77" s="39"/>
      <c r="U77" s="57"/>
      <c r="AF77" s="33"/>
      <c r="AG77" s="35"/>
      <c r="AH77" s="85"/>
      <c r="AI77" s="35"/>
    </row>
    <row r="78" spans="4:37" x14ac:dyDescent="0.3">
      <c r="D78" s="33"/>
      <c r="E78" s="33"/>
      <c r="F78" s="61" t="str">
        <f t="shared" ref="F78:F109" si="4">G78&amp;I78</f>
        <v>2301VF/OT/KSX/Chung</v>
      </c>
      <c r="G78" s="62">
        <v>2301</v>
      </c>
      <c r="H78" s="46" t="s">
        <v>70</v>
      </c>
      <c r="I78" s="69" t="s">
        <v>722</v>
      </c>
      <c r="J78" s="76">
        <v>1000111990</v>
      </c>
      <c r="K78" s="39"/>
      <c r="Q78" s="39"/>
      <c r="U78" s="57"/>
      <c r="AF78" s="33"/>
      <c r="AG78" s="35"/>
      <c r="AH78" s="85"/>
      <c r="AI78" s="35"/>
    </row>
    <row r="79" spans="4:37" x14ac:dyDescent="0.3">
      <c r="D79" s="33"/>
      <c r="E79" s="33"/>
      <c r="F79" s="47" t="str">
        <f t="shared" si="4"/>
        <v>2301OT/KSX/Hàn LĐTT</v>
      </c>
      <c r="G79" s="48">
        <v>2301</v>
      </c>
      <c r="H79" s="46" t="s">
        <v>70</v>
      </c>
      <c r="I79" s="69" t="s">
        <v>723</v>
      </c>
      <c r="J79" s="76">
        <v>1000111010</v>
      </c>
      <c r="K79" s="39"/>
      <c r="Q79" s="39"/>
      <c r="U79" s="57"/>
      <c r="AF79" s="33"/>
      <c r="AG79" s="35"/>
      <c r="AH79" s="85"/>
      <c r="AI79" s="35"/>
    </row>
    <row r="80" spans="4:37" x14ac:dyDescent="0.3">
      <c r="D80" s="33"/>
      <c r="E80" s="33"/>
      <c r="F80" s="47" t="str">
        <f t="shared" si="4"/>
        <v>2301VF/OT/KSX/Hàn LĐGT</v>
      </c>
      <c r="G80" s="48">
        <v>2301</v>
      </c>
      <c r="H80" s="46" t="s">
        <v>70</v>
      </c>
      <c r="I80" s="69" t="s">
        <v>71</v>
      </c>
      <c r="J80" s="76">
        <v>1000111011</v>
      </c>
      <c r="K80" s="39"/>
      <c r="Q80" s="39"/>
      <c r="U80" s="57"/>
      <c r="AF80" s="33"/>
      <c r="AG80" s="35"/>
      <c r="AH80" s="85"/>
      <c r="AI80" s="35"/>
    </row>
    <row r="81" spans="4:35" x14ac:dyDescent="0.3">
      <c r="D81" s="33"/>
      <c r="E81" s="33"/>
      <c r="F81" s="47" t="str">
        <f t="shared" si="4"/>
        <v>2301OT/KSX/Sơn LĐTT</v>
      </c>
      <c r="G81" s="48">
        <v>2301</v>
      </c>
      <c r="H81" s="46" t="s">
        <v>70</v>
      </c>
      <c r="I81" s="69" t="s">
        <v>724</v>
      </c>
      <c r="J81" s="76">
        <v>1000111020</v>
      </c>
      <c r="K81" s="39"/>
      <c r="Q81" s="39"/>
      <c r="U81" s="57"/>
      <c r="AF81" s="33"/>
      <c r="AG81" s="35"/>
      <c r="AH81" s="85"/>
      <c r="AI81" s="35"/>
    </row>
    <row r="82" spans="4:35" x14ac:dyDescent="0.3">
      <c r="D82" s="33"/>
      <c r="E82" s="33"/>
      <c r="F82" s="47" t="str">
        <f t="shared" si="4"/>
        <v>2301VF/OT/KSX/Sơn LĐGT</v>
      </c>
      <c r="G82" s="48">
        <v>2301</v>
      </c>
      <c r="H82" s="46" t="s">
        <v>70</v>
      </c>
      <c r="I82" s="69" t="s">
        <v>725</v>
      </c>
      <c r="J82" s="76">
        <v>1000111021</v>
      </c>
      <c r="K82" s="39"/>
      <c r="Q82" s="39"/>
      <c r="U82" s="57"/>
      <c r="AF82" s="33"/>
      <c r="AG82" s="35"/>
      <c r="AH82" s="85"/>
      <c r="AI82" s="35"/>
    </row>
    <row r="83" spans="4:35" x14ac:dyDescent="0.3">
      <c r="D83" s="33"/>
      <c r="E83" s="33"/>
      <c r="F83" s="47" t="str">
        <f t="shared" si="4"/>
        <v>2301OT/KSX/Lắp ráp LĐTT</v>
      </c>
      <c r="G83" s="48">
        <v>2301</v>
      </c>
      <c r="H83" s="46" t="s">
        <v>70</v>
      </c>
      <c r="I83" s="69" t="s">
        <v>726</v>
      </c>
      <c r="J83" s="76">
        <v>1000111030</v>
      </c>
      <c r="K83" s="39"/>
      <c r="Q83" s="39"/>
      <c r="U83" s="57"/>
      <c r="AF83" s="33"/>
      <c r="AG83" s="35"/>
      <c r="AH83" s="85"/>
      <c r="AI83" s="35"/>
    </row>
    <row r="84" spans="4:35" ht="28.8" x14ac:dyDescent="0.3">
      <c r="D84" s="33"/>
      <c r="E84" s="33"/>
      <c r="F84" s="47" t="str">
        <f t="shared" si="4"/>
        <v>2301VF/OT/KSX/Lắp ráp LĐGT</v>
      </c>
      <c r="G84" s="48">
        <v>2301</v>
      </c>
      <c r="H84" s="46" t="s">
        <v>70</v>
      </c>
      <c r="I84" s="69" t="s">
        <v>727</v>
      </c>
      <c r="J84" s="76">
        <v>1000111031</v>
      </c>
      <c r="K84" s="39"/>
      <c r="Q84" s="39"/>
      <c r="U84" s="57"/>
      <c r="AF84" s="33"/>
      <c r="AG84" s="35"/>
      <c r="AH84" s="85"/>
      <c r="AI84" s="35"/>
    </row>
    <row r="85" spans="4:35" x14ac:dyDescent="0.3">
      <c r="D85" s="33"/>
      <c r="E85" s="33"/>
      <c r="F85" s="47" t="str">
        <f t="shared" si="4"/>
        <v>2301OT/KSX/Động cơ LĐTT</v>
      </c>
      <c r="G85" s="48">
        <v>2301</v>
      </c>
      <c r="H85" s="46" t="s">
        <v>70</v>
      </c>
      <c r="I85" s="69" t="s">
        <v>728</v>
      </c>
      <c r="J85" s="76">
        <v>1000111040</v>
      </c>
      <c r="K85" s="39"/>
      <c r="Q85" s="39"/>
      <c r="U85" s="57"/>
      <c r="AF85" s="33"/>
      <c r="AG85" s="35"/>
      <c r="AH85" s="85"/>
      <c r="AI85" s="35"/>
    </row>
    <row r="86" spans="4:35" ht="28.8" x14ac:dyDescent="0.3">
      <c r="D86" s="33"/>
      <c r="E86" s="33"/>
      <c r="F86" s="47" t="str">
        <f t="shared" si="4"/>
        <v>2301VF/OT/KSX/Động cơ LĐGT</v>
      </c>
      <c r="G86" s="48">
        <v>2301</v>
      </c>
      <c r="H86" s="46" t="s">
        <v>70</v>
      </c>
      <c r="I86" s="69" t="s">
        <v>729</v>
      </c>
      <c r="J86" s="76">
        <v>1000111041</v>
      </c>
      <c r="K86" s="39"/>
      <c r="Q86" s="39"/>
      <c r="U86" s="57"/>
      <c r="AF86" s="33"/>
      <c r="AG86" s="35"/>
      <c r="AH86" s="85"/>
      <c r="AI86" s="35"/>
    </row>
    <row r="87" spans="4:35" x14ac:dyDescent="0.3">
      <c r="D87" s="33"/>
      <c r="E87" s="33"/>
      <c r="F87" s="47" t="str">
        <f t="shared" si="4"/>
        <v>2301VF/OT/KSX/Dự án Ebus</v>
      </c>
      <c r="G87" s="48">
        <v>2301</v>
      </c>
      <c r="H87" s="46" t="s">
        <v>70</v>
      </c>
      <c r="I87" s="69" t="s">
        <v>730</v>
      </c>
      <c r="J87" s="76">
        <v>1000111042</v>
      </c>
      <c r="K87" s="39"/>
      <c r="Q87" s="39"/>
      <c r="U87" s="57"/>
      <c r="AF87" s="33"/>
      <c r="AG87" s="35"/>
      <c r="AH87" s="85"/>
      <c r="AI87" s="35"/>
    </row>
    <row r="88" spans="4:35" x14ac:dyDescent="0.3">
      <c r="D88" s="33"/>
      <c r="E88" s="33"/>
      <c r="F88" s="47" t="str">
        <f t="shared" si="4"/>
        <v>2301OT/KSX/Dập LĐTT</v>
      </c>
      <c r="G88" s="48">
        <v>2301</v>
      </c>
      <c r="H88" s="46" t="s">
        <v>70</v>
      </c>
      <c r="I88" s="69" t="s">
        <v>731</v>
      </c>
      <c r="J88" s="76">
        <v>1000111050</v>
      </c>
      <c r="K88" s="39"/>
      <c r="Q88" s="39"/>
      <c r="U88" s="57"/>
      <c r="AF88" s="33"/>
      <c r="AG88" s="35"/>
      <c r="AH88" s="85"/>
      <c r="AI88" s="35"/>
    </row>
    <row r="89" spans="4:35" x14ac:dyDescent="0.3">
      <c r="D89" s="33"/>
      <c r="E89" s="33"/>
      <c r="F89" s="47" t="str">
        <f t="shared" si="4"/>
        <v>2301VF/OT/KSX/Dập LĐGT</v>
      </c>
      <c r="G89" s="48">
        <v>2301</v>
      </c>
      <c r="H89" s="46" t="s">
        <v>70</v>
      </c>
      <c r="I89" s="69" t="s">
        <v>732</v>
      </c>
      <c r="J89" s="76">
        <v>1000111051</v>
      </c>
      <c r="K89" s="39"/>
      <c r="Q89" s="39"/>
      <c r="U89" s="57"/>
      <c r="AF89" s="33"/>
      <c r="AG89" s="35"/>
      <c r="AH89" s="85"/>
      <c r="AI89" s="35"/>
    </row>
    <row r="90" spans="4:35" x14ac:dyDescent="0.3">
      <c r="D90" s="33"/>
      <c r="E90" s="33"/>
      <c r="F90" s="47" t="str">
        <f t="shared" si="4"/>
        <v>2301OT/KSX/Dập 2 LĐTT</v>
      </c>
      <c r="G90" s="48">
        <v>2301</v>
      </c>
      <c r="H90" s="46" t="s">
        <v>70</v>
      </c>
      <c r="I90" s="69" t="s">
        <v>733</v>
      </c>
      <c r="J90" s="76">
        <v>1000111052</v>
      </c>
      <c r="K90" s="39"/>
      <c r="Q90" s="39"/>
      <c r="U90" s="57"/>
      <c r="AF90" s="33"/>
      <c r="AG90" s="35"/>
      <c r="AH90" s="85"/>
      <c r="AI90" s="35"/>
    </row>
    <row r="91" spans="4:35" x14ac:dyDescent="0.3">
      <c r="D91" s="33"/>
      <c r="E91" s="33"/>
      <c r="F91" s="47" t="str">
        <f t="shared" si="4"/>
        <v>2301OT/KSX/Dập 2 LĐGT</v>
      </c>
      <c r="G91" s="48">
        <v>2301</v>
      </c>
      <c r="H91" s="46" t="s">
        <v>70</v>
      </c>
      <c r="I91" s="69" t="s">
        <v>734</v>
      </c>
      <c r="J91" s="76">
        <v>1000111053</v>
      </c>
      <c r="K91" s="39"/>
      <c r="Q91" s="39"/>
      <c r="U91" s="57"/>
      <c r="AF91" s="33"/>
      <c r="AG91" s="35"/>
      <c r="AH91" s="85"/>
      <c r="AI91" s="35"/>
    </row>
    <row r="92" spans="4:35" x14ac:dyDescent="0.3">
      <c r="D92" s="33"/>
      <c r="E92" s="33"/>
      <c r="F92" s="47" t="str">
        <f t="shared" si="4"/>
        <v>2301OT/KSX/Thân vỏ LĐTT</v>
      </c>
      <c r="G92" s="48">
        <v>2301</v>
      </c>
      <c r="H92" s="46" t="s">
        <v>70</v>
      </c>
      <c r="I92" s="69" t="s">
        <v>735</v>
      </c>
      <c r="J92" s="76">
        <v>1000111071</v>
      </c>
      <c r="K92" s="39"/>
      <c r="Q92" s="39"/>
      <c r="U92" s="57"/>
      <c r="AF92" s="33"/>
      <c r="AG92" s="35"/>
      <c r="AH92" s="85"/>
      <c r="AI92" s="35"/>
    </row>
    <row r="93" spans="4:35" ht="28.8" x14ac:dyDescent="0.3">
      <c r="D93" s="33"/>
      <c r="E93" s="33"/>
      <c r="F93" s="47" t="str">
        <f t="shared" si="4"/>
        <v>2301VF/OT/KSX/Thân vỏ LĐGT</v>
      </c>
      <c r="G93" s="48">
        <v>2301</v>
      </c>
      <c r="H93" s="46" t="s">
        <v>70</v>
      </c>
      <c r="I93" s="69" t="s">
        <v>736</v>
      </c>
      <c r="J93" s="76">
        <v>1000111072</v>
      </c>
      <c r="K93" s="39"/>
      <c r="Q93" s="39"/>
      <c r="U93" s="57"/>
      <c r="AF93" s="33"/>
      <c r="AG93" s="35"/>
      <c r="AH93" s="85"/>
      <c r="AI93" s="35"/>
    </row>
    <row r="94" spans="4:35" ht="28.8" x14ac:dyDescent="0.3">
      <c r="D94" s="33"/>
      <c r="E94" s="33"/>
      <c r="F94" s="47" t="str">
        <f t="shared" si="4"/>
        <v>2301OT/KSX/Sub-assembly LĐTT</v>
      </c>
      <c r="G94" s="48">
        <v>2301</v>
      </c>
      <c r="H94" s="46" t="s">
        <v>70</v>
      </c>
      <c r="I94" s="69" t="s">
        <v>737</v>
      </c>
      <c r="J94" s="76">
        <v>1000111080</v>
      </c>
      <c r="K94" s="39"/>
      <c r="Q94" s="39"/>
      <c r="U94" s="57"/>
      <c r="AF94" s="33"/>
      <c r="AG94" s="35"/>
      <c r="AH94" s="85"/>
      <c r="AI94" s="35"/>
    </row>
    <row r="95" spans="4:35" ht="28.8" x14ac:dyDescent="0.3">
      <c r="D95" s="33"/>
      <c r="E95" s="33"/>
      <c r="F95" s="47" t="str">
        <f t="shared" si="4"/>
        <v>2301VF/OT/KSX/Sub-assembly LĐGT</v>
      </c>
      <c r="G95" s="48">
        <v>2301</v>
      </c>
      <c r="H95" s="46" t="s">
        <v>70</v>
      </c>
      <c r="I95" s="69" t="s">
        <v>738</v>
      </c>
      <c r="J95" s="76">
        <v>1000111081</v>
      </c>
      <c r="K95" s="39"/>
      <c r="Q95" s="39"/>
      <c r="U95" s="57"/>
      <c r="AF95" s="33"/>
      <c r="AG95" s="35"/>
      <c r="AH95" s="85"/>
      <c r="AI95" s="35"/>
    </row>
    <row r="96" spans="4:35" x14ac:dyDescent="0.3">
      <c r="D96" s="33"/>
      <c r="E96" s="33"/>
      <c r="F96" s="47" t="str">
        <f t="shared" si="4"/>
        <v>2301OT/KSX/Sub-frame LĐTT</v>
      </c>
      <c r="G96" s="48">
        <v>2301</v>
      </c>
      <c r="H96" s="46" t="s">
        <v>70</v>
      </c>
      <c r="I96" s="69" t="s">
        <v>739</v>
      </c>
      <c r="J96" s="76">
        <v>1000111082</v>
      </c>
      <c r="K96" s="39"/>
      <c r="Q96" s="39"/>
      <c r="U96" s="57"/>
      <c r="AF96" s="33"/>
      <c r="AG96" s="35"/>
      <c r="AH96" s="85"/>
      <c r="AI96" s="35"/>
    </row>
    <row r="97" spans="4:35" x14ac:dyDescent="0.3">
      <c r="D97" s="33"/>
      <c r="E97" s="33"/>
      <c r="F97" s="47" t="str">
        <f t="shared" si="4"/>
        <v>2301OT/KSX/Sub-frame LĐGT</v>
      </c>
      <c r="G97" s="48">
        <v>2301</v>
      </c>
      <c r="H97" s="46" t="s">
        <v>70</v>
      </c>
      <c r="I97" s="69" t="s">
        <v>740</v>
      </c>
      <c r="J97" s="76">
        <v>1000111083</v>
      </c>
      <c r="K97" s="39"/>
      <c r="Q97" s="39"/>
      <c r="U97" s="57"/>
      <c r="AF97" s="33"/>
      <c r="AG97" s="35"/>
      <c r="AH97" s="85"/>
      <c r="AI97" s="35"/>
    </row>
    <row r="98" spans="4:35" x14ac:dyDescent="0.3">
      <c r="D98" s="33"/>
      <c r="E98" s="33"/>
      <c r="F98" s="47" t="str">
        <f t="shared" si="4"/>
        <v>2301VF/ACar/KSX/Hàn/TT</v>
      </c>
      <c r="G98" s="48">
        <v>2301</v>
      </c>
      <c r="H98" s="46" t="s">
        <v>70</v>
      </c>
      <c r="I98" s="69" t="s">
        <v>741</v>
      </c>
      <c r="J98" s="76">
        <v>1000121010</v>
      </c>
      <c r="K98" s="39"/>
      <c r="Q98" s="39"/>
      <c r="U98" s="57"/>
      <c r="AF98" s="33"/>
      <c r="AG98" s="35"/>
      <c r="AH98" s="85"/>
      <c r="AI98" s="35"/>
    </row>
    <row r="99" spans="4:35" x14ac:dyDescent="0.3">
      <c r="D99" s="33"/>
      <c r="E99" s="33"/>
      <c r="F99" s="47" t="str">
        <f t="shared" si="4"/>
        <v>2301VF/ACar/KSX/Hàn/GT</v>
      </c>
      <c r="G99" s="48">
        <v>2301</v>
      </c>
      <c r="H99" s="46" t="s">
        <v>70</v>
      </c>
      <c r="I99" s="69" t="s">
        <v>742</v>
      </c>
      <c r="J99" s="76">
        <v>1000121011</v>
      </c>
      <c r="K99" s="39"/>
      <c r="Q99" s="39"/>
      <c r="U99" s="57"/>
      <c r="AF99" s="33"/>
      <c r="AG99" s="35"/>
      <c r="AH99" s="85"/>
      <c r="AI99" s="35"/>
    </row>
    <row r="100" spans="4:35" x14ac:dyDescent="0.3">
      <c r="D100" s="33"/>
      <c r="E100" s="33"/>
      <c r="F100" s="47" t="str">
        <f t="shared" si="4"/>
        <v>2301VF/ACar/KSX/Sơn/TT</v>
      </c>
      <c r="G100" s="48">
        <v>2301</v>
      </c>
      <c r="H100" s="46" t="s">
        <v>70</v>
      </c>
      <c r="I100" s="69" t="s">
        <v>743</v>
      </c>
      <c r="J100" s="76">
        <v>1000121020</v>
      </c>
      <c r="K100" s="39"/>
      <c r="Q100" s="39"/>
      <c r="U100" s="57"/>
      <c r="AF100" s="33"/>
      <c r="AG100" s="35"/>
      <c r="AH100" s="85"/>
      <c r="AI100" s="35"/>
    </row>
    <row r="101" spans="4:35" x14ac:dyDescent="0.3">
      <c r="D101" s="33"/>
      <c r="E101" s="33"/>
      <c r="F101" s="47" t="str">
        <f t="shared" si="4"/>
        <v>2301VF/ACar/KSX/Sơn/GT</v>
      </c>
      <c r="G101" s="48">
        <v>2301</v>
      </c>
      <c r="H101" s="46" t="s">
        <v>70</v>
      </c>
      <c r="I101" s="69" t="s">
        <v>744</v>
      </c>
      <c r="J101" s="76">
        <v>1000121021</v>
      </c>
      <c r="K101" s="39"/>
      <c r="Q101" s="39"/>
      <c r="U101" s="57"/>
      <c r="AF101" s="33"/>
      <c r="AG101" s="35"/>
      <c r="AH101" s="85"/>
      <c r="AI101" s="35"/>
    </row>
    <row r="102" spans="4:35" x14ac:dyDescent="0.3">
      <c r="D102" s="33"/>
      <c r="E102" s="33"/>
      <c r="F102" s="47" t="str">
        <f t="shared" si="4"/>
        <v>2301VF/ACar/KSX/Lắp ráp/TT</v>
      </c>
      <c r="G102" s="48">
        <v>2301</v>
      </c>
      <c r="H102" s="46" t="s">
        <v>70</v>
      </c>
      <c r="I102" s="69" t="s">
        <v>745</v>
      </c>
      <c r="J102" s="76">
        <v>1000121030</v>
      </c>
      <c r="K102" s="39"/>
      <c r="Q102" s="39"/>
      <c r="U102" s="57"/>
      <c r="AF102" s="33"/>
      <c r="AG102" s="35"/>
      <c r="AH102" s="85"/>
      <c r="AI102" s="35"/>
    </row>
    <row r="103" spans="4:35" ht="28.8" x14ac:dyDescent="0.3">
      <c r="D103" s="33"/>
      <c r="E103" s="33"/>
      <c r="F103" s="47" t="str">
        <f t="shared" si="4"/>
        <v>2301VF/Ebus/KSX/Xưởng Sơn LĐTT</v>
      </c>
      <c r="G103" s="48">
        <v>2301</v>
      </c>
      <c r="H103" s="46" t="s">
        <v>70</v>
      </c>
      <c r="I103" s="69" t="s">
        <v>746</v>
      </c>
      <c r="J103" s="76">
        <v>1000123010</v>
      </c>
      <c r="K103" s="39"/>
      <c r="Q103" s="39"/>
      <c r="AF103" s="33"/>
      <c r="AG103" s="35"/>
      <c r="AH103" s="85"/>
      <c r="AI103" s="35"/>
    </row>
    <row r="104" spans="4:35" ht="28.8" x14ac:dyDescent="0.3">
      <c r="D104" s="33"/>
      <c r="E104" s="33"/>
      <c r="F104" s="47" t="str">
        <f t="shared" si="4"/>
        <v>2301VF/Ebus/KSX/Xưởng Sơn LĐGT</v>
      </c>
      <c r="G104" s="48">
        <v>2301</v>
      </c>
      <c r="H104" s="46" t="s">
        <v>70</v>
      </c>
      <c r="I104" s="69" t="s">
        <v>747</v>
      </c>
      <c r="J104" s="76">
        <v>1000123011</v>
      </c>
      <c r="K104" s="39"/>
      <c r="Q104" s="39"/>
      <c r="AF104" s="33"/>
      <c r="AG104" s="35"/>
      <c r="AH104" s="85"/>
      <c r="AI104" s="35"/>
    </row>
    <row r="105" spans="4:35" ht="28.8" x14ac:dyDescent="0.3">
      <c r="D105" s="33"/>
      <c r="E105" s="33"/>
      <c r="F105" s="47" t="str">
        <f t="shared" si="4"/>
        <v>2301VF/Ebus/KSX/Xưởng Hàn LĐTT</v>
      </c>
      <c r="G105" s="48">
        <v>2301</v>
      </c>
      <c r="H105" s="46" t="s">
        <v>70</v>
      </c>
      <c r="I105" s="69" t="s">
        <v>748</v>
      </c>
      <c r="J105" s="76">
        <v>1000123020</v>
      </c>
      <c r="K105" s="39"/>
      <c r="Q105" s="39"/>
      <c r="AF105" s="33"/>
      <c r="AG105" s="35"/>
      <c r="AH105" s="85"/>
      <c r="AI105" s="35"/>
    </row>
    <row r="106" spans="4:35" ht="28.8" x14ac:dyDescent="0.3">
      <c r="D106" s="33"/>
      <c r="E106" s="33"/>
      <c r="F106" s="47" t="str">
        <f t="shared" si="4"/>
        <v>2301VF/Ebus/KSX/Xưởng Hàn LĐGT</v>
      </c>
      <c r="G106" s="48">
        <v>2301</v>
      </c>
      <c r="H106" s="46" t="s">
        <v>70</v>
      </c>
      <c r="I106" s="69" t="s">
        <v>749</v>
      </c>
      <c r="J106" s="76">
        <v>1000123021</v>
      </c>
      <c r="K106" s="39"/>
      <c r="Q106" s="39"/>
      <c r="AF106" s="33"/>
      <c r="AG106" s="35"/>
      <c r="AH106" s="85"/>
      <c r="AI106" s="35"/>
    </row>
    <row r="107" spans="4:35" ht="28.8" x14ac:dyDescent="0.3">
      <c r="D107" s="33"/>
      <c r="E107" s="33"/>
      <c r="F107" s="47" t="str">
        <f t="shared" si="4"/>
        <v>2301VF/Ebus/KSX/Xưởng Lắp Ráp LĐTT</v>
      </c>
      <c r="G107" s="48">
        <v>2301</v>
      </c>
      <c r="H107" s="46" t="s">
        <v>70</v>
      </c>
      <c r="I107" s="69" t="s">
        <v>750</v>
      </c>
      <c r="J107" s="76">
        <v>1000123040</v>
      </c>
      <c r="K107" s="39"/>
      <c r="Q107" s="39"/>
      <c r="AF107" s="33"/>
      <c r="AG107" s="35"/>
      <c r="AH107" s="85"/>
      <c r="AI107" s="35"/>
    </row>
    <row r="108" spans="4:35" ht="28.8" x14ac:dyDescent="0.3">
      <c r="D108" s="33"/>
      <c r="E108" s="33"/>
      <c r="F108" s="47" t="str">
        <f t="shared" si="4"/>
        <v>2301VF/Ebus/KSX/Xưởng Lắp Ráp LĐGT</v>
      </c>
      <c r="G108" s="48">
        <v>2301</v>
      </c>
      <c r="H108" s="46" t="s">
        <v>70</v>
      </c>
      <c r="I108" s="69" t="s">
        <v>751</v>
      </c>
      <c r="J108" s="76">
        <v>1000123041</v>
      </c>
      <c r="K108" s="39"/>
      <c r="Q108" s="39"/>
      <c r="AF108" s="33"/>
      <c r="AG108" s="35"/>
      <c r="AH108" s="85"/>
      <c r="AI108" s="35"/>
    </row>
    <row r="109" spans="4:35" x14ac:dyDescent="0.3">
      <c r="D109" s="33"/>
      <c r="E109" s="33"/>
      <c r="F109" s="47" t="str">
        <f t="shared" si="4"/>
        <v>2301VF/Ebus/KSX/Kho</v>
      </c>
      <c r="G109" s="48">
        <v>2301</v>
      </c>
      <c r="H109" s="46" t="s">
        <v>70</v>
      </c>
      <c r="I109" s="69" t="s">
        <v>752</v>
      </c>
      <c r="J109" s="76">
        <v>1000123050</v>
      </c>
      <c r="K109" s="39"/>
      <c r="Q109" s="39"/>
      <c r="AF109" s="33"/>
      <c r="AG109" s="35"/>
      <c r="AH109" s="85"/>
      <c r="AI109" s="35"/>
    </row>
    <row r="110" spans="4:35" x14ac:dyDescent="0.3">
      <c r="D110" s="33"/>
      <c r="E110" s="33"/>
      <c r="F110" s="47" t="str">
        <f t="shared" ref="F110:F134" si="5">G110&amp;I110</f>
        <v>2301VF/Ebus/KSX/QC</v>
      </c>
      <c r="G110" s="48">
        <v>2301</v>
      </c>
      <c r="H110" s="46" t="s">
        <v>70</v>
      </c>
      <c r="I110" s="69" t="s">
        <v>753</v>
      </c>
      <c r="J110" s="76">
        <v>1000123060</v>
      </c>
      <c r="K110" s="39"/>
      <c r="Q110" s="39"/>
      <c r="AF110" s="33"/>
      <c r="AG110" s="35"/>
      <c r="AH110" s="85"/>
      <c r="AI110" s="35"/>
    </row>
    <row r="111" spans="4:35" ht="28.8" x14ac:dyDescent="0.3">
      <c r="D111" s="33"/>
      <c r="E111" s="33"/>
      <c r="F111" s="47" t="str">
        <f t="shared" si="5"/>
        <v>2301VF/OT/SP/X Đúc Nhôm LĐTT</v>
      </c>
      <c r="G111" s="48">
        <v>2301</v>
      </c>
      <c r="H111" s="46" t="s">
        <v>70</v>
      </c>
      <c r="I111" s="69" t="s">
        <v>754</v>
      </c>
      <c r="J111" s="76">
        <v>1000171010</v>
      </c>
      <c r="K111" s="39"/>
      <c r="Q111" s="39"/>
      <c r="AF111" s="33"/>
      <c r="AG111" s="35"/>
      <c r="AH111" s="85"/>
      <c r="AI111" s="35"/>
    </row>
    <row r="112" spans="4:35" ht="28.8" x14ac:dyDescent="0.3">
      <c r="D112" s="33"/>
      <c r="E112" s="33"/>
      <c r="F112" s="47" t="str">
        <f t="shared" si="5"/>
        <v>2301VF/OT/SP/X Đúc Nhôm LĐGT</v>
      </c>
      <c r="G112" s="48">
        <v>2301</v>
      </c>
      <c r="H112" s="46" t="s">
        <v>70</v>
      </c>
      <c r="I112" s="69" t="s">
        <v>755</v>
      </c>
      <c r="J112" s="76">
        <v>1000171011</v>
      </c>
      <c r="K112" s="39"/>
      <c r="Q112" s="39"/>
      <c r="AF112" s="33"/>
      <c r="AG112" s="35"/>
      <c r="AH112" s="85"/>
      <c r="AI112" s="35"/>
    </row>
    <row r="113" spans="4:35" x14ac:dyDescent="0.3">
      <c r="D113" s="33"/>
      <c r="E113" s="33"/>
      <c r="F113" s="47" t="str">
        <f t="shared" si="5"/>
        <v>2301XM/KSX/Hàn LĐTT</v>
      </c>
      <c r="G113" s="48">
        <v>2301</v>
      </c>
      <c r="H113" s="46" t="s">
        <v>70</v>
      </c>
      <c r="I113" s="69" t="s">
        <v>756</v>
      </c>
      <c r="J113" s="76">
        <v>2000111010</v>
      </c>
      <c r="K113" s="39"/>
      <c r="Q113" s="39"/>
      <c r="AF113" s="33"/>
      <c r="AG113" s="35"/>
      <c r="AH113" s="85"/>
      <c r="AI113" s="35"/>
    </row>
    <row r="114" spans="4:35" x14ac:dyDescent="0.3">
      <c r="D114" s="33"/>
      <c r="E114" s="33"/>
      <c r="F114" s="47" t="str">
        <f t="shared" si="5"/>
        <v>2301VF/XM/KSX/Hàn LĐGT</v>
      </c>
      <c r="G114" s="48">
        <v>2301</v>
      </c>
      <c r="H114" s="46" t="s">
        <v>70</v>
      </c>
      <c r="I114" s="69" t="s">
        <v>757</v>
      </c>
      <c r="J114" s="76">
        <v>2000111011</v>
      </c>
      <c r="K114" s="39"/>
      <c r="Q114" s="39"/>
      <c r="AF114" s="33"/>
      <c r="AG114" s="35"/>
      <c r="AH114" s="85"/>
      <c r="AI114" s="35"/>
    </row>
    <row r="115" spans="4:35" x14ac:dyDescent="0.3">
      <c r="D115" s="33"/>
      <c r="E115" s="33"/>
      <c r="F115" s="47" t="str">
        <f t="shared" si="5"/>
        <v>2301XM/KSX/Sơn LĐTT</v>
      </c>
      <c r="G115" s="48">
        <v>2301</v>
      </c>
      <c r="H115" s="46" t="s">
        <v>70</v>
      </c>
      <c r="I115" s="69" t="s">
        <v>758</v>
      </c>
      <c r="J115" s="76">
        <v>2000111020</v>
      </c>
      <c r="K115" s="39"/>
      <c r="Q115" s="39"/>
      <c r="AF115" s="33"/>
      <c r="AG115" s="35"/>
      <c r="AH115" s="85"/>
      <c r="AI115" s="35"/>
    </row>
    <row r="116" spans="4:35" x14ac:dyDescent="0.3">
      <c r="D116" s="33"/>
      <c r="E116" s="33"/>
      <c r="F116" s="47" t="str">
        <f t="shared" si="5"/>
        <v>2301XM/KSX/Sơn nhựa</v>
      </c>
      <c r="G116" s="48">
        <v>2301</v>
      </c>
      <c r="H116" s="46" t="s">
        <v>70</v>
      </c>
      <c r="I116" s="69" t="s">
        <v>759</v>
      </c>
      <c r="J116" s="76">
        <v>2000111021</v>
      </c>
      <c r="K116" s="39"/>
      <c r="Q116" s="39"/>
      <c r="AF116" s="33"/>
      <c r="AG116" s="35"/>
      <c r="AH116" s="85"/>
      <c r="AI116" s="35"/>
    </row>
    <row r="117" spans="4:35" x14ac:dyDescent="0.3">
      <c r="D117" s="33"/>
      <c r="E117" s="33"/>
      <c r="F117" s="47" t="str">
        <f t="shared" si="5"/>
        <v>2301XM/KSX/Sơn sắt</v>
      </c>
      <c r="G117" s="48">
        <v>2301</v>
      </c>
      <c r="H117" s="46" t="s">
        <v>70</v>
      </c>
      <c r="I117" s="69" t="s">
        <v>760</v>
      </c>
      <c r="J117" s="76">
        <v>2000111022</v>
      </c>
      <c r="K117" s="39"/>
      <c r="Q117" s="39"/>
      <c r="AF117" s="33"/>
      <c r="AG117" s="35"/>
      <c r="AH117" s="85"/>
      <c r="AI117" s="35"/>
    </row>
    <row r="118" spans="4:35" x14ac:dyDescent="0.3">
      <c r="D118" s="33"/>
      <c r="E118" s="33"/>
      <c r="F118" s="47" t="str">
        <f t="shared" si="5"/>
        <v>2301VF/XM/KSX/Sơn LĐGT</v>
      </c>
      <c r="G118" s="48">
        <v>2301</v>
      </c>
      <c r="H118" s="46" t="s">
        <v>70</v>
      </c>
      <c r="I118" s="69" t="s">
        <v>761</v>
      </c>
      <c r="J118" s="76">
        <v>2000111023</v>
      </c>
      <c r="K118" s="39"/>
      <c r="Q118" s="39"/>
      <c r="AF118" s="33"/>
      <c r="AG118" s="35"/>
      <c r="AH118" s="85"/>
      <c r="AI118" s="35"/>
    </row>
    <row r="119" spans="4:35" x14ac:dyDescent="0.3">
      <c r="D119" s="33"/>
      <c r="E119" s="33"/>
      <c r="F119" s="47" t="str">
        <f t="shared" si="5"/>
        <v>2301XM/KSX/Lắp ráp LĐTT</v>
      </c>
      <c r="G119" s="48">
        <v>2301</v>
      </c>
      <c r="H119" s="46" t="s">
        <v>70</v>
      </c>
      <c r="I119" s="69" t="s">
        <v>762</v>
      </c>
      <c r="J119" s="76">
        <v>2000111030</v>
      </c>
      <c r="K119" s="39"/>
      <c r="Q119" s="39"/>
      <c r="AF119" s="33"/>
      <c r="AG119" s="35"/>
      <c r="AH119" s="85"/>
      <c r="AI119" s="35"/>
    </row>
    <row r="120" spans="4:35" ht="28.8" x14ac:dyDescent="0.3">
      <c r="D120" s="33"/>
      <c r="E120" s="33"/>
      <c r="F120" s="47" t="str">
        <f t="shared" si="5"/>
        <v>2301VF/XM/KSX/Lắp ráp LĐGT</v>
      </c>
      <c r="G120" s="48">
        <v>2301</v>
      </c>
      <c r="H120" s="46" t="s">
        <v>70</v>
      </c>
      <c r="I120" s="69" t="s">
        <v>763</v>
      </c>
      <c r="J120" s="76">
        <v>2000111031</v>
      </c>
      <c r="K120" s="39"/>
      <c r="Q120" s="39"/>
      <c r="AF120" s="33"/>
      <c r="AG120" s="35"/>
      <c r="AH120" s="85"/>
      <c r="AI120" s="35"/>
    </row>
    <row r="121" spans="4:35" ht="28.8" x14ac:dyDescent="0.3">
      <c r="D121" s="33"/>
      <c r="E121" s="33"/>
      <c r="F121" s="47" t="str">
        <f t="shared" si="5"/>
        <v>2301VF/XM/KSX/Tram sac AC LĐTT</v>
      </c>
      <c r="G121" s="48">
        <v>2301</v>
      </c>
      <c r="H121" s="46" t="s">
        <v>70</v>
      </c>
      <c r="I121" s="69" t="s">
        <v>764</v>
      </c>
      <c r="J121" s="76">
        <v>2000201010</v>
      </c>
      <c r="K121" s="39"/>
      <c r="Q121" s="39"/>
      <c r="AF121" s="33"/>
      <c r="AG121" s="35"/>
      <c r="AH121" s="85"/>
      <c r="AI121" s="35"/>
    </row>
    <row r="122" spans="4:35" ht="28.8" x14ac:dyDescent="0.3">
      <c r="D122" s="33"/>
      <c r="E122" s="33"/>
      <c r="F122" s="47" t="str">
        <f t="shared" ref="F122" si="6">G122&amp;I122</f>
        <v>2301VF/OT/KSX/Xưởng chế tạo xe mẫu</v>
      </c>
      <c r="G122" s="63">
        <v>2301</v>
      </c>
      <c r="H122" s="45" t="s">
        <v>70</v>
      </c>
      <c r="I122" s="69" t="s">
        <v>765</v>
      </c>
      <c r="J122" s="77">
        <v>1000111084</v>
      </c>
      <c r="K122" s="39"/>
      <c r="Q122" s="39"/>
      <c r="AF122" s="33"/>
      <c r="AG122" s="35"/>
      <c r="AH122" s="85"/>
      <c r="AI122" s="35"/>
    </row>
    <row r="123" spans="4:35" ht="28.8" x14ac:dyDescent="0.3">
      <c r="D123" s="33"/>
      <c r="E123" s="33"/>
      <c r="F123" s="47" t="str">
        <f t="shared" si="5"/>
        <v>2301VF/HTSX/Supply Chain/Material flow</v>
      </c>
      <c r="G123" s="48">
        <v>2301</v>
      </c>
      <c r="H123" s="46" t="s">
        <v>527</v>
      </c>
      <c r="I123" s="69" t="s">
        <v>766</v>
      </c>
      <c r="J123" s="76">
        <v>1000122010</v>
      </c>
      <c r="K123" s="39"/>
      <c r="Q123" s="39"/>
      <c r="AF123" s="33"/>
      <c r="AG123" s="35"/>
      <c r="AH123" s="85"/>
      <c r="AI123" s="35"/>
    </row>
    <row r="124" spans="4:35" ht="28.8" x14ac:dyDescent="0.3">
      <c r="D124" s="33"/>
      <c r="E124" s="33"/>
      <c r="F124" s="47" t="str">
        <f t="shared" si="5"/>
        <v>2301VF/OT/SP/Xưởng ĐC Điện LĐTT</v>
      </c>
      <c r="G124" s="48">
        <v>2301</v>
      </c>
      <c r="H124" s="46" t="s">
        <v>534</v>
      </c>
      <c r="I124" s="69" t="s">
        <v>767</v>
      </c>
      <c r="J124" s="76">
        <v>1000131010</v>
      </c>
      <c r="K124" s="39"/>
      <c r="Q124" s="39"/>
      <c r="AF124" s="33"/>
      <c r="AG124" s="35"/>
      <c r="AH124" s="85"/>
      <c r="AI124" s="35"/>
    </row>
    <row r="125" spans="4:35" ht="28.8" x14ac:dyDescent="0.3">
      <c r="D125" s="33"/>
      <c r="E125" s="33"/>
      <c r="F125" s="47" t="str">
        <f t="shared" si="5"/>
        <v>2301VF/OT/SP/Xưởng ĐC Điện LĐGT</v>
      </c>
      <c r="G125" s="48">
        <v>2301</v>
      </c>
      <c r="H125" s="46" t="s">
        <v>534</v>
      </c>
      <c r="I125" s="69" t="s">
        <v>768</v>
      </c>
      <c r="J125" s="76">
        <v>1000131011</v>
      </c>
      <c r="K125" s="39"/>
      <c r="Q125" s="39"/>
      <c r="AF125" s="33"/>
      <c r="AG125" s="35"/>
      <c r="AH125" s="85"/>
      <c r="AI125" s="35"/>
    </row>
    <row r="126" spans="4:35" ht="28.8" x14ac:dyDescent="0.3">
      <c r="D126" s="33"/>
      <c r="E126" s="33"/>
      <c r="F126" s="47" t="str">
        <f t="shared" si="5"/>
        <v>2301VF/OT/SP/Xưởng Pack Pin LĐTT</v>
      </c>
      <c r="G126" s="48">
        <v>2301</v>
      </c>
      <c r="H126" s="46" t="s">
        <v>534</v>
      </c>
      <c r="I126" s="69" t="s">
        <v>769</v>
      </c>
      <c r="J126" s="76">
        <v>1000141010</v>
      </c>
      <c r="K126" s="39"/>
      <c r="Q126" s="39"/>
      <c r="AF126" s="33"/>
      <c r="AG126" s="35"/>
      <c r="AH126" s="85"/>
      <c r="AI126" s="35"/>
    </row>
    <row r="127" spans="4:35" ht="28.8" x14ac:dyDescent="0.3">
      <c r="D127" s="33"/>
      <c r="E127" s="33"/>
      <c r="F127" s="47" t="str">
        <f t="shared" si="5"/>
        <v>2301VF/OT/SP/Xưởng Pack Pin LĐGT</v>
      </c>
      <c r="G127" s="48">
        <v>2301</v>
      </c>
      <c r="H127" s="46" t="s">
        <v>534</v>
      </c>
      <c r="I127" s="69" t="s">
        <v>770</v>
      </c>
      <c r="J127" s="76">
        <v>1000141011</v>
      </c>
      <c r="K127" s="39"/>
      <c r="Q127" s="39"/>
      <c r="AF127" s="33"/>
      <c r="AG127" s="35"/>
      <c r="AH127" s="85"/>
      <c r="AI127" s="35"/>
    </row>
    <row r="128" spans="4:35" ht="28.8" x14ac:dyDescent="0.3">
      <c r="D128" s="33"/>
      <c r="E128" s="33"/>
      <c r="F128" s="47" t="str">
        <f t="shared" si="5"/>
        <v>2301VF/OT/SP/Xưởng Cơ Khí LĐTT</v>
      </c>
      <c r="G128" s="48">
        <v>2301</v>
      </c>
      <c r="H128" s="46" t="s">
        <v>534</v>
      </c>
      <c r="I128" s="69" t="s">
        <v>771</v>
      </c>
      <c r="J128" s="76">
        <v>1000151010</v>
      </c>
      <c r="K128" s="39"/>
      <c r="Q128" s="39"/>
      <c r="AF128" s="33"/>
      <c r="AG128" s="35"/>
      <c r="AH128" s="85"/>
      <c r="AI128" s="35"/>
    </row>
    <row r="129" spans="4:35" ht="28.8" x14ac:dyDescent="0.3">
      <c r="D129" s="33"/>
      <c r="E129" s="33"/>
      <c r="F129" s="47" t="str">
        <f t="shared" si="5"/>
        <v>2301VF/OT/SP/Xưởng Cơ Khí LĐGT</v>
      </c>
      <c r="G129" s="48">
        <v>2301</v>
      </c>
      <c r="H129" s="46" t="s">
        <v>534</v>
      </c>
      <c r="I129" s="69" t="s">
        <v>772</v>
      </c>
      <c r="J129" s="76">
        <v>1000151011</v>
      </c>
      <c r="K129" s="39"/>
      <c r="Q129" s="39"/>
      <c r="AF129" s="33"/>
      <c r="AG129" s="35"/>
      <c r="AH129" s="85"/>
      <c r="AI129" s="35"/>
    </row>
    <row r="130" spans="4:35" ht="28.8" x14ac:dyDescent="0.3">
      <c r="D130" s="33"/>
      <c r="E130" s="33"/>
      <c r="F130" s="47" t="str">
        <f t="shared" si="5"/>
        <v>2301VF/OT/SP/Xưởng LR Ghế LĐTT</v>
      </c>
      <c r="G130" s="48">
        <v>2301</v>
      </c>
      <c r="H130" s="46" t="s">
        <v>534</v>
      </c>
      <c r="I130" s="69" t="s">
        <v>773</v>
      </c>
      <c r="J130" s="76">
        <v>1000161010</v>
      </c>
      <c r="K130" s="39"/>
      <c r="Q130" s="39"/>
      <c r="AF130" s="33"/>
      <c r="AG130" s="35"/>
      <c r="AH130" s="85"/>
      <c r="AI130" s="35"/>
    </row>
    <row r="131" spans="4:35" ht="28.8" x14ac:dyDescent="0.3">
      <c r="D131" s="33"/>
      <c r="E131" s="33"/>
      <c r="F131" s="47" t="str">
        <f t="shared" si="5"/>
        <v>2301VF/OT/SP/Xưởng LR Ghế LĐGT</v>
      </c>
      <c r="G131" s="48">
        <v>2301</v>
      </c>
      <c r="H131" s="46" t="s">
        <v>534</v>
      </c>
      <c r="I131" s="69" t="s">
        <v>774</v>
      </c>
      <c r="J131" s="76">
        <v>1000161011</v>
      </c>
      <c r="K131" s="39"/>
      <c r="Q131" s="39"/>
      <c r="AF131" s="33"/>
      <c r="AG131" s="35"/>
      <c r="AH131" s="85"/>
      <c r="AI131" s="35"/>
    </row>
    <row r="132" spans="4:35" ht="28.8" x14ac:dyDescent="0.3">
      <c r="D132" s="33"/>
      <c r="E132" s="33"/>
      <c r="F132" s="47" t="str">
        <f t="shared" si="5"/>
        <v>2301VF/OT/SP/Xưởng nội thất LĐTT</v>
      </c>
      <c r="G132" s="48">
        <v>2301</v>
      </c>
      <c r="H132" s="46" t="s">
        <v>534</v>
      </c>
      <c r="I132" s="69" t="s">
        <v>775</v>
      </c>
      <c r="J132" s="76">
        <v>1000181010</v>
      </c>
      <c r="K132" s="39"/>
      <c r="Q132" s="39"/>
      <c r="AF132" s="33"/>
      <c r="AG132" s="35"/>
      <c r="AH132" s="85"/>
      <c r="AI132" s="35"/>
    </row>
    <row r="133" spans="4:35" ht="28.8" x14ac:dyDescent="0.3">
      <c r="D133" s="33"/>
      <c r="E133" s="33"/>
      <c r="F133" s="47" t="str">
        <f t="shared" si="5"/>
        <v>2301VF/OT/SP/Xưởng nội thất LĐGT</v>
      </c>
      <c r="G133" s="48">
        <v>2301</v>
      </c>
      <c r="H133" s="46" t="s">
        <v>534</v>
      </c>
      <c r="I133" s="69" t="s">
        <v>776</v>
      </c>
      <c r="J133" s="76">
        <v>1000181011</v>
      </c>
      <c r="K133" s="39"/>
      <c r="Q133" s="39"/>
      <c r="AF133" s="33"/>
      <c r="AG133" s="35"/>
      <c r="AH133" s="85"/>
      <c r="AI133" s="35"/>
    </row>
    <row r="134" spans="4:35" ht="28.8" x14ac:dyDescent="0.3">
      <c r="D134" s="33"/>
      <c r="E134" s="33"/>
      <c r="F134" s="47" t="str">
        <f t="shared" si="5"/>
        <v>2301VF/OT/SP/Xưởng may LĐTT</v>
      </c>
      <c r="G134" s="48">
        <v>2301</v>
      </c>
      <c r="H134" s="46" t="s">
        <v>534</v>
      </c>
      <c r="I134" s="69" t="s">
        <v>777</v>
      </c>
      <c r="J134" s="76">
        <v>1000191010</v>
      </c>
      <c r="K134" s="39"/>
      <c r="Q134" s="39"/>
      <c r="AF134" s="33"/>
      <c r="AG134" s="35"/>
      <c r="AH134" s="85"/>
      <c r="AI134" s="35"/>
    </row>
    <row r="135" spans="4:35" ht="28.8" x14ac:dyDescent="0.3">
      <c r="D135" s="33"/>
      <c r="E135" s="33"/>
      <c r="F135" s="47" t="str">
        <f t="shared" ref="F135:F147" si="7">G135&amp;I135</f>
        <v>2301VF/OT/SP/Xưởng may LĐGT</v>
      </c>
      <c r="G135" s="48">
        <v>2301</v>
      </c>
      <c r="H135" s="46" t="s">
        <v>534</v>
      </c>
      <c r="I135" s="69" t="s">
        <v>778</v>
      </c>
      <c r="J135" s="76">
        <v>1000191011</v>
      </c>
      <c r="K135" s="39"/>
      <c r="Q135" s="39"/>
      <c r="AF135" s="33"/>
      <c r="AG135" s="35"/>
      <c r="AH135" s="85"/>
      <c r="AI135" s="35"/>
    </row>
    <row r="136" spans="4:35" ht="28.8" x14ac:dyDescent="0.3">
      <c r="D136" s="33"/>
      <c r="E136" s="33"/>
      <c r="F136" s="47" t="str">
        <f t="shared" si="7"/>
        <v>2301VF/OT/SP/Xưởng Cell Pin LĐTT</v>
      </c>
      <c r="G136" s="48">
        <v>2301</v>
      </c>
      <c r="H136" s="46" t="s">
        <v>534</v>
      </c>
      <c r="I136" s="69" t="s">
        <v>779</v>
      </c>
      <c r="J136" s="76">
        <v>1000201010</v>
      </c>
      <c r="K136" s="39"/>
      <c r="Q136" s="39"/>
      <c r="AF136" s="33"/>
      <c r="AG136" s="35"/>
      <c r="AH136" s="85"/>
      <c r="AI136" s="35"/>
    </row>
    <row r="137" spans="4:35" ht="28.8" x14ac:dyDescent="0.3">
      <c r="D137" s="33"/>
      <c r="E137" s="33"/>
      <c r="F137" s="47" t="str">
        <f t="shared" si="7"/>
        <v>2301VF/OT/SP/Xưởng Cell Pin LĐGT</v>
      </c>
      <c r="G137" s="48">
        <v>2301</v>
      </c>
      <c r="H137" s="46" t="s">
        <v>534</v>
      </c>
      <c r="I137" s="69" t="s">
        <v>780</v>
      </c>
      <c r="J137" s="76">
        <v>1000201011</v>
      </c>
      <c r="K137" s="39"/>
      <c r="Q137" s="39"/>
      <c r="AF137" s="33"/>
      <c r="AG137" s="35"/>
      <c r="AH137" s="85"/>
      <c r="AI137" s="35"/>
    </row>
    <row r="138" spans="4:35" ht="28.8" x14ac:dyDescent="0.3">
      <c r="D138" s="33"/>
      <c r="E138" s="33"/>
      <c r="F138" s="47" t="str">
        <f t="shared" si="7"/>
        <v>2301VF/SP/Xưởng Động Cơ Điện XMĐ</v>
      </c>
      <c r="G138" s="48">
        <v>2301</v>
      </c>
      <c r="H138" s="46" t="s">
        <v>534</v>
      </c>
      <c r="I138" s="69" t="s">
        <v>781</v>
      </c>
      <c r="J138" s="76">
        <v>2000123070</v>
      </c>
      <c r="K138" s="39"/>
      <c r="Q138" s="39"/>
      <c r="AF138" s="33"/>
      <c r="AG138" s="35"/>
      <c r="AH138" s="85"/>
      <c r="AI138" s="35"/>
    </row>
    <row r="139" spans="4:35" ht="28.8" x14ac:dyDescent="0.3">
      <c r="D139" s="33"/>
      <c r="E139" s="33"/>
      <c r="F139" s="47" t="str">
        <f t="shared" si="7"/>
        <v>2301VF/XM/SP/Xưởng ĐC Điện LĐTT</v>
      </c>
      <c r="G139" s="48">
        <v>2301</v>
      </c>
      <c r="H139" s="46" t="s">
        <v>534</v>
      </c>
      <c r="I139" s="69" t="s">
        <v>782</v>
      </c>
      <c r="J139" s="76">
        <v>2000131010</v>
      </c>
      <c r="K139" s="39"/>
      <c r="Q139" s="39"/>
      <c r="AF139" s="33"/>
      <c r="AG139" s="35"/>
      <c r="AH139" s="85"/>
      <c r="AI139" s="35"/>
    </row>
    <row r="140" spans="4:35" ht="28.8" x14ac:dyDescent="0.3">
      <c r="D140" s="33"/>
      <c r="E140" s="33"/>
      <c r="F140" s="47" t="str">
        <f t="shared" si="7"/>
        <v>2301VF/XM/SP/Xưởng ĐC Điện LĐGT</v>
      </c>
      <c r="G140" s="48">
        <v>2301</v>
      </c>
      <c r="H140" s="46" t="s">
        <v>534</v>
      </c>
      <c r="I140" s="69" t="s">
        <v>783</v>
      </c>
      <c r="J140" s="76">
        <v>2000131011</v>
      </c>
      <c r="K140" s="39"/>
      <c r="Q140" s="39"/>
      <c r="AF140" s="33"/>
      <c r="AG140" s="35"/>
      <c r="AH140" s="85"/>
      <c r="AI140" s="35"/>
    </row>
    <row r="141" spans="4:35" x14ac:dyDescent="0.3">
      <c r="D141" s="33"/>
      <c r="E141" s="33"/>
      <c r="F141" s="47" t="str">
        <f t="shared" si="7"/>
        <v>2301VF/HO/Supplier park</v>
      </c>
      <c r="G141" s="48">
        <v>2301</v>
      </c>
      <c r="H141" s="46" t="s">
        <v>534</v>
      </c>
      <c r="I141" s="69" t="s">
        <v>784</v>
      </c>
      <c r="J141" s="76">
        <v>9000180100</v>
      </c>
      <c r="K141" s="39"/>
      <c r="Q141" s="39"/>
      <c r="AF141" s="33"/>
      <c r="AG141" s="35"/>
      <c r="AH141" s="85"/>
      <c r="AI141" s="35"/>
    </row>
    <row r="142" spans="4:35" ht="28.8" x14ac:dyDescent="0.3">
      <c r="D142" s="33"/>
      <c r="E142" s="33"/>
      <c r="F142" s="47" t="str">
        <f t="shared" si="7"/>
        <v>2301VF/OT/SP/X Đúc Nhôm LĐTT</v>
      </c>
      <c r="G142" s="48">
        <v>2301</v>
      </c>
      <c r="H142" s="46" t="s">
        <v>534</v>
      </c>
      <c r="I142" s="69" t="s">
        <v>754</v>
      </c>
      <c r="J142" s="76">
        <v>1000171010</v>
      </c>
      <c r="K142" s="39"/>
      <c r="Q142" s="39"/>
      <c r="AF142" s="33"/>
      <c r="AG142" s="35"/>
      <c r="AH142" s="85"/>
      <c r="AI142" s="35"/>
    </row>
    <row r="143" spans="4:35" ht="28.8" x14ac:dyDescent="0.3">
      <c r="D143" s="33"/>
      <c r="E143" s="33"/>
      <c r="F143" s="47" t="str">
        <f t="shared" si="7"/>
        <v>2301VF/OT/SP/X Đúc Nhôm LĐGT</v>
      </c>
      <c r="G143" s="48">
        <v>2301</v>
      </c>
      <c r="H143" s="46" t="s">
        <v>534</v>
      </c>
      <c r="I143" s="69" t="s">
        <v>755</v>
      </c>
      <c r="J143" s="76">
        <v>1000171011</v>
      </c>
      <c r="K143" s="39"/>
      <c r="Q143" s="39"/>
      <c r="AF143" s="33"/>
      <c r="AG143" s="35"/>
      <c r="AH143" s="85"/>
      <c r="AI143" s="35"/>
    </row>
    <row r="144" spans="4:35" ht="28.8" x14ac:dyDescent="0.3">
      <c r="D144" s="33"/>
      <c r="E144" s="33"/>
      <c r="F144" s="47" t="str">
        <f t="shared" si="7"/>
        <v>2301VF/KPTSP/Trung tâm động cơ điện</v>
      </c>
      <c r="G144" s="48">
        <v>2301</v>
      </c>
      <c r="H144" s="46" t="s">
        <v>566</v>
      </c>
      <c r="I144" s="69" t="s">
        <v>785</v>
      </c>
      <c r="J144" s="76">
        <v>5000800002</v>
      </c>
      <c r="K144" s="39"/>
      <c r="Q144" s="39"/>
    </row>
    <row r="145" spans="4:35" x14ac:dyDescent="0.3">
      <c r="D145" s="33"/>
      <c r="E145" s="33"/>
      <c r="F145" s="47" t="str">
        <f t="shared" si="7"/>
        <v>2301VF/KPTSP/Viện ô tô</v>
      </c>
      <c r="G145" s="48">
        <v>2301</v>
      </c>
      <c r="H145" s="46" t="s">
        <v>549</v>
      </c>
      <c r="I145" s="69" t="s">
        <v>786</v>
      </c>
      <c r="J145" s="76">
        <v>5000100000</v>
      </c>
      <c r="K145" s="39"/>
      <c r="Q145" s="39"/>
    </row>
    <row r="146" spans="4:35" ht="28.8" x14ac:dyDescent="0.3">
      <c r="D146" s="33"/>
      <c r="E146" s="33"/>
      <c r="F146" s="47" t="str">
        <f t="shared" si="7"/>
        <v>2301VF/KPTSP/VOT/Xưởng chế tạo xe mẫu</v>
      </c>
      <c r="G146" s="48">
        <v>2301</v>
      </c>
      <c r="H146" s="46" t="s">
        <v>90</v>
      </c>
      <c r="I146" s="69" t="s">
        <v>787</v>
      </c>
      <c r="J146" s="76">
        <v>5000100010</v>
      </c>
      <c r="K146" s="39"/>
      <c r="Q146" s="39"/>
    </row>
    <row r="147" spans="4:35" ht="28.8" x14ac:dyDescent="0.3">
      <c r="D147" s="33"/>
      <c r="E147" s="33"/>
      <c r="F147" s="61" t="str">
        <f t="shared" si="7"/>
        <v>2301VF/KPTSP/VOT2/TT Thử nghiệm - Kiểm định</v>
      </c>
      <c r="G147" s="62">
        <v>2301</v>
      </c>
      <c r="H147" s="46" t="s">
        <v>90</v>
      </c>
      <c r="I147" s="69" t="s">
        <v>788</v>
      </c>
      <c r="J147" s="76">
        <v>5000100003</v>
      </c>
      <c r="K147" s="39"/>
      <c r="Q147" s="39"/>
    </row>
    <row r="148" spans="4:35" x14ac:dyDescent="0.3">
      <c r="D148" s="33"/>
      <c r="E148" s="33"/>
      <c r="F148" s="47" t="str">
        <f t="shared" ref="F148:F158" si="8">G148&amp;I148</f>
        <v>2301VF/KPTSP/Viện pin 2</v>
      </c>
      <c r="G148" s="48">
        <v>2301</v>
      </c>
      <c r="H148" s="46" t="s">
        <v>561</v>
      </c>
      <c r="I148" s="69" t="s">
        <v>789</v>
      </c>
      <c r="J148" s="76">
        <v>5000400000</v>
      </c>
      <c r="K148" s="39"/>
      <c r="Q148" s="39"/>
      <c r="AF148" s="33"/>
      <c r="AG148" s="35"/>
      <c r="AH148" s="85"/>
      <c r="AI148" s="35"/>
    </row>
    <row r="149" spans="4:35" ht="28.8" x14ac:dyDescent="0.3">
      <c r="D149" s="33"/>
      <c r="E149" s="33"/>
      <c r="F149" s="47" t="str">
        <f t="shared" si="8"/>
        <v>2301VF/KPTSP/Viện đóng gói Pin</v>
      </c>
      <c r="G149" s="48">
        <v>2301</v>
      </c>
      <c r="H149" s="46" t="s">
        <v>567</v>
      </c>
      <c r="I149" s="69" t="s">
        <v>790</v>
      </c>
      <c r="J149" s="76">
        <v>5000800001</v>
      </c>
      <c r="K149" s="39"/>
      <c r="Q149" s="39"/>
      <c r="AF149" s="33"/>
      <c r="AG149" s="35"/>
      <c r="AH149" s="85"/>
      <c r="AI149" s="35"/>
    </row>
    <row r="150" spans="4:35" x14ac:dyDescent="0.3">
      <c r="D150" s="33"/>
      <c r="E150" s="33"/>
      <c r="F150" s="47" t="str">
        <f t="shared" si="8"/>
        <v>2301VF/KPTSP/Viện xe máy</v>
      </c>
      <c r="G150" s="48">
        <v>2301</v>
      </c>
      <c r="H150" s="46" t="s">
        <v>557</v>
      </c>
      <c r="I150" s="69" t="s">
        <v>791</v>
      </c>
      <c r="J150" s="76">
        <v>5000200000</v>
      </c>
      <c r="K150" s="39"/>
      <c r="Q150" s="39"/>
      <c r="AF150" s="33"/>
      <c r="AG150" s="35"/>
      <c r="AH150" s="85"/>
      <c r="AI150" s="35"/>
    </row>
    <row r="151" spans="4:35" ht="28.8" x14ac:dyDescent="0.3">
      <c r="D151" s="33"/>
      <c r="E151" s="33"/>
      <c r="F151" s="47" t="str">
        <f t="shared" si="8"/>
        <v>2345VFT/OT/DV/ĐLUQ - Vùng 1 (miền Bắc)</v>
      </c>
      <c r="G151" s="48">
        <v>2345</v>
      </c>
      <c r="H151" s="46" t="s">
        <v>61</v>
      </c>
      <c r="I151" s="69" t="s">
        <v>792</v>
      </c>
      <c r="J151" s="76">
        <v>1145999911</v>
      </c>
      <c r="K151" s="39"/>
      <c r="Q151" s="39"/>
      <c r="AF151" s="33"/>
      <c r="AG151" s="35"/>
      <c r="AH151" s="85"/>
      <c r="AI151" s="35"/>
    </row>
    <row r="152" spans="4:35" ht="28.8" x14ac:dyDescent="0.3">
      <c r="D152" s="33"/>
      <c r="E152" s="33"/>
      <c r="F152" s="47" t="str">
        <f t="shared" si="8"/>
        <v>2345VFT/OT/DV/ĐLUQ - Vùng 2 (miền Trung)</v>
      </c>
      <c r="G152" s="48">
        <v>2345</v>
      </c>
      <c r="H152" s="46" t="s">
        <v>61</v>
      </c>
      <c r="I152" s="69" t="s">
        <v>80</v>
      </c>
      <c r="J152" s="76">
        <v>1145999912</v>
      </c>
      <c r="K152" s="39"/>
      <c r="Q152" s="39"/>
      <c r="AF152" s="33"/>
      <c r="AG152" s="35"/>
      <c r="AH152" s="85"/>
      <c r="AI152" s="35"/>
    </row>
    <row r="153" spans="4:35" ht="28.8" x14ac:dyDescent="0.3">
      <c r="D153" s="33"/>
      <c r="E153" s="33"/>
      <c r="F153" s="47" t="str">
        <f t="shared" si="8"/>
        <v>2345VFT/OT/DV/ĐLUQ - Vùng 3 (miền Nam)</v>
      </c>
      <c r="G153" s="48">
        <v>2345</v>
      </c>
      <c r="H153" s="46" t="s">
        <v>61</v>
      </c>
      <c r="I153" s="69" t="s">
        <v>793</v>
      </c>
      <c r="J153" s="76">
        <v>1145999913</v>
      </c>
      <c r="K153" s="39"/>
      <c r="Q153" s="39"/>
      <c r="AF153" s="33"/>
      <c r="AG153" s="35"/>
      <c r="AH153" s="85"/>
      <c r="AI153" s="35"/>
    </row>
    <row r="154" spans="4:35" ht="28.8" x14ac:dyDescent="0.3">
      <c r="D154" s="33"/>
      <c r="E154" s="33"/>
      <c r="F154" s="47" t="str">
        <f t="shared" si="8"/>
        <v>2345VFT/KDVSBH/P.Kỹ thuật Bảo hành</v>
      </c>
      <c r="G154" s="48">
        <v>2345</v>
      </c>
      <c r="H154" s="46" t="s">
        <v>61</v>
      </c>
      <c r="I154" s="69" t="s">
        <v>794</v>
      </c>
      <c r="J154" s="76">
        <v>9045910001</v>
      </c>
      <c r="K154" s="39"/>
      <c r="Q154" s="39"/>
      <c r="AF154" s="33"/>
      <c r="AG154" s="35"/>
      <c r="AH154" s="85"/>
      <c r="AI154" s="35"/>
    </row>
    <row r="155" spans="4:35" ht="28.8" x14ac:dyDescent="0.3">
      <c r="D155" s="33"/>
      <c r="E155" s="33"/>
      <c r="F155" s="47" t="str">
        <f t="shared" si="8"/>
        <v>2345VFT/KDVSBH/P.Quản lý dịch vụ vùng</v>
      </c>
      <c r="G155" s="48">
        <v>2345</v>
      </c>
      <c r="H155" s="46" t="s">
        <v>61</v>
      </c>
      <c r="I155" s="69" t="s">
        <v>795</v>
      </c>
      <c r="J155" s="76">
        <v>9045910002</v>
      </c>
      <c r="K155" s="39"/>
      <c r="Q155" s="39"/>
      <c r="AF155" s="33"/>
      <c r="AG155" s="35"/>
      <c r="AH155" s="85"/>
      <c r="AI155" s="35"/>
    </row>
    <row r="156" spans="4:35" x14ac:dyDescent="0.3">
      <c r="D156" s="33"/>
      <c r="E156" s="33"/>
      <c r="F156" s="47" t="str">
        <f t="shared" si="8"/>
        <v>2345VFT/KDVSBH/P.Phụ tùng</v>
      </c>
      <c r="G156" s="48">
        <v>2345</v>
      </c>
      <c r="H156" s="46" t="s">
        <v>61</v>
      </c>
      <c r="I156" s="69" t="s">
        <v>796</v>
      </c>
      <c r="J156" s="76">
        <v>9045910003</v>
      </c>
      <c r="K156" s="39"/>
      <c r="Q156" s="39"/>
      <c r="AF156" s="33"/>
      <c r="AG156" s="35"/>
      <c r="AH156" s="85"/>
      <c r="AI156" s="35"/>
    </row>
    <row r="157" spans="4:35" ht="28.8" x14ac:dyDescent="0.3">
      <c r="D157" s="33"/>
      <c r="E157" s="33"/>
      <c r="F157" s="47" t="str">
        <f t="shared" si="8"/>
        <v>2345VFT/KDVSBH/P.Kỹ thuật Bảo hành Ô tô</v>
      </c>
      <c r="G157" s="48">
        <v>2345</v>
      </c>
      <c r="H157" s="46" t="s">
        <v>61</v>
      </c>
      <c r="I157" s="69" t="s">
        <v>797</v>
      </c>
      <c r="J157" s="76">
        <v>9045910011</v>
      </c>
      <c r="K157" s="39"/>
      <c r="Q157" s="39"/>
      <c r="AF157" s="33"/>
      <c r="AG157" s="35"/>
      <c r="AH157" s="85"/>
      <c r="AI157" s="35"/>
    </row>
    <row r="158" spans="4:35" ht="28.8" x14ac:dyDescent="0.3">
      <c r="D158" s="33"/>
      <c r="E158" s="33"/>
      <c r="F158" s="47" t="str">
        <f t="shared" si="8"/>
        <v>2345VFT/KDVSBH/P.Kỹ thuật Bảo hành Xe máy</v>
      </c>
      <c r="G158" s="48">
        <v>2345</v>
      </c>
      <c r="H158" s="46" t="s">
        <v>61</v>
      </c>
      <c r="I158" s="69" t="s">
        <v>798</v>
      </c>
      <c r="J158" s="76">
        <v>9045910012</v>
      </c>
      <c r="K158" s="39"/>
      <c r="Q158" s="39"/>
      <c r="AF158" s="33"/>
      <c r="AG158" s="35"/>
      <c r="AH158" s="85"/>
      <c r="AI158" s="35"/>
    </row>
    <row r="159" spans="4:35" x14ac:dyDescent="0.3">
      <c r="D159" s="33"/>
      <c r="E159" s="33"/>
      <c r="F159" s="61" t="str">
        <f t="shared" ref="F159" si="9">G159&amp;I159</f>
        <v>2345VFT/KDVSBH/TT.CSKH</v>
      </c>
      <c r="G159" s="63">
        <v>2345</v>
      </c>
      <c r="H159" s="46" t="s">
        <v>61</v>
      </c>
      <c r="I159" s="77" t="s">
        <v>799</v>
      </c>
      <c r="J159" s="77">
        <v>9045910004</v>
      </c>
      <c r="K159" s="39"/>
      <c r="Q159" s="39"/>
      <c r="AF159" s="33"/>
      <c r="AG159" s="35"/>
      <c r="AH159" s="85"/>
      <c r="AI159" s="35"/>
    </row>
    <row r="160" spans="4:35" x14ac:dyDescent="0.3">
      <c r="D160" s="33"/>
      <c r="E160" s="33"/>
      <c r="F160" s="47" t="str">
        <f t="shared" ref="F160:F180" si="10">G160&amp;I160</f>
        <v>2345VF/HO/NS/ĐT&amp;PTTC</v>
      </c>
      <c r="G160" s="48">
        <v>2345</v>
      </c>
      <c r="H160" s="46" t="s">
        <v>579</v>
      </c>
      <c r="I160" s="69" t="s">
        <v>596</v>
      </c>
      <c r="J160" s="76">
        <v>9045120100</v>
      </c>
      <c r="K160" s="39"/>
      <c r="Q160" s="39"/>
      <c r="AF160" s="33"/>
      <c r="AG160" s="35"/>
      <c r="AH160" s="85"/>
      <c r="AI160" s="35"/>
    </row>
    <row r="161" spans="4:35" x14ac:dyDescent="0.3">
      <c r="D161" s="33"/>
      <c r="E161" s="33"/>
      <c r="F161" s="47" t="str">
        <f t="shared" si="10"/>
        <v>2345VFT/HO/HC-TH</v>
      </c>
      <c r="G161" s="48">
        <v>2345</v>
      </c>
      <c r="H161" s="46" t="s">
        <v>82</v>
      </c>
      <c r="I161" s="69" t="s">
        <v>83</v>
      </c>
      <c r="J161" s="76">
        <v>9045110200</v>
      </c>
      <c r="K161" s="39"/>
      <c r="Q161" s="39"/>
      <c r="AF161" s="33"/>
      <c r="AG161" s="35"/>
      <c r="AH161" s="85"/>
      <c r="AI161" s="35"/>
    </row>
    <row r="162" spans="4:35" x14ac:dyDescent="0.3">
      <c r="D162" s="33"/>
      <c r="E162" s="33"/>
      <c r="F162" s="47" t="str">
        <f t="shared" si="10"/>
        <v>2345VFT/HO/Nhân sự</v>
      </c>
      <c r="G162" s="48">
        <v>2345</v>
      </c>
      <c r="H162" s="46" t="s">
        <v>509</v>
      </c>
      <c r="I162" s="69" t="s">
        <v>800</v>
      </c>
      <c r="J162" s="76">
        <v>9045110100</v>
      </c>
      <c r="K162" s="39"/>
      <c r="Q162" s="39"/>
      <c r="AF162" s="33"/>
      <c r="AG162" s="35"/>
      <c r="AH162" s="85"/>
      <c r="AI162" s="35"/>
    </row>
    <row r="163" spans="4:35" x14ac:dyDescent="0.3">
      <c r="D163" s="33"/>
      <c r="E163" s="33"/>
      <c r="F163" s="47" t="str">
        <f t="shared" si="10"/>
        <v>2345VFT/HO/Pháp chế</v>
      </c>
      <c r="G163" s="48">
        <v>2345</v>
      </c>
      <c r="H163" s="46" t="s">
        <v>516</v>
      </c>
      <c r="I163" s="69" t="s">
        <v>801</v>
      </c>
      <c r="J163" s="76">
        <v>9045110400</v>
      </c>
      <c r="K163" s="39"/>
      <c r="Q163" s="39"/>
      <c r="AF163" s="33"/>
      <c r="AG163" s="35"/>
      <c r="AH163" s="85"/>
      <c r="AI163" s="35"/>
    </row>
    <row r="164" spans="4:35" x14ac:dyDescent="0.3">
      <c r="D164" s="33"/>
      <c r="E164" s="33"/>
      <c r="F164" s="47" t="str">
        <f t="shared" si="10"/>
        <v>2345VFT/HO/TC-KT</v>
      </c>
      <c r="G164" s="48">
        <v>2345</v>
      </c>
      <c r="H164" s="46" t="s">
        <v>522</v>
      </c>
      <c r="I164" s="69" t="s">
        <v>802</v>
      </c>
      <c r="J164" s="76">
        <v>9045110300</v>
      </c>
      <c r="K164" s="39"/>
      <c r="Q164" s="39"/>
      <c r="AF164" s="33"/>
      <c r="AG164" s="35"/>
      <c r="AH164" s="85"/>
      <c r="AI164" s="35"/>
    </row>
    <row r="165" spans="4:35" x14ac:dyDescent="0.3">
      <c r="D165" s="33"/>
      <c r="E165" s="33"/>
      <c r="F165" s="47" t="str">
        <f t="shared" si="10"/>
        <v>2345VF/HO/Tuyển dụng</v>
      </c>
      <c r="G165" s="48">
        <v>2345</v>
      </c>
      <c r="H165" s="46" t="s">
        <v>48</v>
      </c>
      <c r="I165" s="69" t="s">
        <v>49</v>
      </c>
      <c r="J165" s="76">
        <v>9045120101</v>
      </c>
      <c r="K165" s="39"/>
      <c r="Q165" s="39"/>
      <c r="AF165" s="33"/>
      <c r="AG165" s="35"/>
      <c r="AH165" s="85"/>
      <c r="AI165" s="35"/>
    </row>
    <row r="166" spans="4:35" x14ac:dyDescent="0.3">
      <c r="D166" s="33"/>
      <c r="E166" s="33"/>
      <c r="F166" s="47" t="str">
        <f t="shared" si="10"/>
        <v>2345VFT/BO/Leasing</v>
      </c>
      <c r="G166" s="48">
        <v>2345</v>
      </c>
      <c r="H166" s="46" t="s">
        <v>536</v>
      </c>
      <c r="I166" s="69" t="s">
        <v>803</v>
      </c>
      <c r="J166" s="76">
        <v>8045091000</v>
      </c>
      <c r="K166" s="39"/>
      <c r="Q166" s="39"/>
      <c r="AF166" s="33"/>
      <c r="AG166" s="35"/>
      <c r="AH166" s="85"/>
      <c r="AI166" s="35"/>
    </row>
    <row r="167" spans="4:35" ht="28.8" x14ac:dyDescent="0.3">
      <c r="D167" s="33"/>
      <c r="E167" s="33"/>
      <c r="F167" s="47" t="str">
        <f t="shared" si="10"/>
        <v>2345VFT/OT/KD/ĐLUQ - Vùng 1 (miền Bắc)</v>
      </c>
      <c r="G167" s="48">
        <v>2345</v>
      </c>
      <c r="H167" s="46" t="s">
        <v>552</v>
      </c>
      <c r="I167" s="69" t="s">
        <v>804</v>
      </c>
      <c r="J167" s="76">
        <v>1345999911</v>
      </c>
      <c r="K167" s="39"/>
      <c r="Q167" s="39"/>
      <c r="AF167" s="33"/>
      <c r="AG167" s="35"/>
      <c r="AH167" s="85"/>
      <c r="AI167" s="35"/>
    </row>
    <row r="168" spans="4:35" ht="28.8" x14ac:dyDescent="0.3">
      <c r="D168" s="33"/>
      <c r="E168" s="33"/>
      <c r="F168" s="47" t="str">
        <f t="shared" si="10"/>
        <v>2345VFT/OT/KD/ĐLUQ - Vùng 2 (miền Trung)</v>
      </c>
      <c r="G168" s="48">
        <v>2345</v>
      </c>
      <c r="H168" s="46" t="s">
        <v>552</v>
      </c>
      <c r="I168" s="69" t="s">
        <v>805</v>
      </c>
      <c r="J168" s="76">
        <v>1345999912</v>
      </c>
      <c r="K168" s="39"/>
      <c r="Q168" s="39"/>
      <c r="AF168" s="33"/>
      <c r="AG168" s="35"/>
      <c r="AH168" s="85"/>
      <c r="AI168" s="35"/>
    </row>
    <row r="169" spans="4:35" ht="28.8" x14ac:dyDescent="0.3">
      <c r="D169" s="33"/>
      <c r="E169" s="33"/>
      <c r="F169" s="47" t="str">
        <f t="shared" si="10"/>
        <v>2345VFT/OT/KD/ĐLUQ - Vùng 3 (miền Nam)</v>
      </c>
      <c r="G169" s="48">
        <v>2345</v>
      </c>
      <c r="H169" s="46" t="s">
        <v>552</v>
      </c>
      <c r="I169" s="69" t="s">
        <v>806</v>
      </c>
      <c r="J169" s="76">
        <v>1345999913</v>
      </c>
      <c r="K169" s="39"/>
      <c r="Q169" s="39"/>
      <c r="AF169" s="33"/>
      <c r="AG169" s="35"/>
      <c r="AH169" s="85"/>
      <c r="AI169" s="35"/>
    </row>
    <row r="170" spans="4:35" x14ac:dyDescent="0.3">
      <c r="D170" s="33"/>
      <c r="E170" s="33"/>
      <c r="F170" s="47" t="str">
        <f t="shared" si="10"/>
        <v>2345VFT/HO/KD/OT/Chung</v>
      </c>
      <c r="G170" s="48">
        <v>2345</v>
      </c>
      <c r="H170" s="46" t="s">
        <v>552</v>
      </c>
      <c r="I170" s="69" t="s">
        <v>807</v>
      </c>
      <c r="J170" s="76">
        <v>9045140900</v>
      </c>
      <c r="K170" s="39"/>
      <c r="Q170" s="39"/>
      <c r="AF170" s="33"/>
      <c r="AG170" s="35"/>
      <c r="AH170" s="85"/>
      <c r="AI170" s="35"/>
    </row>
    <row r="171" spans="4:35" ht="28.8" x14ac:dyDescent="0.3">
      <c r="D171" s="33"/>
      <c r="E171" s="33"/>
      <c r="F171" s="47" t="str">
        <f t="shared" si="10"/>
        <v>2345VFT/BO/Kinh doanh chung</v>
      </c>
      <c r="G171" s="48">
        <v>2345</v>
      </c>
      <c r="H171" s="46" t="s">
        <v>75</v>
      </c>
      <c r="I171" s="69" t="s">
        <v>808</v>
      </c>
      <c r="J171" s="76">
        <v>8045001000</v>
      </c>
      <c r="K171" s="39"/>
      <c r="Q171" s="39"/>
      <c r="AF171" s="33"/>
      <c r="AG171" s="35"/>
      <c r="AH171" s="85"/>
      <c r="AI171" s="35"/>
    </row>
    <row r="172" spans="4:35" x14ac:dyDescent="0.3">
      <c r="D172" s="33"/>
      <c r="E172" s="33"/>
      <c r="F172" s="47" t="str">
        <f t="shared" si="10"/>
        <v>2345VFT/BO/KD/Khu vực 1</v>
      </c>
      <c r="G172" s="48">
        <v>2345</v>
      </c>
      <c r="H172" s="46" t="s">
        <v>75</v>
      </c>
      <c r="I172" s="69" t="s">
        <v>809</v>
      </c>
      <c r="J172" s="76">
        <v>8045011000</v>
      </c>
      <c r="K172" s="39"/>
      <c r="Q172" s="39"/>
      <c r="AF172" s="33"/>
      <c r="AG172" s="35"/>
      <c r="AH172" s="85"/>
      <c r="AI172" s="35"/>
    </row>
    <row r="173" spans="4:35" x14ac:dyDescent="0.3">
      <c r="D173" s="33"/>
      <c r="E173" s="33"/>
      <c r="F173" s="47" t="str">
        <f t="shared" si="10"/>
        <v>2345VFT/BO/KD/Khu vực 2</v>
      </c>
      <c r="G173" s="48">
        <v>2345</v>
      </c>
      <c r="H173" s="46" t="s">
        <v>75</v>
      </c>
      <c r="I173" s="69" t="s">
        <v>810</v>
      </c>
      <c r="J173" s="76">
        <v>8045021000</v>
      </c>
      <c r="K173" s="39"/>
      <c r="Q173" s="39"/>
      <c r="AF173" s="33"/>
      <c r="AG173" s="35"/>
      <c r="AH173" s="85"/>
      <c r="AI173" s="35"/>
    </row>
    <row r="174" spans="4:35" x14ac:dyDescent="0.3">
      <c r="D174" s="33"/>
      <c r="E174" s="33"/>
      <c r="F174" s="47" t="str">
        <f t="shared" si="10"/>
        <v>2345VFT/BO/KD/Khu vực 3</v>
      </c>
      <c r="G174" s="48">
        <v>2345</v>
      </c>
      <c r="H174" s="46" t="s">
        <v>75</v>
      </c>
      <c r="I174" s="69" t="s">
        <v>76</v>
      </c>
      <c r="J174" s="76">
        <v>8045031000</v>
      </c>
      <c r="K174" s="39"/>
      <c r="Q174" s="39"/>
      <c r="AF174" s="33"/>
      <c r="AG174" s="35"/>
      <c r="AH174" s="85"/>
      <c r="AI174" s="35"/>
    </row>
    <row r="175" spans="4:35" x14ac:dyDescent="0.3">
      <c r="D175" s="33"/>
      <c r="E175" s="33"/>
      <c r="F175" s="47" t="str">
        <f t="shared" si="10"/>
        <v>2345VFT/BO/KD/Khu vực 4</v>
      </c>
      <c r="G175" s="48">
        <v>2345</v>
      </c>
      <c r="H175" s="46" t="s">
        <v>75</v>
      </c>
      <c r="I175" s="69" t="s">
        <v>811</v>
      </c>
      <c r="J175" s="76">
        <v>8045041000</v>
      </c>
      <c r="K175" s="39"/>
      <c r="Q175" s="39"/>
      <c r="AF175" s="33"/>
      <c r="AG175" s="35"/>
      <c r="AH175" s="85"/>
      <c r="AI175" s="35"/>
    </row>
    <row r="176" spans="4:35" ht="28.8" x14ac:dyDescent="0.3">
      <c r="D176" s="33"/>
      <c r="E176" s="33"/>
      <c r="F176" s="47" t="str">
        <f t="shared" si="10"/>
        <v>2345VFT/BOLS/KD cho thuê &amp; B2B</v>
      </c>
      <c r="G176" s="48">
        <v>2345</v>
      </c>
      <c r="H176" s="46" t="s">
        <v>75</v>
      </c>
      <c r="I176" s="69" t="s">
        <v>812</v>
      </c>
      <c r="J176" s="76">
        <v>8045101000</v>
      </c>
      <c r="K176" s="39"/>
      <c r="Q176" s="39"/>
      <c r="AF176" s="33"/>
      <c r="AG176" s="35"/>
      <c r="AH176" s="85"/>
      <c r="AI176" s="35"/>
    </row>
    <row r="177" spans="4:35" ht="28.8" x14ac:dyDescent="0.3">
      <c r="D177" s="33"/>
      <c r="E177" s="33"/>
      <c r="F177" s="47" t="str">
        <f t="shared" si="10"/>
        <v>2345VFT/BO/KD/VF Trần Duy Hưng-10A0</v>
      </c>
      <c r="G177" s="48">
        <v>2345</v>
      </c>
      <c r="H177" s="46" t="s">
        <v>75</v>
      </c>
      <c r="I177" s="69" t="s">
        <v>813</v>
      </c>
      <c r="J177" s="76">
        <v>8045101010</v>
      </c>
      <c r="K177" s="39"/>
      <c r="Q177" s="39"/>
      <c r="AF177" s="33"/>
      <c r="AG177" s="35"/>
      <c r="AH177" s="85"/>
      <c r="AI177" s="35"/>
    </row>
    <row r="178" spans="4:35" ht="28.8" x14ac:dyDescent="0.3">
      <c r="D178" s="33"/>
      <c r="E178" s="33"/>
      <c r="F178" s="47" t="str">
        <f t="shared" si="10"/>
        <v>2345VFT/BO/KD/VF Royal City (TTTM)-10A1</v>
      </c>
      <c r="G178" s="48">
        <v>2345</v>
      </c>
      <c r="H178" s="46" t="s">
        <v>75</v>
      </c>
      <c r="I178" s="69" t="s">
        <v>814</v>
      </c>
      <c r="J178" s="76">
        <v>8045101011</v>
      </c>
      <c r="K178" s="39"/>
      <c r="Q178" s="39"/>
      <c r="AF178" s="33"/>
      <c r="AG178" s="35"/>
      <c r="AH178" s="85"/>
      <c r="AI178" s="35"/>
    </row>
    <row r="179" spans="4:35" ht="28.8" x14ac:dyDescent="0.3">
      <c r="D179" s="33"/>
      <c r="E179" s="33"/>
      <c r="F179" s="47" t="str">
        <f t="shared" si="10"/>
        <v>2345VFT/BO/KD/VF Times City (TTTM)-10A2</v>
      </c>
      <c r="G179" s="48">
        <v>2345</v>
      </c>
      <c r="H179" s="46" t="s">
        <v>75</v>
      </c>
      <c r="I179" s="69" t="s">
        <v>815</v>
      </c>
      <c r="J179" s="76">
        <v>8045101012</v>
      </c>
      <c r="K179" s="39"/>
      <c r="Q179" s="39"/>
      <c r="AF179" s="33"/>
      <c r="AG179" s="35"/>
      <c r="AH179" s="85"/>
      <c r="AI179" s="35"/>
    </row>
    <row r="180" spans="4:35" ht="28.8" x14ac:dyDescent="0.3">
      <c r="D180" s="33"/>
      <c r="E180" s="33"/>
      <c r="F180" s="47" t="str">
        <f t="shared" si="10"/>
        <v>2345VFT/BO/KD/VF Long Biên-10A3</v>
      </c>
      <c r="G180" s="48">
        <v>2345</v>
      </c>
      <c r="H180" s="46" t="s">
        <v>75</v>
      </c>
      <c r="I180" s="69" t="s">
        <v>816</v>
      </c>
      <c r="J180" s="76">
        <v>8045101013</v>
      </c>
      <c r="K180" s="39"/>
      <c r="Q180" s="39"/>
      <c r="AF180" s="33"/>
      <c r="AG180" s="35"/>
      <c r="AH180" s="85"/>
      <c r="AI180" s="35"/>
    </row>
    <row r="181" spans="4:35" ht="28.8" x14ac:dyDescent="0.3">
      <c r="D181" s="33"/>
      <c r="E181" s="33"/>
      <c r="F181" s="47" t="str">
        <f t="shared" ref="F181:F202" si="11">G181&amp;I181</f>
        <v>2345VF/BO/KD/VFT Ocean Park-10A4</v>
      </c>
      <c r="G181" s="48">
        <v>2345</v>
      </c>
      <c r="H181" s="46" t="s">
        <v>75</v>
      </c>
      <c r="I181" s="69" t="s">
        <v>817</v>
      </c>
      <c r="J181" s="76">
        <v>8045101014</v>
      </c>
      <c r="K181" s="39"/>
      <c r="Q181" s="39"/>
      <c r="AF181" s="33"/>
      <c r="AG181" s="35"/>
      <c r="AH181" s="85"/>
      <c r="AI181" s="35"/>
    </row>
    <row r="182" spans="4:35" x14ac:dyDescent="0.3">
      <c r="D182" s="33"/>
      <c r="E182" s="33"/>
      <c r="F182" s="47" t="str">
        <f t="shared" si="11"/>
        <v>2345VF/BO/KD/VFT Đại Việt</v>
      </c>
      <c r="G182" s="48">
        <v>2345</v>
      </c>
      <c r="H182" s="46" t="s">
        <v>75</v>
      </c>
      <c r="I182" s="69" t="s">
        <v>818</v>
      </c>
      <c r="J182" s="76">
        <v>8045101015</v>
      </c>
      <c r="K182" s="39"/>
      <c r="Q182" s="39"/>
      <c r="AF182" s="33"/>
      <c r="AG182" s="35"/>
      <c r="AH182" s="85"/>
      <c r="AI182" s="35"/>
    </row>
    <row r="183" spans="4:35" ht="28.8" x14ac:dyDescent="0.3">
      <c r="D183" s="33"/>
      <c r="E183" s="33"/>
      <c r="F183" s="47" t="str">
        <f t="shared" si="11"/>
        <v>2345VF/BO/KD/VFT Smart City-Tây Mỗ-10A6</v>
      </c>
      <c r="G183" s="48">
        <v>2345</v>
      </c>
      <c r="H183" s="46" t="s">
        <v>75</v>
      </c>
      <c r="I183" s="69" t="s">
        <v>819</v>
      </c>
      <c r="J183" s="76">
        <v>8045101016</v>
      </c>
      <c r="K183" s="39"/>
      <c r="Q183" s="39"/>
      <c r="AF183" s="33"/>
      <c r="AG183" s="35"/>
      <c r="AH183" s="85"/>
      <c r="AI183" s="35"/>
    </row>
    <row r="184" spans="4:35" ht="28.8" x14ac:dyDescent="0.3">
      <c r="D184" s="33"/>
      <c r="E184" s="33"/>
      <c r="F184" s="47" t="str">
        <f t="shared" si="11"/>
        <v>2345BO/KD/Phạm Văn Đồng-HN-10A7</v>
      </c>
      <c r="G184" s="48">
        <v>2345</v>
      </c>
      <c r="H184" s="46" t="s">
        <v>75</v>
      </c>
      <c r="I184" s="69" t="s">
        <v>820</v>
      </c>
      <c r="J184" s="76">
        <v>8045101017</v>
      </c>
      <c r="K184" s="39"/>
      <c r="Q184" s="39"/>
      <c r="AF184" s="33"/>
      <c r="AG184" s="35"/>
      <c r="AH184" s="85"/>
      <c r="AI184" s="35"/>
    </row>
    <row r="185" spans="4:35" ht="28.8" x14ac:dyDescent="0.3">
      <c r="D185" s="33"/>
      <c r="E185" s="33"/>
      <c r="F185" s="47" t="str">
        <f t="shared" si="11"/>
        <v>2345VFT/BO/KD/Ocean park-10A4</v>
      </c>
      <c r="G185" s="48">
        <v>2345</v>
      </c>
      <c r="H185" s="46" t="s">
        <v>75</v>
      </c>
      <c r="I185" s="69" t="s">
        <v>821</v>
      </c>
      <c r="J185" s="76">
        <v>8045101019</v>
      </c>
      <c r="K185" s="39"/>
      <c r="Q185" s="39"/>
      <c r="AF185" s="33"/>
      <c r="AG185" s="35"/>
      <c r="AH185" s="85"/>
      <c r="AI185" s="35"/>
    </row>
    <row r="186" spans="4:35" ht="28.8" x14ac:dyDescent="0.3">
      <c r="D186" s="33"/>
      <c r="E186" s="33"/>
      <c r="F186" s="47" t="str">
        <f t="shared" si="11"/>
        <v>2345VFT/BO/KD/Smart city/ Tây Mỗ Đại Mỗ-10A6</v>
      </c>
      <c r="G186" s="48">
        <v>2345</v>
      </c>
      <c r="H186" s="46" t="s">
        <v>75</v>
      </c>
      <c r="I186" s="69" t="s">
        <v>822</v>
      </c>
      <c r="J186" s="76">
        <v>8045101020</v>
      </c>
      <c r="K186" s="39"/>
      <c r="Q186" s="39"/>
      <c r="AF186" s="33"/>
      <c r="AG186" s="35"/>
      <c r="AH186" s="85"/>
      <c r="AI186" s="35"/>
    </row>
    <row r="187" spans="4:35" x14ac:dyDescent="0.3">
      <c r="D187" s="33"/>
      <c r="E187" s="33"/>
      <c r="F187" s="47" t="str">
        <f t="shared" si="11"/>
        <v>2345VFT/BOLS/KD Miền Bắc</v>
      </c>
      <c r="G187" s="48">
        <v>2345</v>
      </c>
      <c r="H187" s="46" t="s">
        <v>75</v>
      </c>
      <c r="I187" s="69" t="s">
        <v>823</v>
      </c>
      <c r="J187" s="76">
        <v>8045101100</v>
      </c>
      <c r="K187" s="39"/>
      <c r="Q187" s="39"/>
      <c r="AF187" s="33"/>
      <c r="AG187" s="35"/>
      <c r="AH187" s="85"/>
      <c r="AI187" s="35"/>
    </row>
    <row r="188" spans="4:35" x14ac:dyDescent="0.3">
      <c r="D188" s="33"/>
      <c r="E188" s="33"/>
      <c r="F188" s="47" t="str">
        <f t="shared" si="11"/>
        <v>2345VFT/BOLS/KD Miền Nam</v>
      </c>
      <c r="G188" s="48">
        <v>2345</v>
      </c>
      <c r="H188" s="46" t="s">
        <v>75</v>
      </c>
      <c r="I188" s="69" t="s">
        <v>824</v>
      </c>
      <c r="J188" s="76">
        <v>8045101200</v>
      </c>
      <c r="K188" s="39"/>
      <c r="Q188" s="39"/>
      <c r="AF188" s="33"/>
      <c r="AG188" s="35"/>
      <c r="AH188" s="85"/>
      <c r="AI188" s="35"/>
    </row>
    <row r="189" spans="4:35" ht="28.8" x14ac:dyDescent="0.3">
      <c r="D189" s="33"/>
      <c r="E189" s="33"/>
      <c r="F189" s="47" t="str">
        <f t="shared" si="11"/>
        <v>2345VFT/BO/Khối vận hành cho thuê</v>
      </c>
      <c r="G189" s="48">
        <v>2345</v>
      </c>
      <c r="H189" s="46" t="s">
        <v>75</v>
      </c>
      <c r="I189" s="69" t="s">
        <v>825</v>
      </c>
      <c r="J189" s="76">
        <v>8045111000</v>
      </c>
      <c r="K189" s="39"/>
      <c r="Q189" s="39"/>
      <c r="AF189" s="33"/>
      <c r="AG189" s="35"/>
      <c r="AH189" s="85"/>
      <c r="AI189" s="35"/>
    </row>
    <row r="190" spans="4:35" ht="28.8" x14ac:dyDescent="0.3">
      <c r="D190" s="33"/>
      <c r="E190" s="33"/>
      <c r="F190" s="47" t="str">
        <f t="shared" si="11"/>
        <v>2345VFT/BO/Vận hành cho thuê ô tô</v>
      </c>
      <c r="G190" s="48">
        <v>2345</v>
      </c>
      <c r="H190" s="46" t="s">
        <v>75</v>
      </c>
      <c r="I190" s="69" t="s">
        <v>826</v>
      </c>
      <c r="J190" s="76">
        <v>8045111100</v>
      </c>
      <c r="K190" s="39"/>
      <c r="Q190" s="39"/>
      <c r="AF190" s="33"/>
      <c r="AG190" s="35"/>
      <c r="AH190" s="85"/>
      <c r="AI190" s="35"/>
    </row>
    <row r="191" spans="4:35" ht="28.8" x14ac:dyDescent="0.3">
      <c r="D191" s="33"/>
      <c r="E191" s="33"/>
      <c r="F191" s="47" t="str">
        <f t="shared" si="11"/>
        <v>2345VFT/BO/Phòng vận hành cho thuê XMĐ</v>
      </c>
      <c r="G191" s="48">
        <v>2345</v>
      </c>
      <c r="H191" s="46" t="s">
        <v>75</v>
      </c>
      <c r="I191" s="69" t="s">
        <v>827</v>
      </c>
      <c r="J191" s="76">
        <v>8045111200</v>
      </c>
      <c r="K191" s="39"/>
      <c r="Q191" s="39"/>
      <c r="AF191" s="33"/>
      <c r="AG191" s="35"/>
      <c r="AH191" s="85"/>
      <c r="AI191" s="35"/>
    </row>
    <row r="192" spans="4:35" ht="28.8" x14ac:dyDescent="0.3">
      <c r="D192" s="33"/>
      <c r="E192" s="33"/>
      <c r="F192" s="47" t="str">
        <f t="shared" si="11"/>
        <v>2345VFT/BO/Khối vận hành cho thuê</v>
      </c>
      <c r="G192" s="48">
        <v>2345</v>
      </c>
      <c r="H192" s="46" t="s">
        <v>75</v>
      </c>
      <c r="I192" s="69" t="s">
        <v>825</v>
      </c>
      <c r="J192" s="76">
        <v>8045201000</v>
      </c>
      <c r="K192" s="39"/>
      <c r="Q192" s="39"/>
      <c r="AF192" s="33"/>
      <c r="AG192" s="35"/>
      <c r="AH192" s="85"/>
      <c r="AI192" s="35"/>
    </row>
    <row r="193" spans="4:35" ht="28.8" x14ac:dyDescent="0.3">
      <c r="D193" s="33"/>
      <c r="E193" s="33"/>
      <c r="F193" s="47" t="str">
        <f t="shared" si="11"/>
        <v>2345VFT/BO/KD/VF Imperia (Hải Phòng)-20A0</v>
      </c>
      <c r="G193" s="48">
        <v>2345</v>
      </c>
      <c r="H193" s="46" t="s">
        <v>75</v>
      </c>
      <c r="I193" s="69" t="s">
        <v>828</v>
      </c>
      <c r="J193" s="76">
        <v>8045202010</v>
      </c>
      <c r="K193" s="39"/>
      <c r="Q193" s="39"/>
      <c r="AF193" s="33"/>
      <c r="AG193" s="35"/>
      <c r="AH193" s="85"/>
      <c r="AI193" s="35"/>
    </row>
    <row r="194" spans="4:35" ht="28.8" x14ac:dyDescent="0.3">
      <c r="D194" s="33"/>
      <c r="E194" s="33"/>
      <c r="F194" s="47" t="str">
        <f t="shared" si="11"/>
        <v>2345VF/BO/KD/VF Bắc Ninh-24A0</v>
      </c>
      <c r="G194" s="48">
        <v>2345</v>
      </c>
      <c r="H194" s="46" t="s">
        <v>75</v>
      </c>
      <c r="I194" s="69" t="s">
        <v>829</v>
      </c>
      <c r="J194" s="76">
        <v>8045242410</v>
      </c>
      <c r="K194" s="39"/>
      <c r="Q194" s="39"/>
      <c r="AF194" s="33"/>
      <c r="AG194" s="35"/>
      <c r="AH194" s="85"/>
      <c r="AI194" s="35"/>
    </row>
    <row r="195" spans="4:35" ht="28.8" x14ac:dyDescent="0.3">
      <c r="D195" s="33"/>
      <c r="E195" s="33"/>
      <c r="F195" s="47" t="str">
        <f t="shared" si="11"/>
        <v>2345VFT/BO/KD/Phủ Lý - Hà Nam-28A0</v>
      </c>
      <c r="G195" s="48">
        <v>2345</v>
      </c>
      <c r="H195" s="46" t="s">
        <v>75</v>
      </c>
      <c r="I195" s="69" t="s">
        <v>830</v>
      </c>
      <c r="J195" s="76">
        <v>8045282810</v>
      </c>
      <c r="K195" s="39"/>
      <c r="Q195" s="39"/>
      <c r="AF195" s="33"/>
      <c r="AG195" s="35"/>
      <c r="AH195" s="85"/>
      <c r="AI195" s="35"/>
    </row>
    <row r="196" spans="4:35" ht="28.8" x14ac:dyDescent="0.3">
      <c r="D196" s="33"/>
      <c r="E196" s="33"/>
      <c r="F196" s="47" t="str">
        <f t="shared" si="11"/>
        <v>2345VFT/BO/KD/VF Hạ Long-31A0</v>
      </c>
      <c r="G196" s="48">
        <v>2345</v>
      </c>
      <c r="H196" s="46" t="s">
        <v>75</v>
      </c>
      <c r="I196" s="69" t="s">
        <v>831</v>
      </c>
      <c r="J196" s="76">
        <v>8045313110</v>
      </c>
      <c r="K196" s="39"/>
      <c r="Q196" s="39"/>
      <c r="AF196" s="33"/>
      <c r="AG196" s="35"/>
      <c r="AH196" s="85"/>
      <c r="AI196" s="35"/>
    </row>
    <row r="197" spans="4:35" ht="28.8" x14ac:dyDescent="0.3">
      <c r="D197" s="33"/>
      <c r="E197" s="33"/>
      <c r="F197" s="47" t="str">
        <f t="shared" si="11"/>
        <v>2345VFT/BO/KD/SR Móng Cái-Quảng Ninh-31A2</v>
      </c>
      <c r="G197" s="48">
        <v>2345</v>
      </c>
      <c r="H197" s="46" t="s">
        <v>75</v>
      </c>
      <c r="I197" s="69" t="s">
        <v>832</v>
      </c>
      <c r="J197" s="76">
        <v>8045313112</v>
      </c>
      <c r="K197" s="39"/>
      <c r="Q197" s="39"/>
      <c r="AF197" s="33"/>
      <c r="AG197" s="35"/>
      <c r="AH197" s="85"/>
      <c r="AI197" s="35"/>
    </row>
    <row r="198" spans="4:35" ht="28.8" x14ac:dyDescent="0.3">
      <c r="D198" s="33"/>
      <c r="E198" s="33"/>
      <c r="F198" s="47" t="str">
        <f t="shared" si="11"/>
        <v>2345VFT/BO/KD/Việt Trì - Phú Thọ-32A0</v>
      </c>
      <c r="G198" s="48">
        <v>2345</v>
      </c>
      <c r="H198" s="46" t="s">
        <v>75</v>
      </c>
      <c r="I198" s="69" t="s">
        <v>833</v>
      </c>
      <c r="J198" s="76">
        <v>8045323210</v>
      </c>
      <c r="K198" s="39"/>
      <c r="Q198" s="39"/>
      <c r="AF198" s="33"/>
      <c r="AG198" s="35"/>
      <c r="AH198" s="85"/>
      <c r="AI198" s="35"/>
    </row>
    <row r="199" spans="4:35" ht="28.8" x14ac:dyDescent="0.3">
      <c r="D199" s="33"/>
      <c r="E199" s="33"/>
      <c r="F199" s="47" t="str">
        <f t="shared" si="11"/>
        <v>2345VFT/BO/KD/SR Thái Nguyên-33A0</v>
      </c>
      <c r="G199" s="48">
        <v>2345</v>
      </c>
      <c r="H199" s="46" t="s">
        <v>75</v>
      </c>
      <c r="I199" s="69" t="s">
        <v>834</v>
      </c>
      <c r="J199" s="76">
        <v>8045333310</v>
      </c>
      <c r="K199" s="39"/>
      <c r="Q199" s="39"/>
      <c r="AF199" s="33"/>
      <c r="AG199" s="35"/>
      <c r="AH199" s="85"/>
      <c r="AI199" s="35"/>
    </row>
    <row r="200" spans="4:35" ht="28.8" x14ac:dyDescent="0.3">
      <c r="D200" s="33"/>
      <c r="E200" s="33"/>
      <c r="F200" s="47" t="str">
        <f t="shared" si="11"/>
        <v>2345VFT/BO/KD/Lạng Sơn-34A0</v>
      </c>
      <c r="G200" s="48">
        <v>2345</v>
      </c>
      <c r="H200" s="46" t="s">
        <v>75</v>
      </c>
      <c r="I200" s="69" t="s">
        <v>835</v>
      </c>
      <c r="J200" s="76">
        <v>8045343410</v>
      </c>
      <c r="K200" s="39"/>
      <c r="Q200" s="39"/>
      <c r="AF200" s="33"/>
      <c r="AG200" s="35"/>
      <c r="AH200" s="85"/>
      <c r="AI200" s="35"/>
    </row>
    <row r="201" spans="4:35" ht="28.8" x14ac:dyDescent="0.3">
      <c r="D201" s="33"/>
      <c r="E201" s="33"/>
      <c r="F201" s="47" t="str">
        <f t="shared" si="11"/>
        <v>2345VFT/BO/KD/Tuyên Quang-35A0</v>
      </c>
      <c r="G201" s="48">
        <v>2345</v>
      </c>
      <c r="H201" s="46" t="s">
        <v>75</v>
      </c>
      <c r="I201" s="69" t="s">
        <v>836</v>
      </c>
      <c r="J201" s="76">
        <v>8045353510</v>
      </c>
      <c r="K201" s="39"/>
      <c r="Q201" s="39"/>
      <c r="AF201" s="33"/>
      <c r="AG201" s="35"/>
      <c r="AH201" s="85"/>
      <c r="AI201" s="35"/>
    </row>
    <row r="202" spans="4:35" x14ac:dyDescent="0.3">
      <c r="D202" s="33"/>
      <c r="E202" s="33"/>
      <c r="F202" s="47" t="str">
        <f t="shared" si="11"/>
        <v>2345VFT/BO/KD/Sơn La-40A0</v>
      </c>
      <c r="G202" s="48">
        <v>2345</v>
      </c>
      <c r="H202" s="46" t="s">
        <v>75</v>
      </c>
      <c r="I202" s="69" t="s">
        <v>837</v>
      </c>
      <c r="J202" s="76">
        <v>8045404010</v>
      </c>
      <c r="K202" s="39"/>
      <c r="Q202" s="39"/>
      <c r="AF202" s="33"/>
      <c r="AG202" s="35"/>
      <c r="AH202" s="85"/>
      <c r="AI202" s="35"/>
    </row>
    <row r="203" spans="4:35" ht="28.8" x14ac:dyDescent="0.3">
      <c r="D203" s="33"/>
      <c r="E203" s="33"/>
      <c r="F203" s="47" t="str">
        <f t="shared" ref="F203:F266" si="12">G203&amp;I203</f>
        <v>2345VF/BO/KD/VF Hòa Bình-41A0</v>
      </c>
      <c r="G203" s="48">
        <v>2345</v>
      </c>
      <c r="H203" s="46" t="s">
        <v>75</v>
      </c>
      <c r="I203" s="69" t="s">
        <v>838</v>
      </c>
      <c r="J203" s="76">
        <v>8045414110</v>
      </c>
      <c r="K203" s="39"/>
      <c r="Q203" s="39"/>
      <c r="AF203" s="33"/>
      <c r="AG203" s="35"/>
      <c r="AH203" s="85"/>
      <c r="AI203" s="35"/>
    </row>
    <row r="204" spans="4:35" ht="28.8" x14ac:dyDescent="0.3">
      <c r="D204" s="33"/>
      <c r="E204" s="33"/>
      <c r="F204" s="47" t="str">
        <f t="shared" si="12"/>
        <v>2345VF/BO/KD/VFT Hòa Bình-41A1</v>
      </c>
      <c r="G204" s="48">
        <v>2345</v>
      </c>
      <c r="H204" s="46" t="s">
        <v>75</v>
      </c>
      <c r="I204" s="69" t="s">
        <v>839</v>
      </c>
      <c r="J204" s="76">
        <v>8045414111</v>
      </c>
      <c r="K204" s="39"/>
      <c r="Q204" s="39"/>
      <c r="AF204" s="33"/>
      <c r="AG204" s="35"/>
      <c r="AH204" s="85"/>
      <c r="AI204" s="35"/>
    </row>
    <row r="205" spans="4:35" ht="28.8" x14ac:dyDescent="0.3">
      <c r="D205" s="33"/>
      <c r="E205" s="33"/>
      <c r="F205" s="47" t="str">
        <f t="shared" si="12"/>
        <v>2345VFT/BO/KD/YÊN BÁI-42A0</v>
      </c>
      <c r="G205" s="48">
        <v>2345</v>
      </c>
      <c r="H205" s="46" t="s">
        <v>75</v>
      </c>
      <c r="I205" s="69" t="s">
        <v>840</v>
      </c>
      <c r="J205" s="76">
        <v>8045424210</v>
      </c>
      <c r="K205" s="39"/>
      <c r="Q205" s="39"/>
      <c r="AF205" s="33"/>
      <c r="AG205" s="35"/>
      <c r="AH205" s="85"/>
      <c r="AI205" s="35"/>
    </row>
    <row r="206" spans="4:35" ht="28.8" x14ac:dyDescent="0.3">
      <c r="D206" s="33"/>
      <c r="E206" s="33"/>
      <c r="F206" s="47" t="str">
        <f t="shared" si="12"/>
        <v>2345VFT/BO/KD/Trần Phú-Thanh Hóa-51A0</v>
      </c>
      <c r="G206" s="48">
        <v>2345</v>
      </c>
      <c r="H206" s="46" t="s">
        <v>75</v>
      </c>
      <c r="I206" s="69" t="s">
        <v>841</v>
      </c>
      <c r="J206" s="76">
        <v>8045515110</v>
      </c>
      <c r="K206" s="39"/>
      <c r="Q206" s="39"/>
      <c r="AF206" s="33"/>
      <c r="AG206" s="35"/>
      <c r="AH206" s="85"/>
      <c r="AI206" s="35"/>
    </row>
    <row r="207" spans="4:35" ht="28.8" x14ac:dyDescent="0.3">
      <c r="D207" s="33"/>
      <c r="E207" s="33"/>
      <c r="F207" s="47" t="str">
        <f t="shared" si="12"/>
        <v>2345VFT/BO/KD/VF Hà Tĩnh-53A0</v>
      </c>
      <c r="G207" s="48">
        <v>2345</v>
      </c>
      <c r="H207" s="46" t="s">
        <v>75</v>
      </c>
      <c r="I207" s="69" t="s">
        <v>842</v>
      </c>
      <c r="J207" s="76">
        <v>8045535310</v>
      </c>
      <c r="K207" s="39"/>
      <c r="Q207" s="39"/>
      <c r="AF207" s="33"/>
      <c r="AG207" s="35"/>
      <c r="AH207" s="85"/>
      <c r="AI207" s="35"/>
    </row>
    <row r="208" spans="4:35" ht="28.8" x14ac:dyDescent="0.3">
      <c r="D208" s="33"/>
      <c r="E208" s="33"/>
      <c r="F208" s="47" t="str">
        <f t="shared" si="12"/>
        <v>2345VF/BO/KD/VF Đồng Hới-Quảng Bình-54A0</v>
      </c>
      <c r="G208" s="48">
        <v>2345</v>
      </c>
      <c r="H208" s="46" t="s">
        <v>75</v>
      </c>
      <c r="I208" s="69" t="s">
        <v>843</v>
      </c>
      <c r="J208" s="76">
        <v>8045545410</v>
      </c>
      <c r="K208" s="39"/>
      <c r="Q208" s="39"/>
      <c r="AF208" s="33"/>
      <c r="AG208" s="35"/>
      <c r="AH208" s="85"/>
      <c r="AI208" s="35"/>
    </row>
    <row r="209" spans="4:35" ht="28.8" x14ac:dyDescent="0.3">
      <c r="D209" s="33"/>
      <c r="E209" s="33"/>
      <c r="F209" s="47" t="str">
        <f t="shared" si="12"/>
        <v>2345VF/BO/KD/VFT Đồng Hới-Quảng Bình-54A1</v>
      </c>
      <c r="G209" s="48">
        <v>2345</v>
      </c>
      <c r="H209" s="46" t="s">
        <v>75</v>
      </c>
      <c r="I209" s="69" t="s">
        <v>844</v>
      </c>
      <c r="J209" s="76">
        <v>8045545411</v>
      </c>
      <c r="K209" s="39"/>
      <c r="Q209" s="39"/>
      <c r="AF209" s="33"/>
      <c r="AG209" s="35"/>
      <c r="AH209" s="85"/>
      <c r="AI209" s="35"/>
    </row>
    <row r="210" spans="4:35" ht="28.8" x14ac:dyDescent="0.3">
      <c r="D210" s="33"/>
      <c r="E210" s="33"/>
      <c r="F210" s="47" t="str">
        <f t="shared" si="12"/>
        <v>2345VFT/BO/KD/VF Đà Nẵng-60A0</v>
      </c>
      <c r="G210" s="48">
        <v>2345</v>
      </c>
      <c r="H210" s="46" t="s">
        <v>75</v>
      </c>
      <c r="I210" s="69" t="s">
        <v>845</v>
      </c>
      <c r="J210" s="76">
        <v>8045606010</v>
      </c>
      <c r="K210" s="39"/>
      <c r="Q210" s="39"/>
      <c r="AF210" s="33"/>
      <c r="AG210" s="35"/>
      <c r="AH210" s="85"/>
      <c r="AI210" s="35"/>
    </row>
    <row r="211" spans="4:35" ht="28.8" x14ac:dyDescent="0.3">
      <c r="D211" s="33"/>
      <c r="E211" s="33"/>
      <c r="F211" s="47" t="str">
        <f t="shared" si="12"/>
        <v>2345VFT/BO/KD/VF Nha Trang-62A0</v>
      </c>
      <c r="G211" s="48">
        <v>2345</v>
      </c>
      <c r="H211" s="46" t="s">
        <v>75</v>
      </c>
      <c r="I211" s="69" t="s">
        <v>846</v>
      </c>
      <c r="J211" s="76">
        <v>8045626210</v>
      </c>
      <c r="K211" s="39"/>
      <c r="Q211" s="39"/>
      <c r="AF211" s="33"/>
      <c r="AG211" s="35"/>
      <c r="AH211" s="85"/>
      <c r="AI211" s="35"/>
    </row>
    <row r="212" spans="4:35" ht="28.8" x14ac:dyDescent="0.3">
      <c r="D212" s="33"/>
      <c r="E212" s="33"/>
      <c r="F212" s="47" t="str">
        <f t="shared" si="12"/>
        <v>2345VFT/BO/KD/Thái Nguyên – Nha Trang -62A1</v>
      </c>
      <c r="G212" s="48">
        <v>2345</v>
      </c>
      <c r="H212" s="46" t="s">
        <v>75</v>
      </c>
      <c r="I212" s="69" t="s">
        <v>847</v>
      </c>
      <c r="J212" s="76">
        <v>8045626211</v>
      </c>
      <c r="K212" s="39"/>
      <c r="Q212" s="39"/>
      <c r="AF212" s="33"/>
      <c r="AG212" s="35"/>
      <c r="AH212" s="85"/>
      <c r="AI212" s="35"/>
    </row>
    <row r="213" spans="4:35" ht="28.8" x14ac:dyDescent="0.3">
      <c r="D213" s="33"/>
      <c r="E213" s="33"/>
      <c r="F213" s="47" t="str">
        <f t="shared" si="12"/>
        <v>2345VFT/BO/VF 1S Bình Thuận 64A0</v>
      </c>
      <c r="G213" s="48">
        <v>2345</v>
      </c>
      <c r="H213" s="46" t="s">
        <v>75</v>
      </c>
      <c r="I213" s="69" t="s">
        <v>848</v>
      </c>
      <c r="J213" s="76">
        <v>8045646411</v>
      </c>
      <c r="K213" s="39"/>
      <c r="Q213" s="39"/>
      <c r="AF213" s="33"/>
      <c r="AG213" s="35"/>
      <c r="AH213" s="85"/>
      <c r="AI213" s="35"/>
    </row>
    <row r="214" spans="4:35" ht="28.8" x14ac:dyDescent="0.3">
      <c r="D214" s="33"/>
      <c r="E214" s="33"/>
      <c r="F214" s="47" t="str">
        <f t="shared" si="12"/>
        <v>2345VF/BO/KD/VF Tuy Hòa-65A0</v>
      </c>
      <c r="G214" s="48">
        <v>2345</v>
      </c>
      <c r="H214" s="46" t="s">
        <v>75</v>
      </c>
      <c r="I214" s="69" t="s">
        <v>849</v>
      </c>
      <c r="J214" s="76">
        <v>8045656510</v>
      </c>
      <c r="K214" s="39"/>
      <c r="Q214" s="39"/>
      <c r="AF214" s="33"/>
      <c r="AG214" s="35"/>
      <c r="AH214" s="85"/>
      <c r="AI214" s="35"/>
    </row>
    <row r="215" spans="4:35" ht="28.8" x14ac:dyDescent="0.3">
      <c r="D215" s="33"/>
      <c r="E215" s="33"/>
      <c r="F215" s="47" t="str">
        <f t="shared" si="12"/>
        <v>2345VFT/BO/KD/Quảng Ngãi-66A0</v>
      </c>
      <c r="G215" s="48">
        <v>2345</v>
      </c>
      <c r="H215" s="46" t="s">
        <v>75</v>
      </c>
      <c r="I215" s="69" t="s">
        <v>850</v>
      </c>
      <c r="J215" s="76">
        <v>8045666610</v>
      </c>
      <c r="K215" s="39"/>
      <c r="Q215" s="39"/>
      <c r="AF215" s="33"/>
      <c r="AG215" s="35"/>
      <c r="AH215" s="85"/>
      <c r="AI215" s="35"/>
    </row>
    <row r="216" spans="4:35" ht="28.8" x14ac:dyDescent="0.3">
      <c r="D216" s="33"/>
      <c r="E216" s="33"/>
      <c r="F216" s="47" t="str">
        <f t="shared" si="12"/>
        <v>2345VFT/BO//VF Ninh Thuận 67A0</v>
      </c>
      <c r="G216" s="48">
        <v>2345</v>
      </c>
      <c r="H216" s="46" t="s">
        <v>75</v>
      </c>
      <c r="I216" s="69" t="s">
        <v>851</v>
      </c>
      <c r="J216" s="76">
        <v>8045676710</v>
      </c>
      <c r="K216" s="39"/>
      <c r="Q216" s="39"/>
      <c r="AF216" s="33"/>
      <c r="AG216" s="35"/>
      <c r="AH216" s="85"/>
      <c r="AI216" s="35"/>
    </row>
    <row r="217" spans="4:35" ht="28.8" x14ac:dyDescent="0.3">
      <c r="D217" s="33"/>
      <c r="E217" s="33"/>
      <c r="F217" s="47" t="str">
        <f t="shared" si="12"/>
        <v>2345VFT/BO/KD/PLEIKU- GIA LAI-71A0</v>
      </c>
      <c r="G217" s="48">
        <v>2345</v>
      </c>
      <c r="H217" s="46" t="s">
        <v>75</v>
      </c>
      <c r="I217" s="69" t="s">
        <v>852</v>
      </c>
      <c r="J217" s="76">
        <v>8045717110</v>
      </c>
      <c r="K217" s="39"/>
      <c r="Q217" s="39"/>
      <c r="AF217" s="33"/>
      <c r="AG217" s="35"/>
      <c r="AH217" s="85"/>
      <c r="AI217" s="35"/>
    </row>
    <row r="218" spans="4:35" ht="28.8" x14ac:dyDescent="0.3">
      <c r="D218" s="33"/>
      <c r="E218" s="33"/>
      <c r="F218" s="47" t="str">
        <f t="shared" si="12"/>
        <v>2345VFT/BO/DV/VF 1S Gia Lai 71A0</v>
      </c>
      <c r="G218" s="48">
        <v>2345</v>
      </c>
      <c r="H218" s="46" t="s">
        <v>75</v>
      </c>
      <c r="I218" s="69" t="s">
        <v>853</v>
      </c>
      <c r="J218" s="76">
        <v>8045717111</v>
      </c>
      <c r="K218" s="39"/>
      <c r="Q218" s="39"/>
      <c r="AF218" s="33"/>
      <c r="AG218" s="35"/>
      <c r="AH218" s="85"/>
      <c r="AI218" s="35"/>
    </row>
    <row r="219" spans="4:35" ht="28.8" x14ac:dyDescent="0.3">
      <c r="D219" s="33"/>
      <c r="E219" s="33"/>
      <c r="F219" s="47" t="str">
        <f t="shared" si="12"/>
        <v>2345VFT/BO/KD/VCP Kon Tum-74A0</v>
      </c>
      <c r="G219" s="48">
        <v>2345</v>
      </c>
      <c r="H219" s="46" t="s">
        <v>75</v>
      </c>
      <c r="I219" s="69" t="s">
        <v>854</v>
      </c>
      <c r="J219" s="76">
        <v>8045747410</v>
      </c>
      <c r="K219" s="39"/>
      <c r="Q219" s="39"/>
      <c r="AF219" s="33"/>
      <c r="AG219" s="35"/>
      <c r="AH219" s="85"/>
      <c r="AI219" s="35"/>
    </row>
    <row r="220" spans="4:35" ht="28.8" x14ac:dyDescent="0.3">
      <c r="D220" s="33"/>
      <c r="E220" s="33"/>
      <c r="F220" s="47" t="str">
        <f t="shared" si="12"/>
        <v>2345VF/BO/KD/VFT KonTum-74A1</v>
      </c>
      <c r="G220" s="48">
        <v>2345</v>
      </c>
      <c r="H220" s="46" t="s">
        <v>75</v>
      </c>
      <c r="I220" s="69" t="s">
        <v>855</v>
      </c>
      <c r="J220" s="76">
        <v>8045747411</v>
      </c>
      <c r="K220" s="39"/>
      <c r="Q220" s="39"/>
      <c r="AF220" s="33"/>
      <c r="AG220" s="35"/>
      <c r="AH220" s="85"/>
      <c r="AI220" s="35"/>
    </row>
    <row r="221" spans="4:35" ht="28.8" x14ac:dyDescent="0.3">
      <c r="D221" s="33"/>
      <c r="E221" s="33"/>
      <c r="F221" s="47" t="str">
        <f t="shared" si="12"/>
        <v>2345VFT/BO/KD/BIÊN HÒA 1-76A0</v>
      </c>
      <c r="G221" s="48">
        <v>2345</v>
      </c>
      <c r="H221" s="46" t="s">
        <v>75</v>
      </c>
      <c r="I221" s="69" t="s">
        <v>856</v>
      </c>
      <c r="J221" s="76">
        <v>8045767610</v>
      </c>
      <c r="K221" s="39"/>
      <c r="Q221" s="39"/>
      <c r="AF221" s="33"/>
      <c r="AG221" s="35"/>
      <c r="AH221" s="85"/>
      <c r="AI221" s="35"/>
    </row>
    <row r="222" spans="4:35" ht="28.8" x14ac:dyDescent="0.3">
      <c r="D222" s="33"/>
      <c r="E222" s="33"/>
      <c r="F222" s="47" t="str">
        <f t="shared" si="12"/>
        <v>2345VFT/BO/KD/SR Đồng Nai-76A1</v>
      </c>
      <c r="G222" s="48">
        <v>2345</v>
      </c>
      <c r="H222" s="46" t="s">
        <v>75</v>
      </c>
      <c r="I222" s="69" t="s">
        <v>857</v>
      </c>
      <c r="J222" s="76">
        <v>8045767611</v>
      </c>
      <c r="K222" s="39"/>
      <c r="Q222" s="39"/>
      <c r="AF222" s="33"/>
      <c r="AG222" s="35"/>
      <c r="AH222" s="85"/>
      <c r="AI222" s="35"/>
    </row>
    <row r="223" spans="4:35" ht="28.8" x14ac:dyDescent="0.3">
      <c r="D223" s="33"/>
      <c r="E223" s="33"/>
      <c r="F223" s="47" t="str">
        <f t="shared" si="12"/>
        <v>2345VF/BO/KD/VFT Dĩ An - Bình Dương-77A0</v>
      </c>
      <c r="G223" s="48">
        <v>2345</v>
      </c>
      <c r="H223" s="46" t="s">
        <v>75</v>
      </c>
      <c r="I223" s="69" t="s">
        <v>858</v>
      </c>
      <c r="J223" s="76">
        <v>8045777710</v>
      </c>
      <c r="K223" s="39"/>
      <c r="Q223" s="39"/>
      <c r="AF223" s="33"/>
      <c r="AG223" s="35"/>
      <c r="AH223" s="85"/>
      <c r="AI223" s="35"/>
    </row>
    <row r="224" spans="4:35" ht="28.8" x14ac:dyDescent="0.3">
      <c r="D224" s="33"/>
      <c r="E224" s="33"/>
      <c r="F224" s="47" t="str">
        <f t="shared" si="12"/>
        <v>2345VFT/BO/KD/Tây Ninh-79A0</v>
      </c>
      <c r="G224" s="48">
        <v>2345</v>
      </c>
      <c r="H224" s="46" t="s">
        <v>75</v>
      </c>
      <c r="I224" s="69" t="s">
        <v>859</v>
      </c>
      <c r="J224" s="76">
        <v>8045797910</v>
      </c>
      <c r="K224" s="39"/>
      <c r="Q224" s="39"/>
      <c r="AF224" s="33"/>
      <c r="AH224" s="86"/>
      <c r="AI224" s="33"/>
    </row>
    <row r="225" spans="4:35" ht="28.8" x14ac:dyDescent="0.3">
      <c r="D225" s="33"/>
      <c r="E225" s="33"/>
      <c r="F225" s="47" t="str">
        <f t="shared" si="12"/>
        <v>2345VFT/BO/KD/VF Cần Thơ-82A0</v>
      </c>
      <c r="G225" s="48">
        <v>2345</v>
      </c>
      <c r="H225" s="46" t="s">
        <v>75</v>
      </c>
      <c r="I225" s="69" t="s">
        <v>860</v>
      </c>
      <c r="J225" s="76">
        <v>8045828210</v>
      </c>
      <c r="K225" s="39"/>
      <c r="Q225" s="39"/>
      <c r="AF225" s="33"/>
      <c r="AH225" s="86"/>
      <c r="AI225" s="33"/>
    </row>
    <row r="226" spans="4:35" ht="28.8" x14ac:dyDescent="0.3">
      <c r="D226" s="33"/>
      <c r="E226" s="33"/>
      <c r="F226" s="47" t="str">
        <f t="shared" si="12"/>
        <v>2345VFT/BO/KD/An Giang-84A0</v>
      </c>
      <c r="G226" s="48">
        <v>2345</v>
      </c>
      <c r="H226" s="46" t="s">
        <v>75</v>
      </c>
      <c r="I226" s="69" t="s">
        <v>861</v>
      </c>
      <c r="J226" s="76">
        <v>8045848410</v>
      </c>
      <c r="K226" s="39"/>
      <c r="Q226" s="39"/>
      <c r="AF226" s="33"/>
      <c r="AH226" s="86"/>
      <c r="AI226" s="33"/>
    </row>
    <row r="227" spans="4:35" ht="28.8" x14ac:dyDescent="0.3">
      <c r="D227" s="33"/>
      <c r="E227" s="33"/>
      <c r="F227" s="47" t="str">
        <f t="shared" si="12"/>
        <v>2345VFT/BO/KD/Kiên Giang-85A0</v>
      </c>
      <c r="G227" s="48">
        <v>2345</v>
      </c>
      <c r="H227" s="46" t="s">
        <v>75</v>
      </c>
      <c r="I227" s="69" t="s">
        <v>862</v>
      </c>
      <c r="J227" s="76">
        <v>8045858510</v>
      </c>
      <c r="K227" s="39"/>
      <c r="Q227" s="39"/>
      <c r="AF227" s="33"/>
      <c r="AH227" s="86"/>
      <c r="AI227" s="33"/>
    </row>
    <row r="228" spans="4:35" ht="28.8" x14ac:dyDescent="0.3">
      <c r="D228" s="33"/>
      <c r="E228" s="33"/>
      <c r="F228" s="47" t="str">
        <f t="shared" si="12"/>
        <v>2345VFT/BO/KD/Cao Lãnh Đồng Tháp-86A0</v>
      </c>
      <c r="G228" s="48">
        <v>2345</v>
      </c>
      <c r="H228" s="46" t="s">
        <v>75</v>
      </c>
      <c r="I228" s="69" t="s">
        <v>863</v>
      </c>
      <c r="J228" s="76">
        <v>8045868610</v>
      </c>
      <c r="K228" s="39"/>
      <c r="Q228" s="39"/>
      <c r="AF228" s="33"/>
      <c r="AH228" s="86"/>
      <c r="AI228" s="33"/>
    </row>
    <row r="229" spans="4:35" ht="28.8" x14ac:dyDescent="0.3">
      <c r="D229" s="33"/>
      <c r="E229" s="33"/>
      <c r="F229" s="47" t="str">
        <f t="shared" si="12"/>
        <v>2345VFT/BO/KD/Long An-87A0</v>
      </c>
      <c r="G229" s="48">
        <v>2345</v>
      </c>
      <c r="H229" s="46" t="s">
        <v>75</v>
      </c>
      <c r="I229" s="69" t="s">
        <v>864</v>
      </c>
      <c r="J229" s="76">
        <v>8045878710</v>
      </c>
      <c r="K229" s="39"/>
      <c r="Q229" s="39"/>
      <c r="AF229" s="33"/>
      <c r="AH229" s="86"/>
      <c r="AI229" s="33"/>
    </row>
    <row r="230" spans="4:35" ht="28.8" x14ac:dyDescent="0.3">
      <c r="D230" s="33"/>
      <c r="E230" s="33"/>
      <c r="F230" s="47" t="str">
        <f t="shared" si="12"/>
        <v>2345VFT/BO/KD/Cà Mau-89A0</v>
      </c>
      <c r="G230" s="48">
        <v>2345</v>
      </c>
      <c r="H230" s="46" t="s">
        <v>75</v>
      </c>
      <c r="I230" s="69" t="s">
        <v>865</v>
      </c>
      <c r="J230" s="76">
        <v>8045898910</v>
      </c>
      <c r="K230" s="39"/>
      <c r="Q230" s="39"/>
      <c r="AF230" s="33"/>
      <c r="AH230" s="86"/>
      <c r="AI230" s="33"/>
    </row>
    <row r="231" spans="4:35" ht="28.8" x14ac:dyDescent="0.3">
      <c r="D231" s="33"/>
      <c r="E231" s="33"/>
      <c r="F231" s="47" t="str">
        <f t="shared" si="12"/>
        <v>2345VFT/BO/KD/SR Trà Vinh-90A0</v>
      </c>
      <c r="G231" s="48">
        <v>2345</v>
      </c>
      <c r="H231" s="46" t="s">
        <v>75</v>
      </c>
      <c r="I231" s="69" t="s">
        <v>866</v>
      </c>
      <c r="J231" s="76">
        <v>8045909010</v>
      </c>
      <c r="K231" s="39"/>
      <c r="Q231" s="39"/>
      <c r="AF231" s="33"/>
      <c r="AH231" s="86"/>
      <c r="AI231" s="33"/>
    </row>
    <row r="232" spans="4:35" ht="28.8" x14ac:dyDescent="0.3">
      <c r="D232" s="33"/>
      <c r="E232" s="33"/>
      <c r="F232" s="47" t="str">
        <f t="shared" si="12"/>
        <v>2345VFT/BO/KD/Vĩnh Long-91A0</v>
      </c>
      <c r="G232" s="48">
        <v>2345</v>
      </c>
      <c r="H232" s="46" t="s">
        <v>75</v>
      </c>
      <c r="I232" s="69" t="s">
        <v>867</v>
      </c>
      <c r="J232" s="76">
        <v>8045919110</v>
      </c>
      <c r="K232" s="39"/>
      <c r="Q232" s="39"/>
      <c r="AF232" s="33"/>
      <c r="AH232" s="86"/>
      <c r="AI232" s="33"/>
    </row>
    <row r="233" spans="4:35" ht="28.8" x14ac:dyDescent="0.3">
      <c r="D233" s="33"/>
      <c r="E233" s="33"/>
      <c r="F233" s="47" t="str">
        <f t="shared" si="12"/>
        <v>2345VFT/BO/KD/SR Sóc Trăng-92A0</v>
      </c>
      <c r="G233" s="48">
        <v>2345</v>
      </c>
      <c r="H233" s="46" t="s">
        <v>75</v>
      </c>
      <c r="I233" s="69" t="s">
        <v>868</v>
      </c>
      <c r="J233" s="76">
        <v>8045929210</v>
      </c>
      <c r="K233" s="39"/>
      <c r="Q233" s="39"/>
      <c r="AF233" s="33"/>
      <c r="AH233" s="86"/>
      <c r="AI233" s="33"/>
    </row>
    <row r="234" spans="4:35" ht="28.8" x14ac:dyDescent="0.3">
      <c r="D234" s="33"/>
      <c r="E234" s="33"/>
      <c r="F234" s="47" t="str">
        <f t="shared" si="12"/>
        <v>2345VFT/BO/KD/SR Hậu Giang-94A0</v>
      </c>
      <c r="G234" s="48">
        <v>2345</v>
      </c>
      <c r="H234" s="46" t="s">
        <v>75</v>
      </c>
      <c r="I234" s="69" t="s">
        <v>869</v>
      </c>
      <c r="J234" s="76">
        <v>8045949410</v>
      </c>
      <c r="K234" s="39"/>
      <c r="Q234" s="39"/>
      <c r="AF234" s="33"/>
      <c r="AH234" s="86"/>
      <c r="AI234" s="33"/>
    </row>
    <row r="235" spans="4:35" ht="28.8" x14ac:dyDescent="0.3">
      <c r="D235" s="33"/>
      <c r="E235" s="33"/>
      <c r="F235" s="47" t="str">
        <f t="shared" si="12"/>
        <v>2345VFT/BO/KD/VF Landmark 81 (HCM)-98A0</v>
      </c>
      <c r="G235" s="48">
        <v>2345</v>
      </c>
      <c r="H235" s="46" t="s">
        <v>75</v>
      </c>
      <c r="I235" s="69" t="s">
        <v>870</v>
      </c>
      <c r="J235" s="76">
        <v>8045989810</v>
      </c>
      <c r="K235" s="39"/>
      <c r="Q235" s="39"/>
      <c r="AF235" s="33"/>
      <c r="AH235" s="86"/>
      <c r="AI235" s="33"/>
    </row>
    <row r="236" spans="4:35" ht="28.8" x14ac:dyDescent="0.3">
      <c r="D236" s="33"/>
      <c r="E236" s="33"/>
      <c r="F236" s="47" t="str">
        <f t="shared" si="12"/>
        <v>2345VFT/BO/KD/VF Thảo Điền-98A1</v>
      </c>
      <c r="G236" s="48">
        <v>2345</v>
      </c>
      <c r="H236" s="46" t="s">
        <v>75</v>
      </c>
      <c r="I236" s="69" t="s">
        <v>871</v>
      </c>
      <c r="J236" s="76">
        <v>8045989811</v>
      </c>
      <c r="K236" s="39"/>
      <c r="Q236" s="39"/>
      <c r="AF236" s="33"/>
      <c r="AH236" s="86"/>
      <c r="AI236" s="33"/>
    </row>
    <row r="237" spans="4:35" ht="28.8" x14ac:dyDescent="0.3">
      <c r="D237" s="33"/>
      <c r="E237" s="33"/>
      <c r="F237" s="47" t="str">
        <f t="shared" si="12"/>
        <v>2345VFT/BO/KD/VF Lê Văn Việt-98A2</v>
      </c>
      <c r="G237" s="48">
        <v>2345</v>
      </c>
      <c r="H237" s="46" t="s">
        <v>75</v>
      </c>
      <c r="I237" s="69" t="s">
        <v>872</v>
      </c>
      <c r="J237" s="76">
        <v>8045989812</v>
      </c>
      <c r="K237" s="39"/>
      <c r="Q237" s="39"/>
      <c r="AF237" s="33"/>
      <c r="AH237" s="86"/>
      <c r="AI237" s="33"/>
    </row>
    <row r="238" spans="4:35" ht="28.8" x14ac:dyDescent="0.3">
      <c r="D238" s="33"/>
      <c r="E238" s="33"/>
      <c r="F238" s="47" t="str">
        <f t="shared" si="12"/>
        <v>2345VFT/BO/KD/VF Quang Trung</v>
      </c>
      <c r="G238" s="48">
        <v>2345</v>
      </c>
      <c r="H238" s="46" t="s">
        <v>75</v>
      </c>
      <c r="I238" s="69" t="s">
        <v>873</v>
      </c>
      <c r="J238" s="76">
        <v>8045989813</v>
      </c>
      <c r="K238" s="39"/>
      <c r="Q238" s="39"/>
      <c r="AF238" s="33"/>
      <c r="AH238" s="86"/>
      <c r="AI238" s="33"/>
    </row>
    <row r="239" spans="4:35" ht="28.8" x14ac:dyDescent="0.3">
      <c r="D239" s="33"/>
      <c r="E239" s="33"/>
      <c r="F239" s="47" t="str">
        <f t="shared" si="12"/>
        <v>2345VFT/BO/KD/Đồng Khởi-98A4</v>
      </c>
      <c r="G239" s="48">
        <v>2345</v>
      </c>
      <c r="H239" s="46" t="s">
        <v>75</v>
      </c>
      <c r="I239" s="69" t="s">
        <v>874</v>
      </c>
      <c r="J239" s="76">
        <v>8045989814</v>
      </c>
      <c r="K239" s="39"/>
      <c r="Q239" s="39"/>
      <c r="AF239" s="33"/>
      <c r="AH239" s="86"/>
      <c r="AI239" s="33"/>
    </row>
    <row r="240" spans="4:35" ht="28.8" x14ac:dyDescent="0.3">
      <c r="D240" s="33"/>
      <c r="E240" s="33"/>
      <c r="F240" s="47" t="str">
        <f t="shared" si="12"/>
        <v>2345VFT/BO/KD/Ba tháng hai-98A5</v>
      </c>
      <c r="G240" s="48">
        <v>2345</v>
      </c>
      <c r="H240" s="46" t="s">
        <v>75</v>
      </c>
      <c r="I240" s="69" t="s">
        <v>875</v>
      </c>
      <c r="J240" s="76">
        <v>8045989815</v>
      </c>
      <c r="K240" s="39"/>
      <c r="Q240" s="39"/>
      <c r="AF240" s="33"/>
      <c r="AH240" s="86"/>
      <c r="AI240" s="33"/>
    </row>
    <row r="241" spans="4:35" ht="28.8" x14ac:dyDescent="0.3">
      <c r="D241" s="33"/>
      <c r="E241" s="33"/>
      <c r="F241" s="47" t="str">
        <f t="shared" si="12"/>
        <v>2345VFT/BO/KD/Cộng Hòa-98A6</v>
      </c>
      <c r="G241" s="48">
        <v>2345</v>
      </c>
      <c r="H241" s="46" t="s">
        <v>75</v>
      </c>
      <c r="I241" s="69" t="s">
        <v>876</v>
      </c>
      <c r="J241" s="76">
        <v>8045989816</v>
      </c>
      <c r="K241" s="39"/>
      <c r="Q241" s="39"/>
      <c r="AF241" s="33"/>
      <c r="AH241" s="86"/>
      <c r="AI241" s="33"/>
    </row>
    <row r="242" spans="4:35" ht="28.8" x14ac:dyDescent="0.3">
      <c r="D242" s="33"/>
      <c r="E242" s="33"/>
      <c r="F242" s="47" t="str">
        <f t="shared" si="12"/>
        <v>2345VFT/BO/KD/SR Q9-HCM-98A7</v>
      </c>
      <c r="G242" s="48">
        <v>2345</v>
      </c>
      <c r="H242" s="46" t="s">
        <v>75</v>
      </c>
      <c r="I242" s="69" t="s">
        <v>877</v>
      </c>
      <c r="J242" s="76">
        <v>8045989817</v>
      </c>
      <c r="K242" s="39"/>
      <c r="Q242" s="39"/>
      <c r="AF242" s="33"/>
      <c r="AH242" s="86"/>
      <c r="AI242" s="33"/>
    </row>
    <row r="243" spans="4:35" ht="28.8" x14ac:dyDescent="0.3">
      <c r="D243" s="33"/>
      <c r="E243" s="33"/>
      <c r="F243" s="47" t="str">
        <f t="shared" si="12"/>
        <v>2345VFT/BO/KD/SR Hiệp Phước-HCM-98A8</v>
      </c>
      <c r="G243" s="48">
        <v>2345</v>
      </c>
      <c r="H243" s="46" t="s">
        <v>75</v>
      </c>
      <c r="I243" s="69" t="s">
        <v>878</v>
      </c>
      <c r="J243" s="76">
        <v>8045989818</v>
      </c>
      <c r="K243" s="39"/>
      <c r="Q243" s="39"/>
      <c r="AF243" s="33"/>
      <c r="AH243" s="86"/>
      <c r="AI243" s="33"/>
    </row>
    <row r="244" spans="4:35" ht="28.8" x14ac:dyDescent="0.3">
      <c r="D244" s="33"/>
      <c r="E244" s="33"/>
      <c r="F244" s="47" t="str">
        <f t="shared" si="12"/>
        <v>2345VFT/BO/KD/SR Bình Thạnh-HCM-98A9</v>
      </c>
      <c r="G244" s="48">
        <v>2345</v>
      </c>
      <c r="H244" s="46" t="s">
        <v>75</v>
      </c>
      <c r="I244" s="69" t="s">
        <v>879</v>
      </c>
      <c r="J244" s="76">
        <v>8045989819</v>
      </c>
      <c r="K244" s="39"/>
      <c r="Q244" s="39"/>
      <c r="AF244" s="33"/>
      <c r="AH244" s="86"/>
      <c r="AI244" s="33"/>
    </row>
    <row r="245" spans="4:35" x14ac:dyDescent="0.3">
      <c r="D245" s="33"/>
      <c r="E245" s="33"/>
      <c r="F245" s="47" t="str">
        <f t="shared" si="12"/>
        <v>2345BAT/OT/Chung</v>
      </c>
      <c r="G245" s="48">
        <v>2345</v>
      </c>
      <c r="H245" s="46" t="s">
        <v>539</v>
      </c>
      <c r="I245" s="69" t="s">
        <v>693</v>
      </c>
      <c r="J245" s="76">
        <v>4145011000</v>
      </c>
      <c r="K245" s="39"/>
      <c r="Q245" s="39"/>
      <c r="AF245" s="33"/>
      <c r="AH245" s="86"/>
      <c r="AI245" s="33"/>
    </row>
    <row r="246" spans="4:35" x14ac:dyDescent="0.3">
      <c r="D246" s="33"/>
      <c r="E246" s="33"/>
      <c r="F246" s="47" t="str">
        <f t="shared" si="12"/>
        <v>2345BAT/XM/Chung</v>
      </c>
      <c r="G246" s="48">
        <v>2345</v>
      </c>
      <c r="H246" s="46" t="s">
        <v>539</v>
      </c>
      <c r="I246" s="69" t="s">
        <v>695</v>
      </c>
      <c r="J246" s="76">
        <v>4245011000</v>
      </c>
      <c r="K246" s="39"/>
      <c r="Q246" s="39"/>
      <c r="AF246" s="33"/>
      <c r="AH246" s="86"/>
      <c r="AI246" s="33"/>
    </row>
    <row r="247" spans="4:35" x14ac:dyDescent="0.3">
      <c r="D247" s="33"/>
      <c r="E247" s="33"/>
      <c r="F247" s="47" t="str">
        <f t="shared" si="12"/>
        <v>2345VFT/KDV/Trạm đổi pin</v>
      </c>
      <c r="G247" s="48">
        <v>2345</v>
      </c>
      <c r="H247" s="46" t="s">
        <v>539</v>
      </c>
      <c r="I247" s="69" t="s">
        <v>880</v>
      </c>
      <c r="J247" s="76">
        <v>9045910013</v>
      </c>
      <c r="K247" s="39"/>
      <c r="Q247" s="39"/>
      <c r="AF247" s="33"/>
      <c r="AH247" s="86"/>
      <c r="AI247" s="33"/>
    </row>
    <row r="248" spans="4:35" x14ac:dyDescent="0.3">
      <c r="D248" s="33"/>
      <c r="E248" s="33"/>
      <c r="F248" s="47" t="str">
        <f t="shared" si="12"/>
        <v>2345BO/VIN3SHN Phủ Lỗ</v>
      </c>
      <c r="G248" s="48">
        <v>2345</v>
      </c>
      <c r="H248" s="46" t="s">
        <v>564</v>
      </c>
      <c r="I248" s="69" t="s">
        <v>881</v>
      </c>
      <c r="J248" s="76">
        <v>8045102142</v>
      </c>
      <c r="K248" s="39"/>
      <c r="Q248" s="39"/>
      <c r="AF248" s="33"/>
      <c r="AH248" s="86"/>
      <c r="AI248" s="33"/>
    </row>
    <row r="249" spans="4:35" x14ac:dyDescent="0.3">
      <c r="D249" s="33"/>
      <c r="E249" s="33"/>
      <c r="F249" s="47" t="str">
        <f t="shared" si="12"/>
        <v>2345BO/VIN3SHN Ngọc Hồi</v>
      </c>
      <c r="G249" s="48">
        <v>2345</v>
      </c>
      <c r="H249" s="46" t="s">
        <v>564</v>
      </c>
      <c r="I249" s="69" t="s">
        <v>882</v>
      </c>
      <c r="J249" s="76">
        <v>8045102243</v>
      </c>
      <c r="K249" s="39"/>
      <c r="Q249" s="39"/>
      <c r="AF249" s="33"/>
      <c r="AH249" s="86"/>
      <c r="AI249" s="33"/>
    </row>
    <row r="250" spans="4:35" ht="28.8" x14ac:dyDescent="0.3">
      <c r="D250" s="33"/>
      <c r="E250" s="33"/>
      <c r="F250" s="47" t="str">
        <f t="shared" si="12"/>
        <v>2345BO/VIN3SHN Lai Xá Hoài Đức</v>
      </c>
      <c r="G250" s="48">
        <v>2345</v>
      </c>
      <c r="H250" s="46" t="s">
        <v>564</v>
      </c>
      <c r="I250" s="69" t="s">
        <v>883</v>
      </c>
      <c r="J250" s="76">
        <v>8045102344</v>
      </c>
      <c r="K250" s="39"/>
      <c r="Q250" s="39"/>
      <c r="AF250" s="33"/>
      <c r="AH250" s="86"/>
      <c r="AI250" s="33"/>
    </row>
    <row r="251" spans="4:35" ht="28.8" x14ac:dyDescent="0.3">
      <c r="D251" s="33"/>
      <c r="E251" s="33"/>
      <c r="F251" s="47" t="str">
        <f t="shared" si="12"/>
        <v>2345BO/VIN3SHN An Nội Chúc Sơn</v>
      </c>
      <c r="G251" s="48">
        <v>2345</v>
      </c>
      <c r="H251" s="46" t="s">
        <v>564</v>
      </c>
      <c r="I251" s="69" t="s">
        <v>884</v>
      </c>
      <c r="J251" s="76">
        <v>8045102445</v>
      </c>
      <c r="K251" s="39"/>
      <c r="Q251" s="39"/>
      <c r="AF251" s="33"/>
      <c r="AH251" s="86"/>
      <c r="AI251" s="33"/>
    </row>
    <row r="252" spans="4:35" ht="28.8" x14ac:dyDescent="0.3">
      <c r="D252" s="33"/>
      <c r="E252" s="33"/>
      <c r="F252" s="47" t="str">
        <f t="shared" si="12"/>
        <v>2345BO/VIN3SHN 414 Nguyễn Văn Cừ</v>
      </c>
      <c r="G252" s="48">
        <v>2345</v>
      </c>
      <c r="H252" s="46" t="s">
        <v>564</v>
      </c>
      <c r="I252" s="69" t="s">
        <v>885</v>
      </c>
      <c r="J252" s="76">
        <v>8045102546</v>
      </c>
      <c r="K252" s="39"/>
      <c r="Q252" s="39"/>
      <c r="AF252" s="33"/>
      <c r="AH252" s="86"/>
      <c r="AI252" s="33"/>
    </row>
    <row r="253" spans="4:35" x14ac:dyDescent="0.3">
      <c r="D253" s="33"/>
      <c r="E253" s="33"/>
      <c r="F253" s="47" t="str">
        <f t="shared" si="12"/>
        <v>2345BO/VIN3SHN Vân Đình</v>
      </c>
      <c r="G253" s="48">
        <v>2345</v>
      </c>
      <c r="H253" s="46" t="s">
        <v>564</v>
      </c>
      <c r="I253" s="69" t="s">
        <v>886</v>
      </c>
      <c r="J253" s="76">
        <v>8045102647</v>
      </c>
      <c r="K253" s="39"/>
      <c r="Q253" s="39"/>
      <c r="AF253" s="33"/>
      <c r="AH253" s="86"/>
      <c r="AI253" s="33"/>
    </row>
    <row r="254" spans="4:35" x14ac:dyDescent="0.3">
      <c r="D254" s="33"/>
      <c r="E254" s="33"/>
      <c r="F254" s="47" t="str">
        <f t="shared" si="12"/>
        <v>2345BO/VIN3SHN Yên Viên</v>
      </c>
      <c r="G254" s="48">
        <v>2345</v>
      </c>
      <c r="H254" s="46" t="s">
        <v>564</v>
      </c>
      <c r="I254" s="69" t="s">
        <v>887</v>
      </c>
      <c r="J254" s="76">
        <v>8045102763</v>
      </c>
      <c r="K254" s="39"/>
      <c r="Q254" s="39"/>
      <c r="AF254" s="33"/>
      <c r="AH254" s="86"/>
      <c r="AI254" s="33"/>
    </row>
    <row r="255" spans="4:35" ht="28.8" x14ac:dyDescent="0.3">
      <c r="D255" s="33"/>
      <c r="E255" s="33"/>
      <c r="F255" s="47" t="str">
        <f t="shared" si="12"/>
        <v>2345BO/VIN3SHP Thủy Nguyên</v>
      </c>
      <c r="G255" s="48">
        <v>2345</v>
      </c>
      <c r="H255" s="46" t="s">
        <v>564</v>
      </c>
      <c r="I255" s="69" t="s">
        <v>888</v>
      </c>
      <c r="J255" s="76">
        <v>8045201124</v>
      </c>
      <c r="K255" s="39"/>
      <c r="Q255" s="39"/>
      <c r="AF255" s="33"/>
      <c r="AH255" s="86"/>
      <c r="AI255" s="33"/>
    </row>
    <row r="256" spans="4:35" x14ac:dyDescent="0.3">
      <c r="D256" s="33"/>
      <c r="E256" s="33"/>
      <c r="F256" s="47" t="str">
        <f t="shared" si="12"/>
        <v>2345BO/VIN3SHP Vĩnh Bảo</v>
      </c>
      <c r="G256" s="48">
        <v>2345</v>
      </c>
      <c r="H256" s="46" t="s">
        <v>564</v>
      </c>
      <c r="I256" s="69" t="s">
        <v>889</v>
      </c>
      <c r="J256" s="76">
        <v>8045201265</v>
      </c>
      <c r="K256" s="39"/>
      <c r="Q256" s="39"/>
      <c r="AF256" s="33"/>
      <c r="AH256" s="86"/>
      <c r="AI256" s="33"/>
    </row>
    <row r="257" spans="4:35" x14ac:dyDescent="0.3">
      <c r="D257" s="33"/>
      <c r="E257" s="33"/>
      <c r="F257" s="47" t="str">
        <f t="shared" si="12"/>
        <v>2345BO/VIN3SHP Kiến Thụy</v>
      </c>
      <c r="G257" s="48">
        <v>2345</v>
      </c>
      <c r="H257" s="46" t="s">
        <v>564</v>
      </c>
      <c r="I257" s="69" t="s">
        <v>890</v>
      </c>
      <c r="J257" s="76">
        <v>8045201327</v>
      </c>
      <c r="K257" s="39"/>
      <c r="Q257" s="39"/>
      <c r="AF257" s="33"/>
      <c r="AH257" s="86"/>
      <c r="AI257" s="33"/>
    </row>
    <row r="258" spans="4:35" x14ac:dyDescent="0.3">
      <c r="D258" s="33"/>
      <c r="E258" s="33"/>
      <c r="F258" s="47" t="str">
        <f t="shared" si="12"/>
        <v>2345BO/VIN3SVP Phúc Yên</v>
      </c>
      <c r="G258" s="48">
        <v>2345</v>
      </c>
      <c r="H258" s="46" t="s">
        <v>564</v>
      </c>
      <c r="I258" s="69" t="s">
        <v>891</v>
      </c>
      <c r="J258" s="76">
        <v>8045221017</v>
      </c>
      <c r="K258" s="39"/>
      <c r="Q258" s="39"/>
      <c r="AF258" s="33"/>
      <c r="AH258" s="86"/>
      <c r="AI258" s="33"/>
    </row>
    <row r="259" spans="4:35" x14ac:dyDescent="0.3">
      <c r="D259" s="33"/>
      <c r="E259" s="33"/>
      <c r="F259" s="47" t="str">
        <f t="shared" si="12"/>
        <v>2345BO/VIN3SNB Tam Điệp</v>
      </c>
      <c r="G259" s="48">
        <v>2345</v>
      </c>
      <c r="H259" s="46" t="s">
        <v>564</v>
      </c>
      <c r="I259" s="69" t="s">
        <v>892</v>
      </c>
      <c r="J259" s="76">
        <v>8045271018</v>
      </c>
      <c r="K259" s="39"/>
      <c r="Q259" s="39"/>
      <c r="AF259" s="33"/>
      <c r="AH259" s="86"/>
      <c r="AI259" s="33"/>
    </row>
    <row r="260" spans="4:35" x14ac:dyDescent="0.3">
      <c r="D260" s="33"/>
      <c r="E260" s="33"/>
      <c r="F260" s="47" t="str">
        <f t="shared" si="12"/>
        <v>2345BO/VIN3SNB Nho Quan</v>
      </c>
      <c r="G260" s="48">
        <v>2345</v>
      </c>
      <c r="H260" s="46" t="s">
        <v>564</v>
      </c>
      <c r="I260" s="69" t="s">
        <v>893</v>
      </c>
      <c r="J260" s="76">
        <v>8045271148</v>
      </c>
      <c r="K260" s="39"/>
      <c r="Q260" s="39"/>
      <c r="AF260" s="33"/>
      <c r="AH260" s="86"/>
      <c r="AI260" s="33"/>
    </row>
    <row r="261" spans="4:35" ht="28.8" x14ac:dyDescent="0.3">
      <c r="D261" s="33"/>
      <c r="E261" s="33"/>
      <c r="F261" s="47" t="str">
        <f t="shared" si="12"/>
        <v>2345BO/VIN3SNB 266 Lương Văn Thăng</v>
      </c>
      <c r="G261" s="48">
        <v>2345</v>
      </c>
      <c r="H261" s="46" t="s">
        <v>564</v>
      </c>
      <c r="I261" s="69" t="s">
        <v>894</v>
      </c>
      <c r="J261" s="76">
        <v>8045271249</v>
      </c>
      <c r="K261" s="39"/>
      <c r="Q261" s="39"/>
      <c r="AF261" s="33"/>
      <c r="AH261" s="86"/>
      <c r="AI261" s="33"/>
    </row>
    <row r="262" spans="4:35" x14ac:dyDescent="0.3">
      <c r="D262" s="33"/>
      <c r="E262" s="33"/>
      <c r="F262" s="47" t="str">
        <f t="shared" si="12"/>
        <v>2345BO/VIN3SHY Phố Nối</v>
      </c>
      <c r="G262" s="48">
        <v>2345</v>
      </c>
      <c r="H262" s="46" t="s">
        <v>564</v>
      </c>
      <c r="I262" s="69" t="s">
        <v>895</v>
      </c>
      <c r="J262" s="76">
        <v>8045291064</v>
      </c>
      <c r="K262" s="39"/>
      <c r="Q262" s="39"/>
      <c r="AF262" s="33"/>
      <c r="AH262" s="86"/>
      <c r="AI262" s="33"/>
    </row>
    <row r="263" spans="4:35" x14ac:dyDescent="0.3">
      <c r="D263" s="33"/>
      <c r="E263" s="33"/>
      <c r="F263" s="47" t="str">
        <f t="shared" si="12"/>
        <v>2345BO/VIN3S Uông Bí</v>
      </c>
      <c r="G263" s="48">
        <v>2345</v>
      </c>
      <c r="H263" s="46" t="s">
        <v>564</v>
      </c>
      <c r="I263" s="69" t="s">
        <v>896</v>
      </c>
      <c r="J263" s="76">
        <v>8045311539</v>
      </c>
      <c r="K263" s="39"/>
      <c r="Q263" s="39"/>
      <c r="AF263" s="33"/>
      <c r="AH263" s="86"/>
      <c r="AI263" s="33"/>
    </row>
    <row r="264" spans="4:35" ht="28.8" x14ac:dyDescent="0.3">
      <c r="D264" s="33"/>
      <c r="E264" s="33"/>
      <c r="F264" s="47" t="str">
        <f t="shared" si="12"/>
        <v>2345BO/VIN3SPT 2112 Hùng Vương</v>
      </c>
      <c r="G264" s="48">
        <v>2345</v>
      </c>
      <c r="H264" s="46" t="s">
        <v>564</v>
      </c>
      <c r="I264" s="69" t="s">
        <v>897</v>
      </c>
      <c r="J264" s="76">
        <v>8045321116</v>
      </c>
      <c r="K264" s="39"/>
      <c r="Q264" s="39"/>
      <c r="AF264" s="33"/>
      <c r="AH264" s="86"/>
      <c r="AI264" s="33"/>
    </row>
    <row r="265" spans="4:35" ht="28.8" x14ac:dyDescent="0.3">
      <c r="D265" s="33"/>
      <c r="E265" s="33"/>
      <c r="F265" s="47" t="str">
        <f t="shared" si="12"/>
        <v>2345BO/VIN3SPT 1087 Hùng Vương</v>
      </c>
      <c r="G265" s="48">
        <v>2345</v>
      </c>
      <c r="H265" s="46" t="s">
        <v>564</v>
      </c>
      <c r="I265" s="69" t="s">
        <v>898</v>
      </c>
      <c r="J265" s="76">
        <v>8045321214</v>
      </c>
      <c r="K265" s="39"/>
      <c r="Q265" s="39"/>
      <c r="AF265" s="33"/>
      <c r="AH265" s="86"/>
      <c r="AI265" s="33"/>
    </row>
    <row r="266" spans="4:35" x14ac:dyDescent="0.3">
      <c r="D266" s="33"/>
      <c r="E266" s="33"/>
      <c r="F266" s="47" t="str">
        <f t="shared" si="12"/>
        <v>2345BO/VIN3STNg Đại Từ</v>
      </c>
      <c r="G266" s="48">
        <v>2345</v>
      </c>
      <c r="H266" s="46" t="s">
        <v>564</v>
      </c>
      <c r="I266" s="69" t="s">
        <v>899</v>
      </c>
      <c r="J266" s="76">
        <v>8045331119</v>
      </c>
      <c r="K266" s="39"/>
      <c r="Q266" s="39"/>
      <c r="AF266" s="33"/>
      <c r="AH266" s="86"/>
      <c r="AI266" s="33"/>
    </row>
    <row r="267" spans="4:35" ht="28.8" x14ac:dyDescent="0.3">
      <c r="D267" s="33"/>
      <c r="E267" s="33"/>
      <c r="F267" s="47" t="str">
        <f t="shared" ref="F267:F310" si="13">G267&amp;I267</f>
        <v>2345BO/VIN3STQ Tuyên Quang</v>
      </c>
      <c r="G267" s="48">
        <v>2345</v>
      </c>
      <c r="H267" s="46" t="s">
        <v>564</v>
      </c>
      <c r="I267" s="69" t="s">
        <v>900</v>
      </c>
      <c r="J267" s="76">
        <v>8045351122</v>
      </c>
      <c r="K267" s="39"/>
      <c r="Q267" s="39"/>
      <c r="AF267" s="33"/>
      <c r="AH267" s="86"/>
      <c r="AI267" s="33"/>
    </row>
    <row r="268" spans="4:35" ht="28.8" x14ac:dyDescent="0.3">
      <c r="D268" s="33"/>
      <c r="E268" s="33"/>
      <c r="F268" s="47" t="str">
        <f t="shared" si="13"/>
        <v>2345BO/VIN3SYB 807 Điện Biên</v>
      </c>
      <c r="G268" s="48">
        <v>2345</v>
      </c>
      <c r="H268" s="46" t="s">
        <v>564</v>
      </c>
      <c r="I268" s="69" t="s">
        <v>901</v>
      </c>
      <c r="J268" s="76">
        <v>8045421167</v>
      </c>
      <c r="K268" s="39"/>
      <c r="Q268" s="39"/>
      <c r="AF268" s="33"/>
      <c r="AH268" s="86"/>
      <c r="AI268" s="33"/>
    </row>
    <row r="269" spans="4:35" x14ac:dyDescent="0.3">
      <c r="D269" s="33"/>
      <c r="E269" s="33"/>
      <c r="F269" s="47" t="str">
        <f t="shared" si="13"/>
        <v>2345BO/VIN3SYB Nghĩa Lộ</v>
      </c>
      <c r="G269" s="48">
        <v>2345</v>
      </c>
      <c r="H269" s="46" t="s">
        <v>564</v>
      </c>
      <c r="I269" s="69" t="s">
        <v>902</v>
      </c>
      <c r="J269" s="76">
        <v>8045421268</v>
      </c>
      <c r="K269" s="39"/>
      <c r="Q269" s="39"/>
      <c r="AF269" s="33"/>
      <c r="AH269" s="86"/>
      <c r="AI269" s="33"/>
    </row>
    <row r="270" spans="4:35" ht="28.8" x14ac:dyDescent="0.3">
      <c r="D270" s="33"/>
      <c r="E270" s="33"/>
      <c r="F270" s="47" t="str">
        <f t="shared" si="13"/>
        <v>2345BO/VIN3SLCa 009 Hoàng Liên</v>
      </c>
      <c r="G270" s="48">
        <v>2345</v>
      </c>
      <c r="H270" s="46" t="s">
        <v>564</v>
      </c>
      <c r="I270" s="69" t="s">
        <v>903</v>
      </c>
      <c r="J270" s="76">
        <v>8045431066</v>
      </c>
      <c r="K270" s="39"/>
      <c r="Q270" s="39"/>
      <c r="AF270" s="33"/>
      <c r="AH270" s="86"/>
      <c r="AI270" s="33"/>
    </row>
    <row r="271" spans="4:35" ht="28.8" x14ac:dyDescent="0.3">
      <c r="D271" s="33"/>
      <c r="E271" s="33"/>
      <c r="F271" s="47" t="str">
        <f t="shared" si="13"/>
        <v>2345BO/VIN3SNA 116 Nguyễn Du</v>
      </c>
      <c r="G271" s="48">
        <v>2345</v>
      </c>
      <c r="H271" s="46" t="s">
        <v>564</v>
      </c>
      <c r="I271" s="69" t="s">
        <v>904</v>
      </c>
      <c r="J271" s="76">
        <v>8045501115</v>
      </c>
      <c r="K271" s="39"/>
      <c r="Q271" s="39"/>
      <c r="AF271" s="33"/>
      <c r="AH271" s="86"/>
      <c r="AI271" s="33"/>
    </row>
    <row r="272" spans="4:35" x14ac:dyDescent="0.3">
      <c r="D272" s="33"/>
      <c r="E272" s="33"/>
      <c r="F272" s="47" t="str">
        <f t="shared" si="13"/>
        <v>2345BO/VIN3SNA 60 Lê Lợi</v>
      </c>
      <c r="G272" s="48">
        <v>2345</v>
      </c>
      <c r="H272" s="46" t="s">
        <v>564</v>
      </c>
      <c r="I272" s="69" t="s">
        <v>905</v>
      </c>
      <c r="J272" s="76">
        <v>8045501211</v>
      </c>
      <c r="K272" s="39"/>
      <c r="Q272" s="39"/>
    </row>
    <row r="273" spans="4:17" x14ac:dyDescent="0.3">
      <c r="D273" s="33"/>
      <c r="E273" s="33"/>
      <c r="F273" s="47" t="str">
        <f t="shared" si="13"/>
        <v>2345BO/VIN3SNA Quỳnh Lưu</v>
      </c>
      <c r="G273" s="48">
        <v>2345</v>
      </c>
      <c r="H273" s="46" t="s">
        <v>564</v>
      </c>
      <c r="I273" s="69" t="s">
        <v>906</v>
      </c>
      <c r="J273" s="76">
        <v>8045501356</v>
      </c>
      <c r="K273" s="39"/>
      <c r="Q273" s="39"/>
    </row>
    <row r="274" spans="4:17" x14ac:dyDescent="0.3">
      <c r="D274" s="33"/>
      <c r="E274" s="33"/>
      <c r="F274" s="47" t="str">
        <f t="shared" si="13"/>
        <v>2345BO/VIN3SNA Thái Hòa</v>
      </c>
      <c r="G274" s="48">
        <v>2345</v>
      </c>
      <c r="H274" s="46" t="s">
        <v>564</v>
      </c>
      <c r="I274" s="69" t="s">
        <v>907</v>
      </c>
      <c r="J274" s="76">
        <v>8045501425</v>
      </c>
      <c r="K274" s="39"/>
      <c r="Q274" s="39"/>
    </row>
    <row r="275" spans="4:17" x14ac:dyDescent="0.3">
      <c r="D275" s="33"/>
      <c r="E275" s="33"/>
      <c r="F275" s="47" t="str">
        <f t="shared" si="13"/>
        <v>2345BO/VIN3SNA Anh Sơn</v>
      </c>
      <c r="G275" s="48">
        <v>2345</v>
      </c>
      <c r="H275" s="46" t="s">
        <v>564</v>
      </c>
      <c r="I275" s="69" t="s">
        <v>908</v>
      </c>
      <c r="J275" s="76">
        <v>8045501513</v>
      </c>
      <c r="K275" s="39"/>
      <c r="Q275" s="39"/>
    </row>
    <row r="276" spans="4:17" x14ac:dyDescent="0.3">
      <c r="D276" s="33"/>
      <c r="E276" s="33"/>
      <c r="F276" s="47" t="str">
        <f t="shared" si="13"/>
        <v>2345BO/VIN3SNA Nam Đàn</v>
      </c>
      <c r="G276" s="48">
        <v>2345</v>
      </c>
      <c r="H276" s="46" t="s">
        <v>564</v>
      </c>
      <c r="I276" s="69" t="s">
        <v>909</v>
      </c>
      <c r="J276" s="76">
        <v>8045501612</v>
      </c>
      <c r="K276" s="39"/>
      <c r="Q276" s="39"/>
    </row>
    <row r="277" spans="4:17" ht="28.8" x14ac:dyDescent="0.3">
      <c r="D277" s="33"/>
      <c r="E277" s="33"/>
      <c r="F277" s="47" t="str">
        <f t="shared" si="13"/>
        <v>2345BO/VIN3SNA TXHoàng Mai</v>
      </c>
      <c r="G277" s="48">
        <v>2345</v>
      </c>
      <c r="H277" s="46" t="s">
        <v>564</v>
      </c>
      <c r="I277" s="69" t="s">
        <v>910</v>
      </c>
      <c r="J277" s="76">
        <v>8045501754</v>
      </c>
      <c r="K277" s="39"/>
      <c r="Q277" s="39"/>
    </row>
    <row r="278" spans="4:17" x14ac:dyDescent="0.3">
      <c r="D278" s="33"/>
      <c r="E278" s="33"/>
      <c r="F278" s="47" t="str">
        <f t="shared" si="13"/>
        <v>2345BO/VIN3STH Bỉm Sơn</v>
      </c>
      <c r="G278" s="48">
        <v>2345</v>
      </c>
      <c r="H278" s="46" t="s">
        <v>564</v>
      </c>
      <c r="I278" s="69" t="s">
        <v>911</v>
      </c>
      <c r="J278" s="76">
        <v>8045511123</v>
      </c>
      <c r="K278" s="39"/>
      <c r="Q278" s="39"/>
    </row>
    <row r="279" spans="4:17" x14ac:dyDescent="0.3">
      <c r="D279" s="33"/>
      <c r="E279" s="33"/>
      <c r="F279" s="47" t="str">
        <f t="shared" si="13"/>
        <v>2345BO/VIN3STH Thanh Hóa</v>
      </c>
      <c r="G279" s="48">
        <v>2345</v>
      </c>
      <c r="H279" s="46" t="s">
        <v>564</v>
      </c>
      <c r="I279" s="69" t="s">
        <v>912</v>
      </c>
      <c r="J279" s="76">
        <v>8045511229</v>
      </c>
      <c r="K279" s="39"/>
      <c r="Q279" s="39"/>
    </row>
    <row r="280" spans="4:17" ht="28.8" x14ac:dyDescent="0.3">
      <c r="D280" s="33"/>
      <c r="E280" s="33"/>
      <c r="F280" s="47" t="str">
        <f t="shared" si="13"/>
        <v>2345BO/VIN3STH 251 Trường Thi</v>
      </c>
      <c r="G280" s="48">
        <v>2345</v>
      </c>
      <c r="H280" s="46" t="s">
        <v>564</v>
      </c>
      <c r="I280" s="69" t="s">
        <v>913</v>
      </c>
      <c r="J280" s="76">
        <v>8045511357</v>
      </c>
      <c r="K280" s="39"/>
      <c r="Q280" s="39"/>
    </row>
    <row r="281" spans="4:17" x14ac:dyDescent="0.3">
      <c r="D281" s="33"/>
      <c r="E281" s="33"/>
      <c r="F281" s="47" t="str">
        <f t="shared" si="13"/>
        <v>2345BO/VIN3STH Quán Lào</v>
      </c>
      <c r="G281" s="48">
        <v>2345</v>
      </c>
      <c r="H281" s="46" t="s">
        <v>564</v>
      </c>
      <c r="I281" s="69" t="s">
        <v>914</v>
      </c>
      <c r="J281" s="76">
        <v>8045511458</v>
      </c>
      <c r="K281" s="39"/>
      <c r="Q281" s="39"/>
    </row>
    <row r="282" spans="4:17" x14ac:dyDescent="0.3">
      <c r="D282" s="33"/>
      <c r="E282" s="33"/>
      <c r="F282" s="47" t="str">
        <f t="shared" si="13"/>
        <v>2345BO/VIN3SHT Đức Thọ</v>
      </c>
      <c r="G282" s="48">
        <v>2345</v>
      </c>
      <c r="H282" s="46" t="s">
        <v>564</v>
      </c>
      <c r="I282" s="69" t="s">
        <v>915</v>
      </c>
      <c r="J282" s="76">
        <v>8045531226</v>
      </c>
      <c r="K282" s="39"/>
      <c r="Q282" s="39"/>
    </row>
    <row r="283" spans="4:17" x14ac:dyDescent="0.3">
      <c r="D283" s="33"/>
      <c r="E283" s="33"/>
      <c r="F283" s="47" t="str">
        <f t="shared" si="13"/>
        <v>2345BO/VIN3SQT Đông Hà</v>
      </c>
      <c r="G283" s="48">
        <v>2345</v>
      </c>
      <c r="H283" s="46" t="s">
        <v>564</v>
      </c>
      <c r="I283" s="69" t="s">
        <v>916</v>
      </c>
      <c r="J283" s="76">
        <v>8045551028</v>
      </c>
      <c r="K283" s="39"/>
      <c r="Q283" s="39"/>
    </row>
    <row r="284" spans="4:17" ht="28.8" x14ac:dyDescent="0.3">
      <c r="D284" s="33"/>
      <c r="E284" s="33"/>
      <c r="F284" s="47" t="str">
        <f t="shared" si="13"/>
        <v>2345BO/VIN3SĐNa 134 Phan Châu Trinh</v>
      </c>
      <c r="G284" s="48">
        <v>2345</v>
      </c>
      <c r="H284" s="46" t="s">
        <v>564</v>
      </c>
      <c r="I284" s="69" t="s">
        <v>917</v>
      </c>
      <c r="J284" s="76">
        <v>8045601559</v>
      </c>
      <c r="K284" s="39"/>
      <c r="Q284" s="39"/>
    </row>
    <row r="285" spans="4:17" ht="28.8" x14ac:dyDescent="0.3">
      <c r="D285" s="33"/>
      <c r="E285" s="33"/>
      <c r="F285" s="47" t="str">
        <f t="shared" si="13"/>
        <v>2345BO/VIN3SĐNa 179 Điện Biên Phủ</v>
      </c>
      <c r="G285" s="48">
        <v>2345</v>
      </c>
      <c r="H285" s="46" t="s">
        <v>564</v>
      </c>
      <c r="I285" s="69" t="s">
        <v>918</v>
      </c>
      <c r="J285" s="76">
        <v>8045601660</v>
      </c>
      <c r="K285" s="39"/>
      <c r="Q285" s="39"/>
    </row>
    <row r="286" spans="4:17" x14ac:dyDescent="0.3">
      <c r="D286" s="33"/>
      <c r="E286" s="33"/>
      <c r="F286" s="47" t="str">
        <f t="shared" si="13"/>
        <v>2345BO/VIN3SBĐ Phù Cát</v>
      </c>
      <c r="G286" s="48">
        <v>2345</v>
      </c>
      <c r="H286" s="46" t="s">
        <v>564</v>
      </c>
      <c r="I286" s="69" t="s">
        <v>919</v>
      </c>
      <c r="J286" s="76">
        <v>8045631055</v>
      </c>
      <c r="K286" s="39"/>
      <c r="Q286" s="39"/>
    </row>
    <row r="287" spans="4:17" ht="28.8" x14ac:dyDescent="0.3">
      <c r="D287" s="33"/>
      <c r="E287" s="33"/>
      <c r="F287" s="47" t="str">
        <f t="shared" si="13"/>
        <v>2345BO/VIN3SBTh 173 Lê Hồng Phong</v>
      </c>
      <c r="G287" s="48">
        <v>2345</v>
      </c>
      <c r="H287" s="46" t="s">
        <v>564</v>
      </c>
      <c r="I287" s="69" t="s">
        <v>920</v>
      </c>
      <c r="J287" s="76">
        <v>8045641135</v>
      </c>
      <c r="K287" s="39"/>
      <c r="Q287" s="39"/>
    </row>
    <row r="288" spans="4:17" ht="28.8" x14ac:dyDescent="0.3">
      <c r="D288" s="33"/>
      <c r="E288" s="33"/>
      <c r="F288" s="47" t="str">
        <f t="shared" si="13"/>
        <v>2345BO/VIN3SPY 194 Hùng Vương</v>
      </c>
      <c r="G288" s="48">
        <v>2345</v>
      </c>
      <c r="H288" s="46" t="s">
        <v>564</v>
      </c>
      <c r="I288" s="69" t="s">
        <v>921</v>
      </c>
      <c r="J288" s="76">
        <v>8045651162</v>
      </c>
      <c r="K288" s="39"/>
      <c r="Q288" s="39"/>
    </row>
    <row r="289" spans="4:17" ht="28.8" x14ac:dyDescent="0.3">
      <c r="D289" s="33"/>
      <c r="E289" s="33"/>
      <c r="F289" s="47" t="str">
        <f t="shared" si="13"/>
        <v>2345BO/VIN3SNT TP Phan Rang</v>
      </c>
      <c r="G289" s="48">
        <v>2345</v>
      </c>
      <c r="H289" s="46" t="s">
        <v>564</v>
      </c>
      <c r="I289" s="69" t="s">
        <v>922</v>
      </c>
      <c r="J289" s="76">
        <v>8045671150</v>
      </c>
      <c r="K289" s="39"/>
      <c r="Q289" s="39"/>
    </row>
    <row r="290" spans="4:17" ht="28.8" x14ac:dyDescent="0.3">
      <c r="D290" s="33"/>
      <c r="E290" s="33"/>
      <c r="F290" s="47" t="str">
        <f t="shared" si="13"/>
        <v>2345BO/VIN3SDL 57 Lê Hồng Phong</v>
      </c>
      <c r="G290" s="48">
        <v>2345</v>
      </c>
      <c r="H290" s="46" t="s">
        <v>564</v>
      </c>
      <c r="I290" s="69" t="s">
        <v>923</v>
      </c>
      <c r="J290" s="76">
        <v>8045701136</v>
      </c>
      <c r="K290" s="39"/>
      <c r="Q290" s="39"/>
    </row>
    <row r="291" spans="4:17" ht="28.8" x14ac:dyDescent="0.3">
      <c r="D291" s="33"/>
      <c r="E291" s="33"/>
      <c r="F291" s="47" t="str">
        <f t="shared" si="13"/>
        <v>2345BO/VIN3SLĐ 389 Hai Bà Trưng</v>
      </c>
      <c r="G291" s="48">
        <v>2345</v>
      </c>
      <c r="H291" s="46" t="s">
        <v>564</v>
      </c>
      <c r="I291" s="69" t="s">
        <v>924</v>
      </c>
      <c r="J291" s="76">
        <v>8045721237</v>
      </c>
      <c r="K291" s="39"/>
      <c r="Q291" s="39"/>
    </row>
    <row r="292" spans="4:17" ht="28.8" x14ac:dyDescent="0.3">
      <c r="D292" s="33"/>
      <c r="E292" s="33"/>
      <c r="F292" s="47" t="str">
        <f t="shared" si="13"/>
        <v>2345BO/VIN3SĐN 1723 Tân Phước</v>
      </c>
      <c r="G292" s="48">
        <v>2345</v>
      </c>
      <c r="H292" s="46" t="s">
        <v>564</v>
      </c>
      <c r="I292" s="69" t="s">
        <v>925</v>
      </c>
      <c r="J292" s="76">
        <v>8045761332</v>
      </c>
      <c r="K292" s="39"/>
      <c r="Q292" s="39"/>
    </row>
    <row r="293" spans="4:17" ht="28.8" x14ac:dyDescent="0.3">
      <c r="D293" s="33"/>
      <c r="E293" s="33"/>
      <c r="F293" s="47" t="str">
        <f t="shared" si="13"/>
        <v>2345BO/VIN3SĐN 13D Đồng Khởi</v>
      </c>
      <c r="G293" s="48">
        <v>2345</v>
      </c>
      <c r="H293" s="46" t="s">
        <v>564</v>
      </c>
      <c r="I293" s="69" t="s">
        <v>926</v>
      </c>
      <c r="J293" s="76">
        <v>8045761433</v>
      </c>
      <c r="K293" s="39"/>
      <c r="Q293" s="39"/>
    </row>
    <row r="294" spans="4:17" ht="28.8" x14ac:dyDescent="0.3">
      <c r="D294" s="33"/>
      <c r="E294" s="33"/>
      <c r="F294" s="47" t="str">
        <f t="shared" si="13"/>
        <v>2345BO/VIN3SBD 705 ĐL Bình Dương</v>
      </c>
      <c r="G294" s="48">
        <v>2345</v>
      </c>
      <c r="H294" s="46" t="s">
        <v>564</v>
      </c>
      <c r="I294" s="69" t="s">
        <v>927</v>
      </c>
      <c r="J294" s="76">
        <v>8045771151</v>
      </c>
      <c r="K294" s="39"/>
      <c r="Q294" s="39"/>
    </row>
    <row r="295" spans="4:17" x14ac:dyDescent="0.3">
      <c r="D295" s="33"/>
      <c r="E295" s="33"/>
      <c r="F295" s="47" t="str">
        <f t="shared" si="13"/>
        <v>2345BO/VIN3SBV Phú Mỹ</v>
      </c>
      <c r="G295" s="48">
        <v>2345</v>
      </c>
      <c r="H295" s="46" t="s">
        <v>564</v>
      </c>
      <c r="I295" s="69" t="s">
        <v>928</v>
      </c>
      <c r="J295" s="76">
        <v>8045781034</v>
      </c>
      <c r="K295" s="39"/>
      <c r="Q295" s="39"/>
    </row>
    <row r="296" spans="4:17" x14ac:dyDescent="0.3">
      <c r="D296" s="33"/>
      <c r="E296" s="33"/>
      <c r="F296" s="47" t="str">
        <f t="shared" si="13"/>
        <v>2345BO/VIN3SBV Vũng Tàu</v>
      </c>
      <c r="G296" s="48">
        <v>2345</v>
      </c>
      <c r="H296" s="46" t="s">
        <v>564</v>
      </c>
      <c r="I296" s="69" t="s">
        <v>929</v>
      </c>
      <c r="J296" s="76">
        <v>8045781120</v>
      </c>
      <c r="K296" s="39"/>
      <c r="Q296" s="39"/>
    </row>
    <row r="297" spans="4:17" ht="28.8" x14ac:dyDescent="0.3">
      <c r="D297" s="33"/>
      <c r="E297" s="33"/>
      <c r="F297" s="47" t="str">
        <f t="shared" si="13"/>
        <v>2345BO/VIN3STN 93 CMT8 Tây Ninh</v>
      </c>
      <c r="G297" s="48">
        <v>2345</v>
      </c>
      <c r="H297" s="46" t="s">
        <v>564</v>
      </c>
      <c r="I297" s="69" t="s">
        <v>930</v>
      </c>
      <c r="J297" s="76">
        <v>8045791153</v>
      </c>
      <c r="K297" s="39"/>
      <c r="Q297" s="39"/>
    </row>
    <row r="298" spans="4:17" x14ac:dyDescent="0.3">
      <c r="D298" s="33"/>
      <c r="E298" s="33"/>
      <c r="F298" s="47" t="str">
        <f t="shared" si="13"/>
        <v>2345BO/VIN3SBP Đồng Xoài</v>
      </c>
      <c r="G298" s="48">
        <v>2345</v>
      </c>
      <c r="H298" s="46" t="s">
        <v>564</v>
      </c>
      <c r="I298" s="69" t="s">
        <v>931</v>
      </c>
      <c r="J298" s="76">
        <v>8045801030</v>
      </c>
      <c r="K298" s="39"/>
      <c r="Q298" s="39"/>
    </row>
    <row r="299" spans="4:17" ht="28.8" x14ac:dyDescent="0.3">
      <c r="D299" s="33"/>
      <c r="E299" s="33"/>
      <c r="F299" s="47" t="str">
        <f t="shared" si="13"/>
        <v>2345BO/VIN3SHCM 4747 Lê Trọng Tấn</v>
      </c>
      <c r="G299" s="48">
        <v>2345</v>
      </c>
      <c r="H299" s="46" t="s">
        <v>564</v>
      </c>
      <c r="I299" s="69" t="s">
        <v>932</v>
      </c>
      <c r="J299" s="76">
        <v>8045982452</v>
      </c>
      <c r="K299" s="39"/>
      <c r="Q299" s="39"/>
    </row>
    <row r="300" spans="4:17" ht="28.8" x14ac:dyDescent="0.3">
      <c r="D300" s="33"/>
      <c r="E300" s="33"/>
      <c r="F300" s="47" t="str">
        <f t="shared" si="13"/>
        <v>2345BO/VIN3SHCM 307 Lạc Long Quân</v>
      </c>
      <c r="G300" s="48">
        <v>2345</v>
      </c>
      <c r="H300" s="46" t="s">
        <v>564</v>
      </c>
      <c r="I300" s="69" t="s">
        <v>933</v>
      </c>
      <c r="J300" s="76">
        <v>8045982541</v>
      </c>
      <c r="K300" s="39"/>
      <c r="Q300" s="39"/>
    </row>
    <row r="301" spans="4:17" ht="28.8" x14ac:dyDescent="0.3">
      <c r="D301" s="33"/>
      <c r="E301" s="33"/>
      <c r="F301" s="47" t="str">
        <f t="shared" si="13"/>
        <v>2345BO/VIN3sHCM Bình Chánh</v>
      </c>
      <c r="G301" s="48">
        <v>2345</v>
      </c>
      <c r="H301" s="46" t="s">
        <v>564</v>
      </c>
      <c r="I301" s="69" t="s">
        <v>934</v>
      </c>
      <c r="J301" s="76">
        <v>8045982621</v>
      </c>
      <c r="K301" s="39"/>
      <c r="Q301" s="39"/>
    </row>
    <row r="302" spans="4:17" ht="28.8" x14ac:dyDescent="0.3">
      <c r="D302" s="33"/>
      <c r="E302" s="33"/>
      <c r="F302" s="47" t="str">
        <f t="shared" si="13"/>
        <v>2345BO/VIN3SHCM 337 Đỗ Xuân Hợp</v>
      </c>
      <c r="G302" s="48">
        <v>2345</v>
      </c>
      <c r="H302" s="46" t="s">
        <v>564</v>
      </c>
      <c r="I302" s="69" t="s">
        <v>935</v>
      </c>
      <c r="J302" s="76">
        <v>8045982731</v>
      </c>
      <c r="K302" s="39"/>
      <c r="Q302" s="39"/>
    </row>
    <row r="303" spans="4:17" ht="28.8" x14ac:dyDescent="0.3">
      <c r="D303" s="33"/>
      <c r="E303" s="33"/>
      <c r="F303" s="47" t="str">
        <f t="shared" si="13"/>
        <v>2345BO/VIN3SHCM 72 Nguyễn Tất Thành</v>
      </c>
      <c r="G303" s="48">
        <v>2345</v>
      </c>
      <c r="H303" s="46" t="s">
        <v>564</v>
      </c>
      <c r="I303" s="69" t="s">
        <v>936</v>
      </c>
      <c r="J303" s="76">
        <v>8045982861</v>
      </c>
      <c r="K303" s="39"/>
      <c r="Q303" s="39"/>
    </row>
    <row r="304" spans="4:17" ht="28.8" x14ac:dyDescent="0.3">
      <c r="D304" s="33"/>
      <c r="E304" s="33"/>
      <c r="F304" s="47" t="str">
        <f t="shared" si="13"/>
        <v>2345BO/VIN3SHCM 460 Nguyễn Văn Luông</v>
      </c>
      <c r="G304" s="48">
        <v>2345</v>
      </c>
      <c r="H304" s="46" t="s">
        <v>564</v>
      </c>
      <c r="I304" s="69" t="s">
        <v>937</v>
      </c>
      <c r="J304" s="76">
        <v>8045982910</v>
      </c>
      <c r="K304" s="39"/>
      <c r="Q304" s="39"/>
    </row>
    <row r="305" spans="4:17" ht="28.8" x14ac:dyDescent="0.3">
      <c r="D305" s="33"/>
      <c r="E305" s="33"/>
      <c r="F305" s="47" t="str">
        <f t="shared" si="13"/>
        <v>2345BO/VIN3SHCM 8B Lý Thường Kiệt</v>
      </c>
      <c r="G305" s="48">
        <v>2345</v>
      </c>
      <c r="H305" s="46" t="s">
        <v>564</v>
      </c>
      <c r="I305" s="69" t="s">
        <v>938</v>
      </c>
      <c r="J305" s="76">
        <v>8045983040</v>
      </c>
      <c r="K305" s="39"/>
      <c r="Q305" s="39"/>
    </row>
    <row r="306" spans="4:17" ht="28.8" x14ac:dyDescent="0.3">
      <c r="D306" s="33"/>
      <c r="E306" s="33"/>
      <c r="F306" s="47" t="str">
        <f t="shared" si="13"/>
        <v>2345BO/VIN3SHCM 33 Lê Văn Khương</v>
      </c>
      <c r="G306" s="48">
        <v>2345</v>
      </c>
      <c r="H306" s="46" t="s">
        <v>564</v>
      </c>
      <c r="I306" s="69" t="s">
        <v>939</v>
      </c>
      <c r="J306" s="76">
        <v>8045983138</v>
      </c>
      <c r="K306" s="39"/>
      <c r="Q306" s="39"/>
    </row>
    <row r="307" spans="4:17" x14ac:dyDescent="0.3">
      <c r="D307" s="33"/>
      <c r="E307" s="33"/>
      <c r="F307" s="47" t="str">
        <f t="shared" si="13"/>
        <v>2345VFT/HO/KD/XM/Chung</v>
      </c>
      <c r="G307" s="48">
        <v>2345</v>
      </c>
      <c r="H307" s="46" t="s">
        <v>570</v>
      </c>
      <c r="I307" s="69" t="s">
        <v>940</v>
      </c>
      <c r="J307" s="76">
        <v>9045150900</v>
      </c>
      <c r="K307" s="39"/>
      <c r="Q307" s="39"/>
    </row>
    <row r="308" spans="4:17" x14ac:dyDescent="0.3">
      <c r="D308" s="33"/>
      <c r="E308" s="33"/>
      <c r="F308" s="47" t="str">
        <f t="shared" si="13"/>
        <v>2345VFT/BO/Logistics</v>
      </c>
      <c r="G308" s="48">
        <v>2345</v>
      </c>
      <c r="H308" s="46" t="s">
        <v>527</v>
      </c>
      <c r="I308" s="69" t="s">
        <v>941</v>
      </c>
      <c r="J308" s="76">
        <v>9045112700</v>
      </c>
    </row>
    <row r="309" spans="4:17" ht="28.8" x14ac:dyDescent="0.3">
      <c r="D309" s="33"/>
      <c r="E309" s="33"/>
      <c r="F309" s="47" t="str">
        <f t="shared" si="13"/>
        <v>2345VF/HO/MKT/Thương hiệu và ý tưởng</v>
      </c>
      <c r="G309" s="48">
        <v>2345</v>
      </c>
      <c r="H309" s="46" t="s">
        <v>575</v>
      </c>
      <c r="I309" s="69" t="s">
        <v>942</v>
      </c>
      <c r="J309" s="76">
        <v>9045160103</v>
      </c>
    </row>
    <row r="310" spans="4:17" x14ac:dyDescent="0.3">
      <c r="D310" s="33"/>
      <c r="E310" s="33"/>
      <c r="F310" s="47" t="str">
        <f t="shared" si="13"/>
        <v>2345VF/HO/MKT/Digital MKT</v>
      </c>
      <c r="G310" s="48">
        <v>2345</v>
      </c>
      <c r="H310" s="46" t="s">
        <v>575</v>
      </c>
      <c r="I310" s="69" t="s">
        <v>943</v>
      </c>
      <c r="J310" s="76">
        <v>9045160104</v>
      </c>
    </row>
    <row r="311" spans="4:17" ht="28.8" x14ac:dyDescent="0.3">
      <c r="D311" s="33"/>
      <c r="E311" s="33"/>
      <c r="F311" s="47" t="s">
        <v>944</v>
      </c>
      <c r="G311" s="58">
        <v>2345</v>
      </c>
      <c r="H311" s="46" t="s">
        <v>575</v>
      </c>
      <c r="I311" s="69" t="s">
        <v>945</v>
      </c>
      <c r="J311" s="77">
        <v>9045160100</v>
      </c>
    </row>
    <row r="312" spans="4:17" x14ac:dyDescent="0.3">
      <c r="D312" s="33"/>
      <c r="E312" s="33"/>
      <c r="F312" s="47" t="str">
        <f t="shared" ref="F312:F329" si="14">G312&amp;I312</f>
        <v>2346VF/HO/LLPG/Chung</v>
      </c>
      <c r="G312" s="58">
        <v>2346</v>
      </c>
      <c r="H312" s="46" t="s">
        <v>86</v>
      </c>
      <c r="I312" s="69" t="s">
        <v>946</v>
      </c>
      <c r="J312" s="77">
        <v>5046120001</v>
      </c>
    </row>
    <row r="313" spans="4:17" ht="28.8" x14ac:dyDescent="0.3">
      <c r="D313" s="33"/>
      <c r="E313" s="33"/>
      <c r="F313" s="47" t="str">
        <f t="shared" si="14"/>
        <v>2346VF/LLPG/Operations (Site Maintenance, OH</v>
      </c>
      <c r="G313" s="58">
        <v>2346</v>
      </c>
      <c r="H313" s="46" t="s">
        <v>86</v>
      </c>
      <c r="I313" s="69" t="s">
        <v>947</v>
      </c>
      <c r="J313" s="77">
        <v>5046120002</v>
      </c>
    </row>
    <row r="314" spans="4:17" x14ac:dyDescent="0.3">
      <c r="D314" s="33"/>
      <c r="E314" s="33"/>
      <c r="F314" s="47" t="str">
        <f t="shared" si="14"/>
        <v>2346VF/LLPG/Callibrations</v>
      </c>
      <c r="G314" s="58">
        <v>2346</v>
      </c>
      <c r="H314" s="46" t="s">
        <v>86</v>
      </c>
      <c r="I314" s="69" t="s">
        <v>948</v>
      </c>
      <c r="J314" s="77">
        <v>5046120003</v>
      </c>
    </row>
    <row r="315" spans="4:17" ht="28.8" x14ac:dyDescent="0.3">
      <c r="D315" s="33"/>
      <c r="E315" s="33"/>
      <c r="F315" s="47" t="str">
        <f t="shared" si="14"/>
        <v>2346VF/LLPG/Durability Centre</v>
      </c>
      <c r="G315" s="58">
        <v>2346</v>
      </c>
      <c r="H315" s="46" t="s">
        <v>86</v>
      </c>
      <c r="I315" s="69" t="s">
        <v>87</v>
      </c>
      <c r="J315" s="77">
        <v>5046120004</v>
      </c>
    </row>
    <row r="316" spans="4:17" ht="28.8" x14ac:dyDescent="0.3">
      <c r="D316" s="33"/>
      <c r="E316" s="33"/>
      <c r="F316" s="47" t="str">
        <f t="shared" si="14"/>
        <v>2346VF/LLPG/Safety Crash Lab</v>
      </c>
      <c r="G316" s="58">
        <v>2346</v>
      </c>
      <c r="H316" s="46" t="s">
        <v>86</v>
      </c>
      <c r="I316" s="69" t="s">
        <v>949</v>
      </c>
      <c r="J316" s="77">
        <v>5046120005</v>
      </c>
    </row>
    <row r="317" spans="4:17" ht="28.8" x14ac:dyDescent="0.3">
      <c r="D317" s="33"/>
      <c r="E317" s="33"/>
      <c r="F317" s="47" t="str">
        <f t="shared" si="14"/>
        <v>2346VF/LLPG/Vehicle Performance and Test Cen</v>
      </c>
      <c r="G317" s="58">
        <v>2346</v>
      </c>
      <c r="H317" s="46" t="s">
        <v>86</v>
      </c>
      <c r="I317" s="69" t="s">
        <v>950</v>
      </c>
      <c r="J317" s="77">
        <v>5046120006</v>
      </c>
    </row>
    <row r="318" spans="4:17" x14ac:dyDescent="0.3">
      <c r="D318" s="33"/>
      <c r="E318" s="33"/>
      <c r="F318" s="47" t="str">
        <f t="shared" si="14"/>
        <v>2346VF/VOT2/BO/Nhân sự</v>
      </c>
      <c r="G318" s="58">
        <v>2346</v>
      </c>
      <c r="H318" s="46" t="s">
        <v>86</v>
      </c>
      <c r="I318" s="69" t="s">
        <v>951</v>
      </c>
      <c r="J318" s="77">
        <v>9046110100</v>
      </c>
    </row>
    <row r="319" spans="4:17" ht="28.8" x14ac:dyDescent="0.3">
      <c r="D319" s="33"/>
      <c r="E319" s="33"/>
      <c r="F319" s="47" t="str">
        <f t="shared" si="14"/>
        <v>2346VF/VOT2/BO/Hành chính tổng hợp</v>
      </c>
      <c r="G319" s="58">
        <v>2346</v>
      </c>
      <c r="H319" s="46" t="s">
        <v>86</v>
      </c>
      <c r="I319" s="69" t="s">
        <v>952</v>
      </c>
      <c r="J319" s="77">
        <v>9046110200</v>
      </c>
    </row>
    <row r="320" spans="4:17" ht="28.8" x14ac:dyDescent="0.3">
      <c r="D320" s="33"/>
      <c r="E320" s="33"/>
      <c r="F320" s="47" t="str">
        <f t="shared" si="14"/>
        <v>2346VF/VOT2/BO/Công nghệ thông tin</v>
      </c>
      <c r="G320" s="58">
        <v>2346</v>
      </c>
      <c r="H320" s="46" t="s">
        <v>86</v>
      </c>
      <c r="I320" s="69" t="s">
        <v>953</v>
      </c>
      <c r="J320" s="77">
        <v>9046111050</v>
      </c>
    </row>
    <row r="321" spans="4:10" ht="28.8" x14ac:dyDescent="0.3">
      <c r="D321" s="33"/>
      <c r="E321" s="33"/>
      <c r="F321" s="47" t="str">
        <f t="shared" si="14"/>
        <v>2346VF/KPTSP/VOT2/Kỹ sư trưởng</v>
      </c>
      <c r="G321" s="58">
        <v>2346</v>
      </c>
      <c r="H321" s="46" t="s">
        <v>501</v>
      </c>
      <c r="I321" s="69" t="s">
        <v>954</v>
      </c>
      <c r="J321" s="77">
        <v>5046100001</v>
      </c>
    </row>
    <row r="322" spans="4:10" ht="28.8" x14ac:dyDescent="0.3">
      <c r="D322" s="33"/>
      <c r="E322" s="33"/>
      <c r="F322" s="47" t="str">
        <f t="shared" si="14"/>
        <v>2346VF/KPTSP/VOT2/ TT kiến trúc xe</v>
      </c>
      <c r="G322" s="58">
        <v>2346</v>
      </c>
      <c r="H322" s="46" t="s">
        <v>501</v>
      </c>
      <c r="I322" s="69" t="s">
        <v>955</v>
      </c>
      <c r="J322" s="77">
        <v>5046100002</v>
      </c>
    </row>
    <row r="323" spans="4:10" ht="28.8" x14ac:dyDescent="0.3">
      <c r="D323" s="33"/>
      <c r="E323" s="33"/>
      <c r="F323" s="47" t="str">
        <f t="shared" si="14"/>
        <v>2346VF/KPTSP/VOT2/TT Thử nghiệm - Kiểm định</v>
      </c>
      <c r="G323" s="58">
        <v>2346</v>
      </c>
      <c r="H323" s="46" t="s">
        <v>501</v>
      </c>
      <c r="I323" s="69" t="s">
        <v>788</v>
      </c>
      <c r="J323" s="77">
        <v>5046100003</v>
      </c>
    </row>
    <row r="324" spans="4:10" ht="28.8" x14ac:dyDescent="0.3">
      <c r="D324" s="33"/>
      <c r="E324" s="33"/>
      <c r="F324" s="47" t="str">
        <f t="shared" si="14"/>
        <v>2346VF/KPTSP/VOT2/TT Điện - Điện tử</v>
      </c>
      <c r="G324" s="58">
        <v>2346</v>
      </c>
      <c r="H324" s="46" t="s">
        <v>501</v>
      </c>
      <c r="I324" s="69" t="s">
        <v>91</v>
      </c>
      <c r="J324" s="77">
        <v>5046100006</v>
      </c>
    </row>
    <row r="325" spans="4:10" ht="28.8" x14ac:dyDescent="0.3">
      <c r="D325" s="33"/>
      <c r="E325" s="33"/>
      <c r="F325" s="47" t="str">
        <f t="shared" si="14"/>
        <v>2346VF/KPTSP/VOT2/TT Thiết kế thân vỏ - cửa</v>
      </c>
      <c r="G325" s="58">
        <v>2346</v>
      </c>
      <c r="H325" s="46" t="s">
        <v>501</v>
      </c>
      <c r="I325" s="69" t="s">
        <v>956</v>
      </c>
      <c r="J325" s="77">
        <v>5046100007</v>
      </c>
    </row>
    <row r="326" spans="4:10" ht="28.8" x14ac:dyDescent="0.3">
      <c r="F326" s="47" t="str">
        <f t="shared" si="14"/>
        <v>2346VF/KPTSP/VOT2/TT Thiết kế nội - ngoại th</v>
      </c>
      <c r="G326" s="58">
        <v>2346</v>
      </c>
      <c r="H326" s="46" t="s">
        <v>501</v>
      </c>
      <c r="I326" s="69" t="s">
        <v>957</v>
      </c>
      <c r="J326" s="77">
        <v>5046100008</v>
      </c>
    </row>
    <row r="327" spans="4:10" ht="28.8" x14ac:dyDescent="0.3">
      <c r="F327" s="47" t="str">
        <f t="shared" si="14"/>
        <v>2346VF/KPTSP/VOT2/TT Thiết kế nội khung gầm</v>
      </c>
      <c r="G327" s="58">
        <v>2346</v>
      </c>
      <c r="H327" s="46" t="s">
        <v>501</v>
      </c>
      <c r="I327" s="69" t="s">
        <v>958</v>
      </c>
      <c r="J327" s="77">
        <v>5046100009</v>
      </c>
    </row>
    <row r="328" spans="4:10" x14ac:dyDescent="0.3">
      <c r="F328" s="47" t="str">
        <f t="shared" si="14"/>
        <v>2346VF/KPTSP/VOT2/Chung</v>
      </c>
      <c r="G328" s="58">
        <v>2346</v>
      </c>
      <c r="H328" s="46" t="s">
        <v>501</v>
      </c>
      <c r="I328" s="69" t="s">
        <v>959</v>
      </c>
      <c r="J328" s="77">
        <v>5046100010</v>
      </c>
    </row>
    <row r="329" spans="4:10" ht="28.8" x14ac:dyDescent="0.3">
      <c r="F329" s="47" t="str">
        <f t="shared" si="14"/>
        <v>2346VFA/KPTSP/VOT2/P Kỹ thuật hậu mãi</v>
      </c>
      <c r="G329" s="58">
        <v>2346</v>
      </c>
      <c r="H329" s="46" t="s">
        <v>501</v>
      </c>
      <c r="I329" s="69" t="s">
        <v>960</v>
      </c>
      <c r="J329" s="77">
        <v>5046100011</v>
      </c>
    </row>
    <row r="330" spans="4:10" x14ac:dyDescent="0.3">
      <c r="F330" s="47" t="str">
        <f>G330&amp;I330</f>
        <v>2301VF/Hệ sinh thái số</v>
      </c>
      <c r="G330" s="63">
        <v>2301</v>
      </c>
      <c r="H330" s="45" t="s">
        <v>638</v>
      </c>
      <c r="I330" s="69" t="s">
        <v>961</v>
      </c>
      <c r="J330" s="77">
        <v>9000251000</v>
      </c>
    </row>
    <row r="331" spans="4:10" ht="28.8" x14ac:dyDescent="0.3">
      <c r="F331" s="47" t="str">
        <f>G331&amp;I331</f>
        <v>2345VFT/HO/Hỗ trợ cung ứng tập trung</v>
      </c>
      <c r="G331" s="63">
        <v>2345</v>
      </c>
      <c r="H331" s="45" t="s">
        <v>585</v>
      </c>
      <c r="I331" s="69" t="s">
        <v>962</v>
      </c>
      <c r="J331" s="77">
        <v>9045110910</v>
      </c>
    </row>
    <row r="332" spans="4:10" x14ac:dyDescent="0.3">
      <c r="F332" s="47" t="str">
        <f t="shared" ref="F332:F333" si="15">G332&amp;I332</f>
        <v>2301VF/KPTSP/VOT/TTPT HT</v>
      </c>
      <c r="G332" s="63">
        <v>2301</v>
      </c>
      <c r="H332" s="45" t="s">
        <v>641</v>
      </c>
      <c r="I332" s="69" t="s">
        <v>963</v>
      </c>
      <c r="J332" s="77">
        <v>5000100014</v>
      </c>
    </row>
    <row r="333" spans="4:10" ht="28.8" x14ac:dyDescent="0.3">
      <c r="F333" s="47" t="str">
        <f t="shared" si="15"/>
        <v xml:space="preserve">2301VF/KPTSP/VOT/TT QLCL Xe tự lái </v>
      </c>
      <c r="G333" s="63">
        <v>2301</v>
      </c>
      <c r="H333" s="45" t="s">
        <v>641</v>
      </c>
      <c r="I333" s="69" t="s">
        <v>964</v>
      </c>
      <c r="J333" s="77">
        <v>5000100015</v>
      </c>
    </row>
    <row r="334" spans="4:10" ht="28.8" x14ac:dyDescent="0.3">
      <c r="F334" s="88" t="str">
        <f>G334&amp;I334</f>
        <v>2301VF/KDKSCLSP/Trung tâm mô phỏng</v>
      </c>
      <c r="G334" s="89">
        <v>2301</v>
      </c>
      <c r="H334" s="68" t="s">
        <v>978</v>
      </c>
      <c r="I334" s="68" t="s">
        <v>979</v>
      </c>
      <c r="J334" s="89">
        <v>9000240011</v>
      </c>
    </row>
    <row r="335" spans="4:10" ht="28.8" x14ac:dyDescent="0.3">
      <c r="F335" s="88" t="str">
        <f>G335&amp;I335</f>
        <v>2301VF/KDKSCLSP/Kế hoạch điều phối chương trình</v>
      </c>
      <c r="G335" s="89">
        <v>2301</v>
      </c>
      <c r="H335" s="68" t="s">
        <v>978</v>
      </c>
      <c r="I335" s="68" t="s">
        <v>980</v>
      </c>
      <c r="J335" s="89">
        <v>9000240015</v>
      </c>
    </row>
    <row r="336" spans="4:10" ht="28.8" x14ac:dyDescent="0.3">
      <c r="F336" s="88" t="str">
        <f>G336&amp;I336</f>
        <v>2301VF/KDKSCLSP/CT và tiêu chuẩn CL</v>
      </c>
      <c r="G336" s="89">
        <v>2301</v>
      </c>
      <c r="H336" s="68" t="s">
        <v>978</v>
      </c>
      <c r="I336" s="68" t="s">
        <v>981</v>
      </c>
      <c r="J336" s="89">
        <v>9000240014</v>
      </c>
    </row>
    <row r="337" spans="6:10" ht="28.8" x14ac:dyDescent="0.3">
      <c r="F337" s="88" t="str">
        <f>G337&amp;I337</f>
        <v>2301VF/KDKSCLSP/KH Thanh tra KSCL Sản phẩm</v>
      </c>
      <c r="G337" s="89">
        <v>2301</v>
      </c>
      <c r="H337" s="68" t="s">
        <v>978</v>
      </c>
      <c r="I337" s="68" t="s">
        <v>982</v>
      </c>
      <c r="J337" s="89">
        <v>9000240013</v>
      </c>
    </row>
  </sheetData>
  <autoFilter ref="H1:H333"/>
  <sortState ref="G3:K321">
    <sortCondition ref="G3"/>
  </sortState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workbookViewId="0">
      <selection activeCell="F12" sqref="F12"/>
    </sheetView>
  </sheetViews>
  <sheetFormatPr defaultRowHeight="14.4" x14ac:dyDescent="0.3"/>
  <cols>
    <col min="1" max="1" width="52.5546875" style="2" customWidth="1"/>
    <col min="2" max="2" width="16.44140625" customWidth="1"/>
    <col min="5" max="5" width="17.88671875" customWidth="1"/>
    <col min="6" max="6" width="24.5546875" customWidth="1"/>
    <col min="7" max="7" width="14" customWidth="1"/>
    <col min="8" max="8" width="19.6640625" customWidth="1"/>
    <col min="9" max="9" width="12.44140625" customWidth="1"/>
    <col min="10" max="10" width="11.33203125" customWidth="1"/>
  </cols>
  <sheetData>
    <row r="1" spans="1:10" ht="25.95" customHeight="1" x14ac:dyDescent="0.3">
      <c r="A1" s="9" t="s">
        <v>965</v>
      </c>
      <c r="B1" s="8" t="s">
        <v>966</v>
      </c>
      <c r="E1" s="4" t="s">
        <v>484</v>
      </c>
      <c r="F1" s="5" t="s">
        <v>967</v>
      </c>
      <c r="G1" s="7" t="s">
        <v>968</v>
      </c>
      <c r="H1" s="7" t="s">
        <v>969</v>
      </c>
      <c r="I1" s="7" t="s">
        <v>965</v>
      </c>
      <c r="J1" s="7" t="s">
        <v>966</v>
      </c>
    </row>
    <row r="2" spans="1:10" x14ac:dyDescent="0.3">
      <c r="A2" s="2" t="s">
        <v>55</v>
      </c>
      <c r="B2" t="s">
        <v>56</v>
      </c>
      <c r="E2" s="93" t="s">
        <v>970</v>
      </c>
      <c r="F2" s="1" t="s">
        <v>53</v>
      </c>
      <c r="G2" s="1" t="s">
        <v>971</v>
      </c>
      <c r="H2" s="1" t="s">
        <v>972</v>
      </c>
      <c r="I2" s="10"/>
      <c r="J2" s="11"/>
    </row>
    <row r="3" spans="1:10" ht="24.6" x14ac:dyDescent="0.3">
      <c r="A3" s="2" t="s">
        <v>55</v>
      </c>
      <c r="B3" t="s">
        <v>98</v>
      </c>
      <c r="E3" s="94"/>
      <c r="F3" s="1" t="s">
        <v>503</v>
      </c>
      <c r="G3" s="1" t="s">
        <v>973</v>
      </c>
      <c r="H3" s="1" t="s">
        <v>972</v>
      </c>
      <c r="I3" s="12"/>
      <c r="J3" s="13"/>
    </row>
    <row r="4" spans="1:10" x14ac:dyDescent="0.3">
      <c r="A4" s="2" t="s">
        <v>99</v>
      </c>
      <c r="B4" t="s">
        <v>100</v>
      </c>
      <c r="E4" s="94"/>
      <c r="F4" s="1" t="s">
        <v>974</v>
      </c>
      <c r="G4" s="1" t="s">
        <v>971</v>
      </c>
      <c r="H4" s="1" t="s">
        <v>972</v>
      </c>
      <c r="I4" s="1"/>
      <c r="J4" s="3"/>
    </row>
    <row r="5" spans="1:10" x14ac:dyDescent="0.3">
      <c r="A5" s="2" t="s">
        <v>101</v>
      </c>
      <c r="B5" t="s">
        <v>102</v>
      </c>
      <c r="E5" s="1"/>
      <c r="F5" s="1"/>
      <c r="G5" s="1"/>
      <c r="H5" s="1"/>
      <c r="I5" s="1"/>
      <c r="J5" s="3"/>
    </row>
    <row r="6" spans="1:10" ht="24.6" x14ac:dyDescent="0.3">
      <c r="A6" s="2" t="s">
        <v>103</v>
      </c>
      <c r="B6" t="s">
        <v>104</v>
      </c>
      <c r="E6" s="78" t="s">
        <v>975</v>
      </c>
      <c r="F6" s="1" t="s">
        <v>976</v>
      </c>
      <c r="G6" s="1" t="s">
        <v>977</v>
      </c>
      <c r="H6" s="1"/>
      <c r="I6" s="1"/>
      <c r="J6" s="3"/>
    </row>
    <row r="7" spans="1:10" x14ac:dyDescent="0.3">
      <c r="A7" s="2" t="s">
        <v>105</v>
      </c>
      <c r="B7" t="s">
        <v>106</v>
      </c>
    </row>
    <row r="8" spans="1:10" x14ac:dyDescent="0.3">
      <c r="A8" s="2" t="s">
        <v>107</v>
      </c>
      <c r="B8" t="s">
        <v>108</v>
      </c>
    </row>
    <row r="9" spans="1:10" ht="15" customHeight="1" x14ac:dyDescent="0.3">
      <c r="A9" s="2" t="s">
        <v>109</v>
      </c>
      <c r="B9" t="s">
        <v>110</v>
      </c>
    </row>
    <row r="10" spans="1:10" x14ac:dyDescent="0.3">
      <c r="A10" s="2" t="s">
        <v>111</v>
      </c>
      <c r="B10" t="s">
        <v>112</v>
      </c>
    </row>
    <row r="11" spans="1:10" x14ac:dyDescent="0.3">
      <c r="A11" s="2" t="s">
        <v>113</v>
      </c>
      <c r="B11" t="s">
        <v>114</v>
      </c>
    </row>
    <row r="12" spans="1:10" x14ac:dyDescent="0.3">
      <c r="A12" s="2" t="s">
        <v>115</v>
      </c>
      <c r="B12" t="s">
        <v>116</v>
      </c>
    </row>
    <row r="13" spans="1:10" x14ac:dyDescent="0.3">
      <c r="A13" s="2" t="s">
        <v>117</v>
      </c>
      <c r="B13" t="s">
        <v>118</v>
      </c>
    </row>
    <row r="14" spans="1:10" x14ac:dyDescent="0.3">
      <c r="A14" s="2" t="s">
        <v>119</v>
      </c>
      <c r="B14" t="s">
        <v>120</v>
      </c>
    </row>
    <row r="15" spans="1:10" x14ac:dyDescent="0.3">
      <c r="A15" s="2" t="s">
        <v>121</v>
      </c>
      <c r="B15" t="s">
        <v>122</v>
      </c>
    </row>
    <row r="16" spans="1:10" x14ac:dyDescent="0.3">
      <c r="A16" s="2" t="s">
        <v>123</v>
      </c>
      <c r="B16" t="s">
        <v>124</v>
      </c>
    </row>
    <row r="17" spans="1:2" x14ac:dyDescent="0.3">
      <c r="A17" s="2" t="s">
        <v>125</v>
      </c>
      <c r="B17" t="s">
        <v>126</v>
      </c>
    </row>
    <row r="18" spans="1:2" x14ac:dyDescent="0.3">
      <c r="A18" s="2" t="s">
        <v>127</v>
      </c>
      <c r="B18" t="s">
        <v>128</v>
      </c>
    </row>
    <row r="19" spans="1:2" x14ac:dyDescent="0.3">
      <c r="A19" s="2" t="s">
        <v>129</v>
      </c>
      <c r="B19" t="s">
        <v>130</v>
      </c>
    </row>
    <row r="20" spans="1:2" x14ac:dyDescent="0.3">
      <c r="A20" s="2" t="s">
        <v>131</v>
      </c>
      <c r="B20" t="s">
        <v>132</v>
      </c>
    </row>
    <row r="21" spans="1:2" x14ac:dyDescent="0.3">
      <c r="A21" s="2" t="s">
        <v>111</v>
      </c>
      <c r="B21" t="s">
        <v>133</v>
      </c>
    </row>
    <row r="22" spans="1:2" x14ac:dyDescent="0.3">
      <c r="A22" s="2" t="s">
        <v>111</v>
      </c>
      <c r="B22" t="s">
        <v>134</v>
      </c>
    </row>
    <row r="23" spans="1:2" x14ac:dyDescent="0.3">
      <c r="A23" s="2" t="s">
        <v>101</v>
      </c>
      <c r="B23" t="s">
        <v>135</v>
      </c>
    </row>
    <row r="24" spans="1:2" x14ac:dyDescent="0.3">
      <c r="A24" s="2" t="s">
        <v>136</v>
      </c>
      <c r="B24" t="s">
        <v>137</v>
      </c>
    </row>
    <row r="25" spans="1:2" x14ac:dyDescent="0.3">
      <c r="A25" s="2" t="s">
        <v>138</v>
      </c>
      <c r="B25" t="s">
        <v>139</v>
      </c>
    </row>
    <row r="26" spans="1:2" x14ac:dyDescent="0.3">
      <c r="A26" s="2" t="s">
        <v>140</v>
      </c>
      <c r="B26" t="s">
        <v>141</v>
      </c>
    </row>
    <row r="27" spans="1:2" x14ac:dyDescent="0.3">
      <c r="A27" s="2" t="s">
        <v>142</v>
      </c>
      <c r="B27" t="s">
        <v>143</v>
      </c>
    </row>
    <row r="28" spans="1:2" x14ac:dyDescent="0.3">
      <c r="A28" s="2" t="s">
        <v>111</v>
      </c>
      <c r="B28" t="s">
        <v>144</v>
      </c>
    </row>
    <row r="29" spans="1:2" x14ac:dyDescent="0.3">
      <c r="A29" s="2" t="s">
        <v>145</v>
      </c>
      <c r="B29" t="s">
        <v>146</v>
      </c>
    </row>
    <row r="30" spans="1:2" x14ac:dyDescent="0.3">
      <c r="A30" s="2" t="s">
        <v>147</v>
      </c>
      <c r="B30" t="s">
        <v>148</v>
      </c>
    </row>
    <row r="31" spans="1:2" x14ac:dyDescent="0.3">
      <c r="A31" s="2" t="s">
        <v>99</v>
      </c>
      <c r="B31" t="s">
        <v>149</v>
      </c>
    </row>
    <row r="32" spans="1:2" x14ac:dyDescent="0.3">
      <c r="A32" s="2" t="s">
        <v>150</v>
      </c>
      <c r="B32" t="s">
        <v>151</v>
      </c>
    </row>
    <row r="33" spans="1:2" x14ac:dyDescent="0.3">
      <c r="A33" s="2" t="s">
        <v>111</v>
      </c>
      <c r="B33" t="s">
        <v>152</v>
      </c>
    </row>
    <row r="34" spans="1:2" x14ac:dyDescent="0.3">
      <c r="A34" s="2" t="s">
        <v>127</v>
      </c>
      <c r="B34" t="s">
        <v>153</v>
      </c>
    </row>
    <row r="35" spans="1:2" x14ac:dyDescent="0.3">
      <c r="A35" s="2" t="s">
        <v>127</v>
      </c>
      <c r="B35" t="s">
        <v>154</v>
      </c>
    </row>
    <row r="36" spans="1:2" x14ac:dyDescent="0.3">
      <c r="A36" s="2" t="s">
        <v>127</v>
      </c>
      <c r="B36" t="s">
        <v>155</v>
      </c>
    </row>
    <row r="37" spans="1:2" x14ac:dyDescent="0.3">
      <c r="A37" s="2" t="s">
        <v>156</v>
      </c>
      <c r="B37" t="s">
        <v>157</v>
      </c>
    </row>
    <row r="38" spans="1:2" x14ac:dyDescent="0.3">
      <c r="A38" s="2" t="s">
        <v>158</v>
      </c>
      <c r="B38" t="s">
        <v>159</v>
      </c>
    </row>
    <row r="39" spans="1:2" x14ac:dyDescent="0.3">
      <c r="A39" s="2" t="s">
        <v>125</v>
      </c>
      <c r="B39" t="s">
        <v>160</v>
      </c>
    </row>
    <row r="40" spans="1:2" x14ac:dyDescent="0.3">
      <c r="A40" s="2" t="s">
        <v>125</v>
      </c>
      <c r="B40" t="s">
        <v>161</v>
      </c>
    </row>
    <row r="41" spans="1:2" x14ac:dyDescent="0.3">
      <c r="A41" s="2" t="s">
        <v>125</v>
      </c>
      <c r="B41" t="s">
        <v>162</v>
      </c>
    </row>
    <row r="42" spans="1:2" x14ac:dyDescent="0.3">
      <c r="A42" s="2" t="s">
        <v>163</v>
      </c>
      <c r="B42" t="s">
        <v>164</v>
      </c>
    </row>
    <row r="43" spans="1:2" x14ac:dyDescent="0.3">
      <c r="A43" s="2" t="s">
        <v>127</v>
      </c>
      <c r="B43" t="s">
        <v>165</v>
      </c>
    </row>
    <row r="44" spans="1:2" x14ac:dyDescent="0.3">
      <c r="A44" s="2" t="s">
        <v>125</v>
      </c>
      <c r="B44" t="s">
        <v>166</v>
      </c>
    </row>
    <row r="45" spans="1:2" x14ac:dyDescent="0.3">
      <c r="A45" s="2" t="s">
        <v>125</v>
      </c>
      <c r="B45" t="s">
        <v>167</v>
      </c>
    </row>
    <row r="46" spans="1:2" ht="15" customHeight="1" x14ac:dyDescent="0.3">
      <c r="A46" s="2" t="s">
        <v>168</v>
      </c>
      <c r="B46" t="s">
        <v>169</v>
      </c>
    </row>
    <row r="47" spans="1:2" x14ac:dyDescent="0.3">
      <c r="A47" s="2" t="s">
        <v>125</v>
      </c>
      <c r="B47" t="s">
        <v>170</v>
      </c>
    </row>
    <row r="48" spans="1:2" x14ac:dyDescent="0.3">
      <c r="A48" s="2" t="s">
        <v>171</v>
      </c>
      <c r="B48" t="s">
        <v>172</v>
      </c>
    </row>
    <row r="49" spans="1:2" x14ac:dyDescent="0.3">
      <c r="A49" s="2" t="s">
        <v>111</v>
      </c>
      <c r="B49" t="s">
        <v>173</v>
      </c>
    </row>
    <row r="50" spans="1:2" x14ac:dyDescent="0.3">
      <c r="A50" s="2" t="s">
        <v>174</v>
      </c>
      <c r="B50" t="s">
        <v>175</v>
      </c>
    </row>
    <row r="51" spans="1:2" x14ac:dyDescent="0.3">
      <c r="A51" s="2" t="s">
        <v>113</v>
      </c>
      <c r="B51" t="s">
        <v>176</v>
      </c>
    </row>
    <row r="52" spans="1:2" x14ac:dyDescent="0.3">
      <c r="A52" s="2" t="s">
        <v>177</v>
      </c>
      <c r="B52" t="s">
        <v>178</v>
      </c>
    </row>
    <row r="53" spans="1:2" x14ac:dyDescent="0.3">
      <c r="A53" s="2" t="s">
        <v>117</v>
      </c>
      <c r="B53" t="s">
        <v>179</v>
      </c>
    </row>
    <row r="54" spans="1:2" x14ac:dyDescent="0.3">
      <c r="A54" s="2" t="s">
        <v>117</v>
      </c>
      <c r="B54" t="s">
        <v>180</v>
      </c>
    </row>
    <row r="55" spans="1:2" x14ac:dyDescent="0.3">
      <c r="A55" s="2" t="s">
        <v>117</v>
      </c>
      <c r="B55" t="s">
        <v>181</v>
      </c>
    </row>
    <row r="56" spans="1:2" x14ac:dyDescent="0.3">
      <c r="A56" s="2" t="s">
        <v>117</v>
      </c>
      <c r="B56" t="s">
        <v>182</v>
      </c>
    </row>
    <row r="57" spans="1:2" x14ac:dyDescent="0.3">
      <c r="A57" s="2" t="s">
        <v>117</v>
      </c>
      <c r="B57" t="s">
        <v>183</v>
      </c>
    </row>
    <row r="58" spans="1:2" x14ac:dyDescent="0.3">
      <c r="A58" s="2" t="s">
        <v>117</v>
      </c>
      <c r="B58" t="s">
        <v>184</v>
      </c>
    </row>
    <row r="59" spans="1:2" x14ac:dyDescent="0.3">
      <c r="A59" s="2" t="s">
        <v>185</v>
      </c>
      <c r="B59" t="s">
        <v>186</v>
      </c>
    </row>
    <row r="60" spans="1:2" x14ac:dyDescent="0.3">
      <c r="A60" s="2" t="s">
        <v>127</v>
      </c>
      <c r="B60" t="s">
        <v>187</v>
      </c>
    </row>
    <row r="61" spans="1:2" x14ac:dyDescent="0.3">
      <c r="A61" s="2" t="s">
        <v>127</v>
      </c>
      <c r="B61" t="s">
        <v>188</v>
      </c>
    </row>
    <row r="62" spans="1:2" x14ac:dyDescent="0.3">
      <c r="A62" s="2" t="s">
        <v>125</v>
      </c>
      <c r="B62" t="s">
        <v>189</v>
      </c>
    </row>
    <row r="63" spans="1:2" x14ac:dyDescent="0.3">
      <c r="A63" s="2" t="s">
        <v>125</v>
      </c>
      <c r="B63" t="s">
        <v>190</v>
      </c>
    </row>
    <row r="64" spans="1:2" x14ac:dyDescent="0.3">
      <c r="A64" s="2" t="s">
        <v>117</v>
      </c>
      <c r="B64" t="s">
        <v>191</v>
      </c>
    </row>
    <row r="65" spans="1:2" x14ac:dyDescent="0.3">
      <c r="A65" s="2" t="s">
        <v>117</v>
      </c>
      <c r="B65" t="s">
        <v>192</v>
      </c>
    </row>
    <row r="66" spans="1:2" x14ac:dyDescent="0.3">
      <c r="A66" s="2" t="s">
        <v>117</v>
      </c>
      <c r="B66" t="s">
        <v>193</v>
      </c>
    </row>
    <row r="67" spans="1:2" x14ac:dyDescent="0.3">
      <c r="A67" s="2" t="s">
        <v>125</v>
      </c>
      <c r="B67" t="s">
        <v>194</v>
      </c>
    </row>
    <row r="68" spans="1:2" x14ac:dyDescent="0.3">
      <c r="A68" s="2" t="s">
        <v>127</v>
      </c>
      <c r="B68" t="s">
        <v>195</v>
      </c>
    </row>
    <row r="69" spans="1:2" x14ac:dyDescent="0.3">
      <c r="A69" s="2" t="s">
        <v>125</v>
      </c>
      <c r="B69" t="s">
        <v>196</v>
      </c>
    </row>
    <row r="70" spans="1:2" x14ac:dyDescent="0.3">
      <c r="A70" s="2" t="s">
        <v>125</v>
      </c>
      <c r="B70" t="s">
        <v>197</v>
      </c>
    </row>
    <row r="71" spans="1:2" x14ac:dyDescent="0.3">
      <c r="A71" s="2" t="s">
        <v>111</v>
      </c>
      <c r="B71" t="s">
        <v>198</v>
      </c>
    </row>
    <row r="72" spans="1:2" x14ac:dyDescent="0.3">
      <c r="A72" s="2" t="s">
        <v>125</v>
      </c>
      <c r="B72" t="s">
        <v>199</v>
      </c>
    </row>
    <row r="73" spans="1:2" x14ac:dyDescent="0.3">
      <c r="A73" s="2" t="s">
        <v>127</v>
      </c>
      <c r="B73" t="s">
        <v>200</v>
      </c>
    </row>
    <row r="74" spans="1:2" x14ac:dyDescent="0.3">
      <c r="A74" s="2" t="s">
        <v>127</v>
      </c>
      <c r="B74" t="s">
        <v>201</v>
      </c>
    </row>
    <row r="75" spans="1:2" x14ac:dyDescent="0.3">
      <c r="A75" s="2" t="s">
        <v>127</v>
      </c>
      <c r="B75" t="s">
        <v>202</v>
      </c>
    </row>
    <row r="76" spans="1:2" x14ac:dyDescent="0.3">
      <c r="A76" s="2" t="s">
        <v>203</v>
      </c>
      <c r="B76" t="s">
        <v>204</v>
      </c>
    </row>
    <row r="77" spans="1:2" x14ac:dyDescent="0.3">
      <c r="A77" s="2" t="s">
        <v>117</v>
      </c>
      <c r="B77" t="s">
        <v>205</v>
      </c>
    </row>
    <row r="78" spans="1:2" x14ac:dyDescent="0.3">
      <c r="A78" s="2" t="s">
        <v>113</v>
      </c>
      <c r="B78" t="s">
        <v>206</v>
      </c>
    </row>
    <row r="79" spans="1:2" x14ac:dyDescent="0.3">
      <c r="A79" s="2" t="s">
        <v>113</v>
      </c>
      <c r="B79" t="s">
        <v>207</v>
      </c>
    </row>
    <row r="80" spans="1:2" x14ac:dyDescent="0.3">
      <c r="A80" s="2" t="s">
        <v>113</v>
      </c>
      <c r="B80" t="s">
        <v>208</v>
      </c>
    </row>
    <row r="81" spans="1:2" x14ac:dyDescent="0.3">
      <c r="A81" s="2" t="s">
        <v>117</v>
      </c>
      <c r="B81" t="s">
        <v>209</v>
      </c>
    </row>
    <row r="82" spans="1:2" x14ac:dyDescent="0.3">
      <c r="A82" s="2" t="s">
        <v>125</v>
      </c>
      <c r="B82" t="s">
        <v>210</v>
      </c>
    </row>
    <row r="83" spans="1:2" x14ac:dyDescent="0.3">
      <c r="A83" s="2" t="s">
        <v>211</v>
      </c>
      <c r="B83" t="s">
        <v>212</v>
      </c>
    </row>
    <row r="84" spans="1:2" x14ac:dyDescent="0.3">
      <c r="A84" s="2" t="s">
        <v>213</v>
      </c>
      <c r="B84" t="s">
        <v>214</v>
      </c>
    </row>
    <row r="85" spans="1:2" ht="28.8" x14ac:dyDescent="0.3">
      <c r="A85" s="2" t="s">
        <v>215</v>
      </c>
      <c r="B85" t="s">
        <v>216</v>
      </c>
    </row>
    <row r="86" spans="1:2" x14ac:dyDescent="0.3">
      <c r="A86" s="2" t="s">
        <v>217</v>
      </c>
      <c r="B86" t="s">
        <v>218</v>
      </c>
    </row>
    <row r="87" spans="1:2" x14ac:dyDescent="0.3">
      <c r="A87" s="2" t="s">
        <v>219</v>
      </c>
      <c r="B87" t="s">
        <v>220</v>
      </c>
    </row>
    <row r="88" spans="1:2" x14ac:dyDescent="0.3">
      <c r="A88" s="2" t="s">
        <v>221</v>
      </c>
      <c r="B88" t="s">
        <v>222</v>
      </c>
    </row>
    <row r="89" spans="1:2" x14ac:dyDescent="0.3">
      <c r="A89" s="2" t="s">
        <v>117</v>
      </c>
      <c r="B89" t="s">
        <v>223</v>
      </c>
    </row>
    <row r="90" spans="1:2" x14ac:dyDescent="0.3">
      <c r="A90" s="2" t="s">
        <v>224</v>
      </c>
      <c r="B90" t="s">
        <v>225</v>
      </c>
    </row>
    <row r="91" spans="1:2" x14ac:dyDescent="0.3">
      <c r="A91" s="2" t="s">
        <v>226</v>
      </c>
      <c r="B91" t="s">
        <v>227</v>
      </c>
    </row>
    <row r="92" spans="1:2" x14ac:dyDescent="0.3">
      <c r="A92" s="2" t="s">
        <v>99</v>
      </c>
      <c r="B92" t="s">
        <v>228</v>
      </c>
    </row>
    <row r="93" spans="1:2" x14ac:dyDescent="0.3">
      <c r="A93" s="2" t="s">
        <v>229</v>
      </c>
      <c r="B93" t="s">
        <v>230</v>
      </c>
    </row>
    <row r="94" spans="1:2" x14ac:dyDescent="0.3">
      <c r="A94" s="2" t="s">
        <v>117</v>
      </c>
      <c r="B94" t="s">
        <v>231</v>
      </c>
    </row>
    <row r="95" spans="1:2" x14ac:dyDescent="0.3">
      <c r="A95" s="2" t="s">
        <v>117</v>
      </c>
      <c r="B95" t="s">
        <v>232</v>
      </c>
    </row>
    <row r="96" spans="1:2" x14ac:dyDescent="0.3">
      <c r="A96" s="2" t="s">
        <v>117</v>
      </c>
      <c r="B96" t="s">
        <v>233</v>
      </c>
    </row>
    <row r="97" spans="1:2" x14ac:dyDescent="0.3">
      <c r="A97" s="2" t="s">
        <v>117</v>
      </c>
      <c r="B97" t="s">
        <v>234</v>
      </c>
    </row>
    <row r="98" spans="1:2" x14ac:dyDescent="0.3">
      <c r="A98" s="2" t="s">
        <v>117</v>
      </c>
      <c r="B98" t="s">
        <v>235</v>
      </c>
    </row>
    <row r="99" spans="1:2" x14ac:dyDescent="0.3">
      <c r="A99" s="2" t="s">
        <v>117</v>
      </c>
      <c r="B99" t="s">
        <v>236</v>
      </c>
    </row>
    <row r="100" spans="1:2" x14ac:dyDescent="0.3">
      <c r="A100" s="2" t="s">
        <v>117</v>
      </c>
      <c r="B100" t="s">
        <v>237</v>
      </c>
    </row>
    <row r="101" spans="1:2" x14ac:dyDescent="0.3">
      <c r="A101" s="2" t="s">
        <v>238</v>
      </c>
      <c r="B101" t="s">
        <v>239</v>
      </c>
    </row>
    <row r="102" spans="1:2" x14ac:dyDescent="0.3">
      <c r="A102" s="2" t="s">
        <v>117</v>
      </c>
      <c r="B102" t="s">
        <v>240</v>
      </c>
    </row>
    <row r="103" spans="1:2" x14ac:dyDescent="0.3">
      <c r="A103" s="2" t="s">
        <v>241</v>
      </c>
      <c r="B103" t="s">
        <v>242</v>
      </c>
    </row>
    <row r="104" spans="1:2" x14ac:dyDescent="0.3">
      <c r="A104" s="2" t="s">
        <v>123</v>
      </c>
      <c r="B104" t="s">
        <v>243</v>
      </c>
    </row>
    <row r="105" spans="1:2" x14ac:dyDescent="0.3">
      <c r="A105" s="2" t="s">
        <v>123</v>
      </c>
      <c r="B105" t="s">
        <v>244</v>
      </c>
    </row>
    <row r="106" spans="1:2" x14ac:dyDescent="0.3">
      <c r="A106" s="2" t="s">
        <v>123</v>
      </c>
      <c r="B106" t="s">
        <v>245</v>
      </c>
    </row>
    <row r="107" spans="1:2" x14ac:dyDescent="0.3">
      <c r="A107" s="2" t="s">
        <v>123</v>
      </c>
      <c r="B107" t="s">
        <v>246</v>
      </c>
    </row>
    <row r="108" spans="1:2" x14ac:dyDescent="0.3">
      <c r="A108" s="2" t="s">
        <v>123</v>
      </c>
      <c r="B108" t="s">
        <v>247</v>
      </c>
    </row>
    <row r="109" spans="1:2" x14ac:dyDescent="0.3">
      <c r="A109" s="2" t="s">
        <v>248</v>
      </c>
      <c r="B109" t="s">
        <v>249</v>
      </c>
    </row>
    <row r="110" spans="1:2" ht="28.8" x14ac:dyDescent="0.3">
      <c r="A110" s="2" t="s">
        <v>250</v>
      </c>
      <c r="B110" t="s">
        <v>251</v>
      </c>
    </row>
    <row r="111" spans="1:2" x14ac:dyDescent="0.3">
      <c r="A111" s="2" t="s">
        <v>111</v>
      </c>
      <c r="B111" t="s">
        <v>252</v>
      </c>
    </row>
    <row r="112" spans="1:2" x14ac:dyDescent="0.3">
      <c r="A112" s="2" t="s">
        <v>253</v>
      </c>
      <c r="B112" t="s">
        <v>254</v>
      </c>
    </row>
    <row r="113" spans="1:2" x14ac:dyDescent="0.3">
      <c r="A113" s="2" t="s">
        <v>123</v>
      </c>
      <c r="B113" t="s">
        <v>255</v>
      </c>
    </row>
    <row r="114" spans="1:2" x14ac:dyDescent="0.3">
      <c r="A114" s="2" t="s">
        <v>123</v>
      </c>
      <c r="B114" t="s">
        <v>256</v>
      </c>
    </row>
    <row r="115" spans="1:2" x14ac:dyDescent="0.3">
      <c r="A115" s="2" t="s">
        <v>117</v>
      </c>
      <c r="B115" t="s">
        <v>257</v>
      </c>
    </row>
    <row r="116" spans="1:2" x14ac:dyDescent="0.3">
      <c r="A116" s="2" t="s">
        <v>258</v>
      </c>
      <c r="B116" t="s">
        <v>259</v>
      </c>
    </row>
    <row r="117" spans="1:2" x14ac:dyDescent="0.3">
      <c r="A117" s="2" t="s">
        <v>123</v>
      </c>
      <c r="B117" t="s">
        <v>260</v>
      </c>
    </row>
    <row r="118" spans="1:2" x14ac:dyDescent="0.3">
      <c r="A118" s="2" t="s">
        <v>123</v>
      </c>
      <c r="B118" t="s">
        <v>261</v>
      </c>
    </row>
    <row r="119" spans="1:2" x14ac:dyDescent="0.3">
      <c r="A119" s="2" t="s">
        <v>123</v>
      </c>
      <c r="B119" t="s">
        <v>262</v>
      </c>
    </row>
    <row r="120" spans="1:2" x14ac:dyDescent="0.3">
      <c r="A120" s="2" t="s">
        <v>123</v>
      </c>
      <c r="B120" t="s">
        <v>263</v>
      </c>
    </row>
    <row r="121" spans="1:2" x14ac:dyDescent="0.3">
      <c r="A121" s="2" t="s">
        <v>125</v>
      </c>
      <c r="B121" t="s">
        <v>264</v>
      </c>
    </row>
    <row r="122" spans="1:2" x14ac:dyDescent="0.3">
      <c r="A122" s="2" t="s">
        <v>117</v>
      </c>
      <c r="B122" t="s">
        <v>265</v>
      </c>
    </row>
    <row r="123" spans="1:2" x14ac:dyDescent="0.3">
      <c r="A123" s="2" t="s">
        <v>115</v>
      </c>
      <c r="B123" t="s">
        <v>266</v>
      </c>
    </row>
    <row r="124" spans="1:2" x14ac:dyDescent="0.3">
      <c r="A124" s="2" t="s">
        <v>127</v>
      </c>
      <c r="B124" t="s">
        <v>267</v>
      </c>
    </row>
    <row r="125" spans="1:2" x14ac:dyDescent="0.3">
      <c r="A125" s="2" t="s">
        <v>268</v>
      </c>
      <c r="B125" t="s">
        <v>269</v>
      </c>
    </row>
    <row r="126" spans="1:2" x14ac:dyDescent="0.3">
      <c r="A126" s="2" t="s">
        <v>270</v>
      </c>
      <c r="B126" t="s">
        <v>271</v>
      </c>
    </row>
    <row r="127" spans="1:2" x14ac:dyDescent="0.3">
      <c r="A127" s="2" t="s">
        <v>272</v>
      </c>
      <c r="B127" t="s">
        <v>273</v>
      </c>
    </row>
    <row r="128" spans="1:2" x14ac:dyDescent="0.3">
      <c r="A128" s="2" t="s">
        <v>274</v>
      </c>
      <c r="B128" t="s">
        <v>275</v>
      </c>
    </row>
    <row r="129" spans="1:2" x14ac:dyDescent="0.3">
      <c r="A129" s="2" t="s">
        <v>99</v>
      </c>
      <c r="B129" t="s">
        <v>276</v>
      </c>
    </row>
    <row r="130" spans="1:2" x14ac:dyDescent="0.3">
      <c r="A130" s="2" t="s">
        <v>99</v>
      </c>
      <c r="B130" t="s">
        <v>277</v>
      </c>
    </row>
    <row r="131" spans="1:2" x14ac:dyDescent="0.3">
      <c r="A131" s="2" t="s">
        <v>99</v>
      </c>
      <c r="B131" t="s">
        <v>278</v>
      </c>
    </row>
    <row r="132" spans="1:2" x14ac:dyDescent="0.3">
      <c r="A132" s="2" t="s">
        <v>279</v>
      </c>
      <c r="B132" t="s">
        <v>280</v>
      </c>
    </row>
    <row r="133" spans="1:2" x14ac:dyDescent="0.3">
      <c r="A133" s="2" t="s">
        <v>123</v>
      </c>
      <c r="B133" t="s">
        <v>281</v>
      </c>
    </row>
    <row r="134" spans="1:2" x14ac:dyDescent="0.3">
      <c r="A134" s="2" t="s">
        <v>282</v>
      </c>
      <c r="B134" t="s">
        <v>283</v>
      </c>
    </row>
    <row r="135" spans="1:2" x14ac:dyDescent="0.3">
      <c r="A135" s="2" t="s">
        <v>282</v>
      </c>
      <c r="B135" t="s">
        <v>284</v>
      </c>
    </row>
    <row r="136" spans="1:2" x14ac:dyDescent="0.3">
      <c r="A136" s="2" t="s">
        <v>117</v>
      </c>
      <c r="B136" t="s">
        <v>285</v>
      </c>
    </row>
    <row r="137" spans="1:2" x14ac:dyDescent="0.3">
      <c r="A137" s="2" t="s">
        <v>123</v>
      </c>
      <c r="B137" t="s">
        <v>286</v>
      </c>
    </row>
    <row r="138" spans="1:2" x14ac:dyDescent="0.3">
      <c r="A138" s="2" t="s">
        <v>123</v>
      </c>
      <c r="B138" t="s">
        <v>287</v>
      </c>
    </row>
    <row r="139" spans="1:2" x14ac:dyDescent="0.3">
      <c r="A139" s="2" t="s">
        <v>123</v>
      </c>
      <c r="B139" t="s">
        <v>288</v>
      </c>
    </row>
    <row r="140" spans="1:2" x14ac:dyDescent="0.3">
      <c r="A140" s="2" t="s">
        <v>123</v>
      </c>
      <c r="B140" t="s">
        <v>289</v>
      </c>
    </row>
    <row r="141" spans="1:2" ht="28.8" x14ac:dyDescent="0.3">
      <c r="A141" s="2" t="s">
        <v>290</v>
      </c>
      <c r="B141" t="s">
        <v>291</v>
      </c>
    </row>
    <row r="142" spans="1:2" x14ac:dyDescent="0.3">
      <c r="A142" s="2" t="s">
        <v>292</v>
      </c>
      <c r="B142" t="s">
        <v>293</v>
      </c>
    </row>
    <row r="143" spans="1:2" x14ac:dyDescent="0.3">
      <c r="A143" s="2" t="s">
        <v>294</v>
      </c>
      <c r="B143" t="s">
        <v>295</v>
      </c>
    </row>
    <row r="144" spans="1:2" x14ac:dyDescent="0.3">
      <c r="A144" s="2" t="s">
        <v>296</v>
      </c>
      <c r="B144" t="s">
        <v>297</v>
      </c>
    </row>
    <row r="145" spans="1:2" x14ac:dyDescent="0.3">
      <c r="A145" s="2" t="s">
        <v>113</v>
      </c>
      <c r="B145" t="s">
        <v>298</v>
      </c>
    </row>
    <row r="146" spans="1:2" x14ac:dyDescent="0.3">
      <c r="A146" s="2" t="s">
        <v>203</v>
      </c>
      <c r="B146" t="s">
        <v>299</v>
      </c>
    </row>
    <row r="147" spans="1:2" x14ac:dyDescent="0.3">
      <c r="A147" s="2" t="s">
        <v>300</v>
      </c>
      <c r="B147" t="s">
        <v>301</v>
      </c>
    </row>
    <row r="148" spans="1:2" x14ac:dyDescent="0.3">
      <c r="A148" s="2" t="s">
        <v>302</v>
      </c>
      <c r="B148" t="s">
        <v>303</v>
      </c>
    </row>
    <row r="149" spans="1:2" x14ac:dyDescent="0.3">
      <c r="A149" s="2" t="s">
        <v>304</v>
      </c>
      <c r="B149" t="s">
        <v>305</v>
      </c>
    </row>
    <row r="150" spans="1:2" x14ac:dyDescent="0.3">
      <c r="A150" s="2" t="s">
        <v>304</v>
      </c>
      <c r="B150" t="s">
        <v>306</v>
      </c>
    </row>
    <row r="151" spans="1:2" x14ac:dyDescent="0.3">
      <c r="A151" s="2" t="s">
        <v>307</v>
      </c>
      <c r="B151" t="s">
        <v>308</v>
      </c>
    </row>
    <row r="152" spans="1:2" x14ac:dyDescent="0.3">
      <c r="A152" s="2" t="s">
        <v>309</v>
      </c>
      <c r="B152" t="s">
        <v>310</v>
      </c>
    </row>
    <row r="153" spans="1:2" x14ac:dyDescent="0.3">
      <c r="A153" s="2" t="s">
        <v>311</v>
      </c>
      <c r="B153" t="s">
        <v>312</v>
      </c>
    </row>
    <row r="154" spans="1:2" x14ac:dyDescent="0.3">
      <c r="A154" s="2" t="s">
        <v>313</v>
      </c>
      <c r="B154" t="s">
        <v>314</v>
      </c>
    </row>
    <row r="155" spans="1:2" x14ac:dyDescent="0.3">
      <c r="A155" s="2" t="s">
        <v>315</v>
      </c>
      <c r="B155" t="s">
        <v>316</v>
      </c>
    </row>
    <row r="156" spans="1:2" x14ac:dyDescent="0.3">
      <c r="A156" s="2" t="s">
        <v>317</v>
      </c>
      <c r="B156" t="s">
        <v>318</v>
      </c>
    </row>
    <row r="157" spans="1:2" x14ac:dyDescent="0.3">
      <c r="A157" s="2" t="s">
        <v>319</v>
      </c>
      <c r="B157" t="s">
        <v>320</v>
      </c>
    </row>
    <row r="158" spans="1:2" x14ac:dyDescent="0.3">
      <c r="A158" s="2" t="s">
        <v>321</v>
      </c>
      <c r="B158" t="s">
        <v>322</v>
      </c>
    </row>
    <row r="159" spans="1:2" x14ac:dyDescent="0.3">
      <c r="A159" s="2" t="s">
        <v>323</v>
      </c>
      <c r="B159" t="s">
        <v>324</v>
      </c>
    </row>
    <row r="160" spans="1:2" x14ac:dyDescent="0.3">
      <c r="A160" s="2" t="s">
        <v>325</v>
      </c>
      <c r="B160" t="s">
        <v>326</v>
      </c>
    </row>
    <row r="161" spans="1:2" x14ac:dyDescent="0.3">
      <c r="A161" s="2" t="s">
        <v>327</v>
      </c>
      <c r="B161" t="s">
        <v>328</v>
      </c>
    </row>
    <row r="162" spans="1:2" x14ac:dyDescent="0.3">
      <c r="A162" s="2" t="s">
        <v>329</v>
      </c>
      <c r="B162" t="s">
        <v>330</v>
      </c>
    </row>
    <row r="163" spans="1:2" x14ac:dyDescent="0.3">
      <c r="A163" s="2" t="s">
        <v>331</v>
      </c>
      <c r="B163" t="s">
        <v>332</v>
      </c>
    </row>
    <row r="164" spans="1:2" x14ac:dyDescent="0.3">
      <c r="A164" s="2" t="s">
        <v>333</v>
      </c>
      <c r="B164" t="s">
        <v>334</v>
      </c>
    </row>
    <row r="165" spans="1:2" x14ac:dyDescent="0.3">
      <c r="A165" s="2" t="s">
        <v>335</v>
      </c>
      <c r="B165" t="s">
        <v>336</v>
      </c>
    </row>
    <row r="166" spans="1:2" x14ac:dyDescent="0.3">
      <c r="A166" s="2" t="s">
        <v>337</v>
      </c>
      <c r="B166" t="s">
        <v>338</v>
      </c>
    </row>
    <row r="167" spans="1:2" x14ac:dyDescent="0.3">
      <c r="A167" s="2" t="s">
        <v>339</v>
      </c>
      <c r="B167" t="s">
        <v>340</v>
      </c>
    </row>
    <row r="168" spans="1:2" x14ac:dyDescent="0.3">
      <c r="A168" s="2" t="s">
        <v>341</v>
      </c>
      <c r="B168" t="s">
        <v>342</v>
      </c>
    </row>
    <row r="169" spans="1:2" x14ac:dyDescent="0.3">
      <c r="A169" s="2" t="s">
        <v>343</v>
      </c>
      <c r="B169" t="s">
        <v>344</v>
      </c>
    </row>
    <row r="170" spans="1:2" x14ac:dyDescent="0.3">
      <c r="A170" s="2" t="s">
        <v>345</v>
      </c>
      <c r="B170" t="s">
        <v>346</v>
      </c>
    </row>
    <row r="171" spans="1:2" x14ac:dyDescent="0.3">
      <c r="A171" s="2" t="s">
        <v>347</v>
      </c>
      <c r="B171" t="s">
        <v>348</v>
      </c>
    </row>
    <row r="172" spans="1:2" x14ac:dyDescent="0.3">
      <c r="A172" s="2" t="s">
        <v>349</v>
      </c>
      <c r="B172" t="s">
        <v>350</v>
      </c>
    </row>
    <row r="173" spans="1:2" x14ac:dyDescent="0.3">
      <c r="A173" s="2" t="s">
        <v>351</v>
      </c>
      <c r="B173" t="s">
        <v>352</v>
      </c>
    </row>
    <row r="174" spans="1:2" x14ac:dyDescent="0.3">
      <c r="A174" s="2" t="s">
        <v>353</v>
      </c>
      <c r="B174" t="s">
        <v>354</v>
      </c>
    </row>
    <row r="175" spans="1:2" x14ac:dyDescent="0.3">
      <c r="A175" s="2" t="s">
        <v>355</v>
      </c>
      <c r="B175" t="s">
        <v>356</v>
      </c>
    </row>
    <row r="176" spans="1:2" x14ac:dyDescent="0.3">
      <c r="A176" s="2" t="s">
        <v>357</v>
      </c>
      <c r="B176" t="s">
        <v>358</v>
      </c>
    </row>
    <row r="177" spans="1:2" x14ac:dyDescent="0.3">
      <c r="A177" s="2" t="s">
        <v>359</v>
      </c>
      <c r="B177" t="s">
        <v>360</v>
      </c>
    </row>
    <row r="178" spans="1:2" x14ac:dyDescent="0.3">
      <c r="A178" s="2" t="s">
        <v>361</v>
      </c>
      <c r="B178" t="s">
        <v>362</v>
      </c>
    </row>
    <row r="179" spans="1:2" x14ac:dyDescent="0.3">
      <c r="A179" s="2" t="s">
        <v>99</v>
      </c>
      <c r="B179" t="s">
        <v>363</v>
      </c>
    </row>
    <row r="180" spans="1:2" x14ac:dyDescent="0.3">
      <c r="A180" s="2" t="s">
        <v>99</v>
      </c>
      <c r="B180" t="s">
        <v>364</v>
      </c>
    </row>
    <row r="181" spans="1:2" x14ac:dyDescent="0.3">
      <c r="A181" s="2" t="s">
        <v>365</v>
      </c>
      <c r="B181" t="s">
        <v>366</v>
      </c>
    </row>
    <row r="182" spans="1:2" x14ac:dyDescent="0.3">
      <c r="A182" s="2" t="s">
        <v>367</v>
      </c>
      <c r="B182" t="s">
        <v>368</v>
      </c>
    </row>
    <row r="183" spans="1:2" x14ac:dyDescent="0.3">
      <c r="A183" s="2" t="s">
        <v>123</v>
      </c>
      <c r="B183" t="s">
        <v>369</v>
      </c>
    </row>
    <row r="184" spans="1:2" x14ac:dyDescent="0.3">
      <c r="A184" s="2" t="s">
        <v>123</v>
      </c>
      <c r="B184" t="s">
        <v>370</v>
      </c>
    </row>
    <row r="185" spans="1:2" x14ac:dyDescent="0.3">
      <c r="A185" s="2" t="s">
        <v>203</v>
      </c>
      <c r="B185" t="s">
        <v>371</v>
      </c>
    </row>
    <row r="186" spans="1:2" x14ac:dyDescent="0.3">
      <c r="A186" s="2" t="s">
        <v>203</v>
      </c>
      <c r="B186" t="s">
        <v>372</v>
      </c>
    </row>
    <row r="187" spans="1:2" x14ac:dyDescent="0.3">
      <c r="A187" s="2" t="s">
        <v>203</v>
      </c>
      <c r="B187" t="s">
        <v>373</v>
      </c>
    </row>
    <row r="188" spans="1:2" x14ac:dyDescent="0.3">
      <c r="A188" s="2" t="s">
        <v>203</v>
      </c>
      <c r="B188" t="s">
        <v>374</v>
      </c>
    </row>
    <row r="189" spans="1:2" x14ac:dyDescent="0.3">
      <c r="A189" s="2" t="s">
        <v>203</v>
      </c>
      <c r="B189" t="s">
        <v>375</v>
      </c>
    </row>
    <row r="190" spans="1:2" x14ac:dyDescent="0.3">
      <c r="A190" s="2" t="s">
        <v>203</v>
      </c>
      <c r="B190" t="s">
        <v>376</v>
      </c>
    </row>
    <row r="191" spans="1:2" x14ac:dyDescent="0.3">
      <c r="A191" s="2" t="s">
        <v>203</v>
      </c>
      <c r="B191" t="s">
        <v>377</v>
      </c>
    </row>
    <row r="192" spans="1:2" x14ac:dyDescent="0.3">
      <c r="A192" s="2" t="s">
        <v>378</v>
      </c>
      <c r="B192" t="s">
        <v>379</v>
      </c>
    </row>
    <row r="193" spans="1:2" x14ac:dyDescent="0.3">
      <c r="A193" s="2" t="s">
        <v>380</v>
      </c>
      <c r="B193" t="s">
        <v>381</v>
      </c>
    </row>
    <row r="194" spans="1:2" x14ac:dyDescent="0.3">
      <c r="A194" s="2" t="s">
        <v>382</v>
      </c>
      <c r="B194" t="s">
        <v>383</v>
      </c>
    </row>
    <row r="195" spans="1:2" x14ac:dyDescent="0.3">
      <c r="A195" s="2" t="s">
        <v>384</v>
      </c>
      <c r="B195" t="s">
        <v>385</v>
      </c>
    </row>
    <row r="196" spans="1:2" x14ac:dyDescent="0.3">
      <c r="A196" s="2" t="s">
        <v>203</v>
      </c>
      <c r="B196" t="s">
        <v>386</v>
      </c>
    </row>
    <row r="197" spans="1:2" x14ac:dyDescent="0.3">
      <c r="A197" s="2" t="s">
        <v>387</v>
      </c>
      <c r="B197" t="s">
        <v>388</v>
      </c>
    </row>
    <row r="198" spans="1:2" x14ac:dyDescent="0.3">
      <c r="A198" s="2" t="s">
        <v>389</v>
      </c>
      <c r="B198" t="s">
        <v>390</v>
      </c>
    </row>
    <row r="199" spans="1:2" x14ac:dyDescent="0.3">
      <c r="A199" s="2" t="s">
        <v>123</v>
      </c>
      <c r="B199" t="s">
        <v>391</v>
      </c>
    </row>
    <row r="200" spans="1:2" x14ac:dyDescent="0.3">
      <c r="A200" s="2" t="s">
        <v>392</v>
      </c>
      <c r="B200" t="s">
        <v>393</v>
      </c>
    </row>
    <row r="201" spans="1:2" x14ac:dyDescent="0.3">
      <c r="A201" s="2" t="s">
        <v>394</v>
      </c>
      <c r="B201" t="s">
        <v>395</v>
      </c>
    </row>
    <row r="202" spans="1:2" x14ac:dyDescent="0.3">
      <c r="A202" s="2" t="s">
        <v>123</v>
      </c>
      <c r="B202" t="s">
        <v>396</v>
      </c>
    </row>
    <row r="203" spans="1:2" x14ac:dyDescent="0.3">
      <c r="A203" s="2" t="s">
        <v>123</v>
      </c>
      <c r="B203" t="s">
        <v>397</v>
      </c>
    </row>
    <row r="204" spans="1:2" x14ac:dyDescent="0.3">
      <c r="A204" s="2" t="s">
        <v>123</v>
      </c>
      <c r="B204" t="s">
        <v>398</v>
      </c>
    </row>
    <row r="205" spans="1:2" x14ac:dyDescent="0.3">
      <c r="A205" s="2" t="s">
        <v>123</v>
      </c>
      <c r="B205" t="s">
        <v>399</v>
      </c>
    </row>
    <row r="206" spans="1:2" x14ac:dyDescent="0.3">
      <c r="A206" s="2" t="s">
        <v>123</v>
      </c>
      <c r="B206" t="s">
        <v>400</v>
      </c>
    </row>
    <row r="207" spans="1:2" x14ac:dyDescent="0.3">
      <c r="A207" s="2" t="s">
        <v>392</v>
      </c>
      <c r="B207" t="s">
        <v>401</v>
      </c>
    </row>
    <row r="208" spans="1:2" x14ac:dyDescent="0.3">
      <c r="A208" s="2" t="s">
        <v>392</v>
      </c>
      <c r="B208" t="s">
        <v>402</v>
      </c>
    </row>
    <row r="209" spans="1:2" x14ac:dyDescent="0.3">
      <c r="A209" s="2" t="s">
        <v>392</v>
      </c>
      <c r="B209" t="s">
        <v>403</v>
      </c>
    </row>
    <row r="210" spans="1:2" x14ac:dyDescent="0.3">
      <c r="A210" s="2" t="s">
        <v>392</v>
      </c>
      <c r="B210" t="s">
        <v>404</v>
      </c>
    </row>
    <row r="211" spans="1:2" x14ac:dyDescent="0.3">
      <c r="A211" s="2" t="s">
        <v>392</v>
      </c>
      <c r="B211" t="s">
        <v>405</v>
      </c>
    </row>
    <row r="212" spans="1:2" x14ac:dyDescent="0.3">
      <c r="A212" s="2" t="s">
        <v>392</v>
      </c>
      <c r="B212" t="s">
        <v>406</v>
      </c>
    </row>
    <row r="213" spans="1:2" x14ac:dyDescent="0.3">
      <c r="A213" s="2" t="s">
        <v>392</v>
      </c>
      <c r="B213" t="s">
        <v>407</v>
      </c>
    </row>
    <row r="214" spans="1:2" x14ac:dyDescent="0.3">
      <c r="A214" s="2" t="s">
        <v>392</v>
      </c>
      <c r="B214" t="s">
        <v>408</v>
      </c>
    </row>
    <row r="215" spans="1:2" x14ac:dyDescent="0.3">
      <c r="A215" s="2" t="s">
        <v>392</v>
      </c>
      <c r="B215" t="s">
        <v>409</v>
      </c>
    </row>
    <row r="216" spans="1:2" x14ac:dyDescent="0.3">
      <c r="A216" s="2" t="s">
        <v>410</v>
      </c>
      <c r="B216" t="s">
        <v>411</v>
      </c>
    </row>
    <row r="217" spans="1:2" x14ac:dyDescent="0.3">
      <c r="A217" s="2" t="s">
        <v>412</v>
      </c>
      <c r="B217" t="s">
        <v>413</v>
      </c>
    </row>
    <row r="218" spans="1:2" x14ac:dyDescent="0.3">
      <c r="A218" s="2" t="s">
        <v>414</v>
      </c>
      <c r="B218" t="s">
        <v>415</v>
      </c>
    </row>
    <row r="219" spans="1:2" x14ac:dyDescent="0.3">
      <c r="A219" s="2" t="s">
        <v>416</v>
      </c>
      <c r="B219" t="s">
        <v>417</v>
      </c>
    </row>
    <row r="220" spans="1:2" x14ac:dyDescent="0.3">
      <c r="A220" s="2" t="s">
        <v>418</v>
      </c>
      <c r="B220" t="s">
        <v>419</v>
      </c>
    </row>
    <row r="221" spans="1:2" ht="28.8" x14ac:dyDescent="0.3">
      <c r="A221" s="2" t="s">
        <v>420</v>
      </c>
      <c r="B221" t="s">
        <v>421</v>
      </c>
    </row>
    <row r="222" spans="1:2" x14ac:dyDescent="0.3">
      <c r="A222" s="2" t="s">
        <v>422</v>
      </c>
      <c r="B222" t="s">
        <v>423</v>
      </c>
    </row>
    <row r="223" spans="1:2" x14ac:dyDescent="0.3">
      <c r="A223" s="2" t="s">
        <v>424</v>
      </c>
      <c r="B223" t="s">
        <v>425</v>
      </c>
    </row>
    <row r="224" spans="1:2" x14ac:dyDescent="0.3">
      <c r="A224" s="2" t="s">
        <v>426</v>
      </c>
      <c r="B224" t="s">
        <v>427</v>
      </c>
    </row>
    <row r="225" spans="1:2" x14ac:dyDescent="0.3">
      <c r="A225" s="2" t="s">
        <v>428</v>
      </c>
      <c r="B225" t="s">
        <v>429</v>
      </c>
    </row>
    <row r="226" spans="1:2" x14ac:dyDescent="0.3">
      <c r="A226" s="2" t="s">
        <v>430</v>
      </c>
      <c r="B226" t="s">
        <v>431</v>
      </c>
    </row>
    <row r="227" spans="1:2" x14ac:dyDescent="0.3">
      <c r="A227" s="2" t="s">
        <v>392</v>
      </c>
      <c r="B227" t="s">
        <v>432</v>
      </c>
    </row>
    <row r="228" spans="1:2" x14ac:dyDescent="0.3">
      <c r="A228" s="2" t="s">
        <v>392</v>
      </c>
      <c r="B228" t="s">
        <v>433</v>
      </c>
    </row>
    <row r="229" spans="1:2" x14ac:dyDescent="0.3">
      <c r="A229" s="2" t="s">
        <v>392</v>
      </c>
      <c r="B229" t="s">
        <v>434</v>
      </c>
    </row>
    <row r="230" spans="1:2" x14ac:dyDescent="0.3">
      <c r="A230" s="2" t="s">
        <v>392</v>
      </c>
      <c r="B230" t="s">
        <v>435</v>
      </c>
    </row>
    <row r="231" spans="1:2" x14ac:dyDescent="0.3">
      <c r="A231" s="2" t="s">
        <v>392</v>
      </c>
      <c r="B231" t="s">
        <v>436</v>
      </c>
    </row>
    <row r="232" spans="1:2" x14ac:dyDescent="0.3">
      <c r="A232" s="2" t="s">
        <v>392</v>
      </c>
      <c r="B232" t="s">
        <v>437</v>
      </c>
    </row>
    <row r="233" spans="1:2" x14ac:dyDescent="0.3">
      <c r="A233" s="2" t="s">
        <v>392</v>
      </c>
      <c r="B233" t="s">
        <v>438</v>
      </c>
    </row>
    <row r="234" spans="1:2" x14ac:dyDescent="0.3">
      <c r="A234" s="2" t="s">
        <v>392</v>
      </c>
      <c r="B234" t="s">
        <v>439</v>
      </c>
    </row>
    <row r="235" spans="1:2" x14ac:dyDescent="0.3">
      <c r="A235" s="2" t="s">
        <v>392</v>
      </c>
      <c r="B235" t="s">
        <v>440</v>
      </c>
    </row>
    <row r="236" spans="1:2" x14ac:dyDescent="0.3">
      <c r="A236" s="2" t="s">
        <v>392</v>
      </c>
      <c r="B236" t="s">
        <v>441</v>
      </c>
    </row>
    <row r="237" spans="1:2" x14ac:dyDescent="0.3">
      <c r="A237" s="2" t="s">
        <v>392</v>
      </c>
      <c r="B237" t="s">
        <v>442</v>
      </c>
    </row>
    <row r="238" spans="1:2" x14ac:dyDescent="0.3">
      <c r="A238" s="2" t="s">
        <v>392</v>
      </c>
      <c r="B238" t="s">
        <v>443</v>
      </c>
    </row>
    <row r="239" spans="1:2" x14ac:dyDescent="0.3">
      <c r="A239" s="2" t="s">
        <v>392</v>
      </c>
      <c r="B239" t="s">
        <v>444</v>
      </c>
    </row>
    <row r="240" spans="1:2" x14ac:dyDescent="0.3">
      <c r="A240" s="2" t="s">
        <v>392</v>
      </c>
      <c r="B240" t="s">
        <v>445</v>
      </c>
    </row>
    <row r="241" spans="1:2" x14ac:dyDescent="0.3">
      <c r="A241" s="2" t="s">
        <v>392</v>
      </c>
      <c r="B241" t="s">
        <v>446</v>
      </c>
    </row>
    <row r="242" spans="1:2" x14ac:dyDescent="0.3">
      <c r="A242" s="2" t="s">
        <v>392</v>
      </c>
      <c r="B242" t="s">
        <v>447</v>
      </c>
    </row>
    <row r="243" spans="1:2" x14ac:dyDescent="0.3">
      <c r="A243" s="2" t="s">
        <v>392</v>
      </c>
      <c r="B243" t="s">
        <v>448</v>
      </c>
    </row>
    <row r="244" spans="1:2" x14ac:dyDescent="0.3">
      <c r="A244" s="2" t="s">
        <v>392</v>
      </c>
      <c r="B244" t="s">
        <v>449</v>
      </c>
    </row>
    <row r="245" spans="1:2" x14ac:dyDescent="0.3">
      <c r="A245" s="2" t="s">
        <v>392</v>
      </c>
      <c r="B245" t="s">
        <v>450</v>
      </c>
    </row>
    <row r="246" spans="1:2" x14ac:dyDescent="0.3">
      <c r="A246" s="2" t="s">
        <v>392</v>
      </c>
      <c r="B246" t="s">
        <v>451</v>
      </c>
    </row>
    <row r="247" spans="1:2" x14ac:dyDescent="0.3">
      <c r="A247" s="2" t="s">
        <v>367</v>
      </c>
      <c r="B247" t="s">
        <v>452</v>
      </c>
    </row>
    <row r="248" spans="1:2" x14ac:dyDescent="0.3">
      <c r="A248" s="2" t="s">
        <v>367</v>
      </c>
      <c r="B248" t="s">
        <v>453</v>
      </c>
    </row>
    <row r="249" spans="1:2" x14ac:dyDescent="0.3">
      <c r="A249" s="2" t="s">
        <v>454</v>
      </c>
      <c r="B249" t="s">
        <v>455</v>
      </c>
    </row>
    <row r="250" spans="1:2" x14ac:dyDescent="0.3">
      <c r="A250" s="2" t="s">
        <v>456</v>
      </c>
      <c r="B250" t="s">
        <v>457</v>
      </c>
    </row>
    <row r="251" spans="1:2" x14ac:dyDescent="0.3">
      <c r="A251" s="2" t="s">
        <v>458</v>
      </c>
      <c r="B251" t="s">
        <v>459</v>
      </c>
    </row>
    <row r="252" spans="1:2" x14ac:dyDescent="0.3">
      <c r="A252" s="2" t="s">
        <v>392</v>
      </c>
      <c r="B252" t="s">
        <v>460</v>
      </c>
    </row>
    <row r="253" spans="1:2" x14ac:dyDescent="0.3">
      <c r="A253" s="2" t="s">
        <v>392</v>
      </c>
      <c r="B253" t="s">
        <v>461</v>
      </c>
    </row>
    <row r="254" spans="1:2" x14ac:dyDescent="0.3">
      <c r="A254" s="2" t="s">
        <v>392</v>
      </c>
      <c r="B254" t="s">
        <v>462</v>
      </c>
    </row>
    <row r="255" spans="1:2" x14ac:dyDescent="0.3">
      <c r="A255" s="2" t="s">
        <v>392</v>
      </c>
      <c r="B255" t="s">
        <v>463</v>
      </c>
    </row>
    <row r="256" spans="1:2" x14ac:dyDescent="0.3">
      <c r="A256" s="2" t="s">
        <v>464</v>
      </c>
      <c r="B256" t="s">
        <v>465</v>
      </c>
    </row>
    <row r="257" spans="1:2" x14ac:dyDescent="0.3">
      <c r="A257" s="2" t="s">
        <v>466</v>
      </c>
      <c r="B257" t="s">
        <v>467</v>
      </c>
    </row>
    <row r="258" spans="1:2" x14ac:dyDescent="0.3">
      <c r="A258" s="2" t="s">
        <v>468</v>
      </c>
      <c r="B258" t="s">
        <v>469</v>
      </c>
    </row>
    <row r="259" spans="1:2" x14ac:dyDescent="0.3">
      <c r="A259" s="2" t="s">
        <v>468</v>
      </c>
      <c r="B259" t="s">
        <v>470</v>
      </c>
    </row>
    <row r="260" spans="1:2" x14ac:dyDescent="0.3">
      <c r="A260" s="2" t="s">
        <v>471</v>
      </c>
      <c r="B260" t="s">
        <v>472</v>
      </c>
    </row>
    <row r="261" spans="1:2" x14ac:dyDescent="0.3">
      <c r="A261" s="2" t="s">
        <v>473</v>
      </c>
      <c r="B261" t="s">
        <v>474</v>
      </c>
    </row>
    <row r="262" spans="1:2" x14ac:dyDescent="0.3">
      <c r="A262" s="2" t="s">
        <v>392</v>
      </c>
      <c r="B262" t="s">
        <v>475</v>
      </c>
    </row>
    <row r="263" spans="1:2" x14ac:dyDescent="0.3">
      <c r="A263" s="2" t="s">
        <v>392</v>
      </c>
      <c r="B263" t="s">
        <v>476</v>
      </c>
    </row>
  </sheetData>
  <mergeCells count="1">
    <mergeCell ref="E2:E4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D90C447BB5B243B0EE04F58CC3130F" ma:contentTypeVersion="8" ma:contentTypeDescription="Create a new document." ma:contentTypeScope="" ma:versionID="be331a06f4c1aaa18185a75fd7304b95">
  <xsd:schema xmlns:xsd="http://www.w3.org/2001/XMLSchema" xmlns:xs="http://www.w3.org/2001/XMLSchema" xmlns:p="http://schemas.microsoft.com/office/2006/metadata/properties" xmlns:ns2="3d2c8af8-3e76-48de-85ca-7e131179df89" xmlns:ns3="411b818d-a7ac-4ee5-b32c-78ec78f2c1b4" targetNamespace="http://schemas.microsoft.com/office/2006/metadata/properties" ma:root="true" ma:fieldsID="8e59d12d1061ff1ce0a29d54b1c70c49" ns2:_="" ns3:_="">
    <xsd:import namespace="3d2c8af8-3e76-48de-85ca-7e131179df89"/>
    <xsd:import namespace="411b818d-a7ac-4ee5-b32c-78ec78f2c1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c8af8-3e76-48de-85ca-7e131179d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b818d-a7ac-4ee5-b32c-78ec78f2c1b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+ 4 R b U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7 h F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R b U i i K R 7 g O A A A A E Q A A A B M A H A B G b 3 J t d W x h c y 9 T Z W N 0 a W 9 u M S 5 t I K I Y A C i g F A A A A A A A A A A A A A A A A A A A A A A A A A A A A C t O T S 7 J z M 9 T C I b Q h t Y A U E s B A i 0 A F A A C A A g A + 4 R b U h r 1 H x + m A A A A + Q A A A B I A A A A A A A A A A A A A A A A A A A A A A E N v b m Z p Z y 9 Q Y W N r Y W d l L n h t b F B L A Q I t A B Q A A g A I A P u E W 1 I P y u m r p A A A A O k A A A A T A A A A A A A A A A A A A A A A A P I A A A B b Q 2 9 u d G V u d F 9 U e X B l c 1 0 u e G 1 s U E s B A i 0 A F A A C A A g A + 4 R b U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h / A Z f 7 V i S a 0 h m J P b z p f L A A A A A A I A A A A A A A N m A A D A A A A A E A A A A F s p b e S b P V d r u u F 0 q K q e x a Y A A A A A B I A A A K A A A A A Q A A A A I G V l E g h p K F 2 p r B u p + E d q W 1 A A A A D B A H J I p 0 9 l j + 8 y w s T J N 5 O Y j g / o s s i N x t L w h 7 p 2 c W O z 3 m D b N L x l 6 M t H T e 2 5 2 V X G q G / G h X a p R r u U F v 1 V g F p k v Y k K / 9 H Q 5 T 5 T R 9 F U E a s V j u X F x B Q A A A C q C e J 3 I E 7 5 8 s M z X 1 p C 7 P R o u n F 5 j Q = = < / D a t a M a s h u p > 
</file>

<file path=customXml/itemProps1.xml><?xml version="1.0" encoding="utf-8"?>
<ds:datastoreItem xmlns:ds="http://schemas.openxmlformats.org/officeDocument/2006/customXml" ds:itemID="{CFAD4927-D39D-49EF-A2E3-2F56AB06E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2c8af8-3e76-48de-85ca-7e131179df89"/>
    <ds:schemaRef ds:uri="411b818d-a7ac-4ee5-b32c-78ec78f2c1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792B7E-A55C-4287-9EA5-8B4430F545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6906C3-6F5C-4938-8667-2BFB06EF3A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9DD1CE3-F1D0-4574-93AE-AD7FBBE14E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91</vt:i4>
      </vt:variant>
    </vt:vector>
  </HeadingPairs>
  <TitlesOfParts>
    <vt:vector size="96" baseType="lpstr">
      <vt:lpstr>Input_KHTC_BoPhan</vt:lpstr>
      <vt:lpstr>Report_KeToan</vt:lpstr>
      <vt:lpstr>DS Nhà cung cấp</vt:lpstr>
      <vt:lpstr>Master Data</vt:lpstr>
      <vt:lpstr>Nhà cung cấp (NCC)</vt:lpstr>
      <vt:lpstr>_2301</vt:lpstr>
      <vt:lpstr>_2301After_Sales</vt:lpstr>
      <vt:lpstr>_2301BO_ANAT</vt:lpstr>
      <vt:lpstr>_2301BO_Đào_tạo</vt:lpstr>
      <vt:lpstr>_2301BO_Đối_ngoại</vt:lpstr>
      <vt:lpstr>_2301BO_Facilities</vt:lpstr>
      <vt:lpstr>_2301BO_Hành_chính</vt:lpstr>
      <vt:lpstr>_2301BO_Năng_lượng_mới</vt:lpstr>
      <vt:lpstr>_2301BO_Nhân_sự</vt:lpstr>
      <vt:lpstr>_2301BO_Pháp_chế</vt:lpstr>
      <vt:lpstr>_2301BO_TCKT</vt:lpstr>
      <vt:lpstr>_2301BO_Thanhtra</vt:lpstr>
      <vt:lpstr>_2301BO_Tuyển_dụng</vt:lpstr>
      <vt:lpstr>_2301CNTT</vt:lpstr>
      <vt:lpstr>_2301Đăng_kiểm</vt:lpstr>
      <vt:lpstr>_2301Dự_án_Autopilot</vt:lpstr>
      <vt:lpstr>_2301Global</vt:lpstr>
      <vt:lpstr>_2301Hệ_sinh_thái</vt:lpstr>
      <vt:lpstr>_2301Hỗ_trợ_sản_xuất</vt:lpstr>
      <vt:lpstr>_2301KD_B2B</vt:lpstr>
      <vt:lpstr>_2301KD_Cho_thuê</vt:lpstr>
      <vt:lpstr>_2301KD_Trạm_đổi_Pin</vt:lpstr>
      <vt:lpstr>_2301Khối_chất_lượng</vt:lpstr>
      <vt:lpstr>_2301Khối_cung_ứng</vt:lpstr>
      <vt:lpstr>_2301Khối_cung_ứng_DP</vt:lpstr>
      <vt:lpstr>_2301Khối_cung_ứng_IP</vt:lpstr>
      <vt:lpstr>_2301Khối_cung_ứng_XMĐ</vt:lpstr>
      <vt:lpstr>_2301Khối_sản_xuất</vt:lpstr>
      <vt:lpstr>_2301Kiểm_soát_chất_lượng</vt:lpstr>
      <vt:lpstr>_2301LOG</vt:lpstr>
      <vt:lpstr>_2301Supplier_park</vt:lpstr>
      <vt:lpstr>_2301Trung_tâm_động_cơ_điện</vt:lpstr>
      <vt:lpstr>_2301Viện_ATI1</vt:lpstr>
      <vt:lpstr>_2301Viện_ATI2</vt:lpstr>
      <vt:lpstr>_2301Viện_Cell_Pin</vt:lpstr>
      <vt:lpstr>_2301Viện_Pack_Pin</vt:lpstr>
      <vt:lpstr>_2301Viện_XMĐ</vt:lpstr>
      <vt:lpstr>_2345</vt:lpstr>
      <vt:lpstr>_2345After_Sales</vt:lpstr>
      <vt:lpstr>_2345BO_Đào_tạo</vt:lpstr>
      <vt:lpstr>_2345BO_Hành_chính</vt:lpstr>
      <vt:lpstr>_2345BO_Nhân_sự</vt:lpstr>
      <vt:lpstr>_2345BO_Pháp_chế</vt:lpstr>
      <vt:lpstr>_2345BO_TCKT</vt:lpstr>
      <vt:lpstr>_2345BO_Tuyển_dụng</vt:lpstr>
      <vt:lpstr>_2345KD_Cho_thuê</vt:lpstr>
      <vt:lpstr>_2345KD_Oto</vt:lpstr>
      <vt:lpstr>_2345KD_SR</vt:lpstr>
      <vt:lpstr>_2345KD_Trạm_đổi_Pin</vt:lpstr>
      <vt:lpstr>_2345KD_VIN3S</vt:lpstr>
      <vt:lpstr>_2345KD_XMĐ</vt:lpstr>
      <vt:lpstr>_2345Khối_cung_ứng_IP</vt:lpstr>
      <vt:lpstr>_2345LOG</vt:lpstr>
      <vt:lpstr>_2345MKT</vt:lpstr>
      <vt:lpstr>_2346</vt:lpstr>
      <vt:lpstr>_2346Langlang</vt:lpstr>
      <vt:lpstr>_2346Viện_Úc</vt:lpstr>
      <vt:lpstr>_Autopilot</vt:lpstr>
      <vt:lpstr>_Chung_VF34_VF35_VF36</vt:lpstr>
      <vt:lpstr>_CN_Phụ_trợ</vt:lpstr>
      <vt:lpstr>_Đầu_tư_mở_rộng_sản_xuất</vt:lpstr>
      <vt:lpstr>_Dự_án_liên_kết_VinSmart</vt:lpstr>
      <vt:lpstr>_Ebus</vt:lpstr>
      <vt:lpstr>_Fadil</vt:lpstr>
      <vt:lpstr>_Infotainment</vt:lpstr>
      <vt:lpstr>_Nâng_cấp_Xưởng_hàn_linh_hoạt</vt:lpstr>
      <vt:lpstr>_Showroom_XDV</vt:lpstr>
      <vt:lpstr>_SS</vt:lpstr>
      <vt:lpstr>_Trạm_sạc</vt:lpstr>
      <vt:lpstr>_Trung_tâm_động_cơ_điện</vt:lpstr>
      <vt:lpstr>_V8</vt:lpstr>
      <vt:lpstr>_VF35_VFe35</vt:lpstr>
      <vt:lpstr>_VF36_Pickup_Truck</vt:lpstr>
      <vt:lpstr>_VF36_VFe36</vt:lpstr>
      <vt:lpstr>_VFe32</vt:lpstr>
      <vt:lpstr>_VFe33</vt:lpstr>
      <vt:lpstr>_VFe34</vt:lpstr>
      <vt:lpstr>_VFe34_Plus</vt:lpstr>
      <vt:lpstr>_Viện_Cell_Pin</vt:lpstr>
      <vt:lpstr>_XMĐ</vt:lpstr>
      <vt:lpstr>Capex_vận_hành</vt:lpstr>
      <vt:lpstr>Company_Code</vt:lpstr>
      <vt:lpstr>Đầu_tư</vt:lpstr>
      <vt:lpstr>dự_án</vt:lpstr>
      <vt:lpstr>Khác</vt:lpstr>
      <vt:lpstr>Lương</vt:lpstr>
      <vt:lpstr>non_capex</vt:lpstr>
      <vt:lpstr>Opex</vt:lpstr>
      <vt:lpstr>phan_loai_chi_phi</vt:lpstr>
      <vt:lpstr>Thuế</vt:lpstr>
      <vt:lpstr>Vay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Đào Đình Huân (VIN3S-KCN-PNTW)</dc:creator>
  <cp:keywords/>
  <dc:description/>
  <cp:lastModifiedBy>Đào Đình Huân (VST-KPTSP-PTKWARPA)</cp:lastModifiedBy>
  <cp:revision/>
  <dcterms:created xsi:type="dcterms:W3CDTF">2020-12-03T03:32:31Z</dcterms:created>
  <dcterms:modified xsi:type="dcterms:W3CDTF">2021-06-14T08:46:54Z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0x010100BBD90C447BB5B243B0EE04F58CC3130F</vt:lpwstr>
  </property>
</Properties>
</file>