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ti\OneDrive\Master\BiofeedbackProject\05_Progress\Analysis\"/>
    </mc:Choice>
  </mc:AlternateContent>
  <bookViews>
    <workbookView xWindow="0" yWindow="0" windowWidth="14715" windowHeight="4575" activeTab="2"/>
  </bookViews>
  <sheets>
    <sheet name="subject" sheetId="1" r:id="rId1"/>
    <sheet name="group" sheetId="3" r:id="rId2"/>
    <sheet name="assessmen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3" l="1"/>
  <c r="Q14" i="3"/>
  <c r="R13" i="3"/>
  <c r="Q13" i="3"/>
  <c r="R3" i="3"/>
  <c r="Q3" i="3"/>
  <c r="P23" i="3"/>
  <c r="O23" i="3"/>
  <c r="N23" i="3"/>
  <c r="P25" i="3"/>
  <c r="O25" i="3"/>
  <c r="N25" i="3"/>
  <c r="P18" i="3"/>
  <c r="O18" i="3"/>
  <c r="N18" i="3"/>
  <c r="P17" i="3"/>
  <c r="O17" i="3"/>
  <c r="N17" i="3"/>
  <c r="P14" i="3"/>
  <c r="O14" i="3"/>
  <c r="N14" i="3"/>
  <c r="P13" i="3"/>
  <c r="O13" i="3"/>
  <c r="N13" i="3"/>
  <c r="P12" i="3"/>
  <c r="O12" i="3"/>
  <c r="N12" i="3"/>
  <c r="P11" i="3"/>
  <c r="O11" i="3"/>
  <c r="N11" i="3"/>
  <c r="P24" i="3"/>
  <c r="O24" i="3"/>
  <c r="N24" i="3"/>
  <c r="P6" i="3"/>
  <c r="O6" i="3"/>
  <c r="N6" i="3"/>
  <c r="P5" i="3"/>
  <c r="O5" i="3"/>
  <c r="N5" i="3"/>
  <c r="P4" i="3"/>
  <c r="O4" i="3"/>
  <c r="N4" i="3"/>
  <c r="P3" i="3"/>
  <c r="O3" i="3"/>
  <c r="N3" i="3"/>
  <c r="C9" i="3"/>
  <c r="D9" i="3"/>
  <c r="E9" i="3"/>
  <c r="F9" i="3"/>
  <c r="G9" i="3"/>
  <c r="H9" i="3"/>
  <c r="I9" i="3"/>
  <c r="J9" i="3"/>
  <c r="K9" i="3"/>
  <c r="L9" i="3"/>
  <c r="M9" i="3"/>
  <c r="B9" i="3"/>
</calcChain>
</file>

<file path=xl/sharedStrings.xml><?xml version="1.0" encoding="utf-8"?>
<sst xmlns="http://schemas.openxmlformats.org/spreadsheetml/2006/main" count="276" uniqueCount="88">
  <si>
    <t>ข้อมูลทั่วไป</t>
  </si>
  <si>
    <t>กลุ่มตัวอย่างผู้ป่วยโรคหลอดเลือดสมอง</t>
  </si>
  <si>
    <t>1.        จำนวนคน</t>
  </si>
  <si>
    <t xml:space="preserve">            เพศชาย </t>
  </si>
  <si>
    <t xml:space="preserve">            เพศหญิง</t>
  </si>
  <si>
    <t xml:space="preserve">            รวม</t>
  </si>
  <si>
    <t>2.                    อายุ (ปี)</t>
  </si>
  <si>
    <t xml:space="preserve">            อายุต่ำสุด – อายุสูงสุด (ปี)</t>
  </si>
  <si>
    <t>42-84</t>
  </si>
  <si>
    <t>3.                    ระดับการศึกษา (จำนวนคน)</t>
  </si>
  <si>
    <t xml:space="preserve">            ประถมศึกษา</t>
  </si>
  <si>
    <t xml:space="preserve">            มัธยมศึกษา</t>
  </si>
  <si>
    <t>4.                    ระยะเวลาการดำเนินโรค (จำนวนคน)</t>
  </si>
  <si>
    <t xml:space="preserve">            0-5 เดือน</t>
  </si>
  <si>
    <t xml:space="preserve">            6-12 เดือน</t>
  </si>
  <si>
    <t>5.                    พยาธิสภาพของผู้ป่วย (คน)</t>
  </si>
  <si>
    <t xml:space="preserve">            พยาธิสภาพสมองซีกซ้าย(อ่อนแรงซีกขวา)         </t>
  </si>
  <si>
    <t xml:space="preserve">            พยาธิสภาพสมองซีกขวา (อ่อนแรงซีกซ้าย)</t>
  </si>
  <si>
    <t>6.                    อัตราการเกิดโรค</t>
  </si>
  <si>
    <t xml:space="preserve">             เกิดโรคหลอดเลือดสมองครั้งแรก (Single stroke )   </t>
  </si>
  <si>
    <t xml:space="preserve">7.                    อาชีพ </t>
  </si>
  <si>
    <t xml:space="preserve">            รับจ้าง</t>
  </si>
  <si>
    <t xml:space="preserve">            เกษตรกร</t>
  </si>
  <si>
    <t xml:space="preserve">            ค้าขาย</t>
  </si>
  <si>
    <t xml:space="preserve">            แม่บ้าน</t>
  </si>
  <si>
    <t xml:space="preserve">            อื่นๆ</t>
  </si>
  <si>
    <t>ลำดับ</t>
  </si>
  <si>
    <t>แบบประเมิน </t>
  </si>
  <si>
    <t>Fugl-mayer</t>
  </si>
  <si>
    <t>Spasticity</t>
  </si>
  <si>
    <t>Hand function</t>
  </si>
  <si>
    <t>BI</t>
  </si>
  <si>
    <t>MMSE</t>
  </si>
  <si>
    <t>MOCA</t>
  </si>
  <si>
    <t>คะแนนเต็ม</t>
  </si>
  <si>
    <t xml:space="preserve">25 (ยิ่งน้อยยิ่งดี)  </t>
  </si>
  <si>
    <t>ครั้งที่ประเมิน</t>
  </si>
  <si>
    <t>Pre</t>
  </si>
  <si>
    <t>Post</t>
  </si>
  <si>
    <t>Age</t>
  </si>
  <si>
    <t>Variables</t>
  </si>
  <si>
    <t>Control (N=6)</t>
  </si>
  <si>
    <t>Experiment(N=6)</t>
  </si>
  <si>
    <t>p-value</t>
  </si>
  <si>
    <t>Gender: Male</t>
  </si>
  <si>
    <t xml:space="preserve">Right side weakness </t>
  </si>
  <si>
    <t>Right handed</t>
  </si>
  <si>
    <t>Day after stroke</t>
  </si>
  <si>
    <t>NIHSS</t>
  </si>
  <si>
    <t>Types of Stroke</t>
  </si>
  <si>
    <t>Ischemic Stroke</t>
  </si>
  <si>
    <t>Hemorrhagic stroke</t>
  </si>
  <si>
    <t>Marital status</t>
  </si>
  <si>
    <t>Single</t>
  </si>
  <si>
    <t>Married</t>
  </si>
  <si>
    <t>Schooling years</t>
  </si>
  <si>
    <t>No</t>
  </si>
  <si>
    <t>1-6 years</t>
  </si>
  <si>
    <t>&gt; 6 years</t>
  </si>
  <si>
    <t>Comorbidities</t>
  </si>
  <si>
    <t>Diabetes Mellitus</t>
  </si>
  <si>
    <t>Hypertension</t>
  </si>
  <si>
    <t>Dyslipidemia</t>
  </si>
  <si>
    <t>Alcoholic drinking</t>
  </si>
  <si>
    <t>Smoking</t>
  </si>
  <si>
    <t xml:space="preserve">Complications </t>
  </si>
  <si>
    <t>Shoulder pain</t>
  </si>
  <si>
    <t>Shoulder Subluxation</t>
  </si>
  <si>
    <t>Brunnstrom stage</t>
  </si>
  <si>
    <t>Stroke Stage</t>
  </si>
  <si>
    <t>Acute</t>
  </si>
  <si>
    <t>NA</t>
  </si>
  <si>
    <t>Cognitive impairment</t>
  </si>
  <si>
    <t>memory</t>
  </si>
  <si>
    <t>ใจร้อน</t>
  </si>
  <si>
    <t>Mean</t>
  </si>
  <si>
    <t>SD</t>
  </si>
  <si>
    <t>Stroke date</t>
  </si>
  <si>
    <t>Admit date</t>
  </si>
  <si>
    <t>9Q</t>
  </si>
  <si>
    <t>7-12 mind</t>
  </si>
  <si>
    <t>13-18 moderate</t>
  </si>
  <si>
    <t>&gt;19 severe</t>
  </si>
  <si>
    <t>overall</t>
  </si>
  <si>
    <t>Chronic</t>
  </si>
  <si>
    <t xml:space="preserve"> </t>
  </si>
  <si>
    <t>Experimental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</si>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</sst>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0" tint="-0.34998626667073579"/>
      </font>
      <fill>
        <patternFill patternType="none">
          <fgColor auto="1"/>
          <bgColor auto="1"/>
        </patternFill>
      </fill>
    </dxf>
    <dxf>
      <font>
        <color theme="0" tint="-0.34998626667073579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2" sqref="A22"/>
    </sheetView>
  </sheetViews>
  <sheetFormatPr defaultRowHeight="15" x14ac:dyDescent="0.25"/>
  <cols>
    <col min="1" max="1" width="58.7109375" customWidth="1"/>
    <col min="2" max="2" width="37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5</v>
      </c>
    </row>
    <row r="5" spans="1:2" x14ac:dyDescent="0.25">
      <c r="A5" t="s">
        <v>5</v>
      </c>
      <c r="B5">
        <v>12</v>
      </c>
    </row>
    <row r="6" spans="1:2" ht="14.25" customHeight="1" x14ac:dyDescent="0.25">
      <c r="A6" t="s">
        <v>6</v>
      </c>
      <c r="B6" t="s">
        <v>8</v>
      </c>
    </row>
    <row r="7" spans="1:2" x14ac:dyDescent="0.25">
      <c r="A7" t="s">
        <v>7</v>
      </c>
      <c r="B7">
        <v>11</v>
      </c>
    </row>
    <row r="8" spans="1:2" x14ac:dyDescent="0.25">
      <c r="A8" t="s">
        <v>9</v>
      </c>
      <c r="B8">
        <v>1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  <c r="B12">
        <v>11</v>
      </c>
    </row>
    <row r="13" spans="1:2" x14ac:dyDescent="0.25">
      <c r="A13" t="s">
        <v>14</v>
      </c>
      <c r="B13">
        <v>1</v>
      </c>
    </row>
    <row r="14" spans="1:2" ht="15" customHeight="1" x14ac:dyDescent="0.25">
      <c r="A14" t="s">
        <v>15</v>
      </c>
    </row>
    <row r="15" spans="1:2" x14ac:dyDescent="0.25">
      <c r="A15" t="s">
        <v>16</v>
      </c>
      <c r="B15">
        <v>9</v>
      </c>
    </row>
    <row r="16" spans="1:2" x14ac:dyDescent="0.25">
      <c r="A16" t="s">
        <v>17</v>
      </c>
      <c r="B16">
        <v>3</v>
      </c>
    </row>
    <row r="17" spans="1:2" x14ac:dyDescent="0.25">
      <c r="A17" t="s">
        <v>18</v>
      </c>
    </row>
    <row r="18" spans="1:2" x14ac:dyDescent="0.25">
      <c r="A18" t="s">
        <v>19</v>
      </c>
      <c r="B18">
        <v>12</v>
      </c>
    </row>
    <row r="19" spans="1:2" x14ac:dyDescent="0.25">
      <c r="A19" t="s">
        <v>20</v>
      </c>
    </row>
    <row r="20" spans="1:2" x14ac:dyDescent="0.25">
      <c r="A20" t="s">
        <v>21</v>
      </c>
      <c r="B20">
        <v>4</v>
      </c>
    </row>
    <row r="21" spans="1:2" x14ac:dyDescent="0.25">
      <c r="A21" t="s">
        <v>22</v>
      </c>
      <c r="B21">
        <v>1</v>
      </c>
    </row>
    <row r="22" spans="1:2" x14ac:dyDescent="0.25">
      <c r="A22" t="s">
        <v>23</v>
      </c>
      <c r="B22">
        <v>2</v>
      </c>
    </row>
    <row r="23" spans="1:2" x14ac:dyDescent="0.25">
      <c r="A23" t="s">
        <v>24</v>
      </c>
      <c r="B23">
        <v>2</v>
      </c>
    </row>
    <row r="24" spans="1:2" x14ac:dyDescent="0.25">
      <c r="A24" t="s">
        <v>25</v>
      </c>
      <c r="B2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M34" sqref="A1:M34"/>
    </sheetView>
  </sheetViews>
  <sheetFormatPr defaultRowHeight="15" x14ac:dyDescent="0.25"/>
  <cols>
    <col min="1" max="1" width="24.7109375" customWidth="1"/>
    <col min="2" max="3" width="9.140625" customWidth="1"/>
    <col min="15" max="15" width="13.28515625" customWidth="1"/>
    <col min="16" max="18" width="15.85546875" customWidth="1"/>
  </cols>
  <sheetData>
    <row r="1" spans="1:21" s="4" customFormat="1" x14ac:dyDescent="0.25">
      <c r="B1" s="8" t="s">
        <v>86</v>
      </c>
      <c r="C1" s="8"/>
      <c r="D1" s="8"/>
      <c r="E1" s="8"/>
      <c r="F1" s="8"/>
      <c r="G1" s="8"/>
      <c r="H1" s="8" t="s">
        <v>87</v>
      </c>
      <c r="I1" s="8"/>
      <c r="J1" s="8"/>
      <c r="K1" s="8"/>
      <c r="L1" s="8"/>
      <c r="M1" s="8"/>
      <c r="O1" s="8" t="s">
        <v>75</v>
      </c>
      <c r="P1" s="8"/>
      <c r="Q1" s="8" t="s">
        <v>76</v>
      </c>
      <c r="R1" s="8"/>
    </row>
    <row r="2" spans="1:21" x14ac:dyDescent="0.25">
      <c r="A2" s="4" t="s">
        <v>40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 t="s">
        <v>83</v>
      </c>
      <c r="O2" s="4" t="s">
        <v>41</v>
      </c>
      <c r="P2" s="4" t="s">
        <v>42</v>
      </c>
      <c r="Q2" s="4" t="s">
        <v>41</v>
      </c>
      <c r="R2" s="4" t="s">
        <v>42</v>
      </c>
      <c r="S2" s="4" t="s">
        <v>43</v>
      </c>
    </row>
    <row r="3" spans="1:21" x14ac:dyDescent="0.25">
      <c r="A3" t="s">
        <v>39</v>
      </c>
      <c r="B3">
        <v>60</v>
      </c>
      <c r="C3">
        <v>66</v>
      </c>
      <c r="D3">
        <v>70</v>
      </c>
      <c r="E3">
        <v>52</v>
      </c>
      <c r="F3">
        <v>48</v>
      </c>
      <c r="G3">
        <v>56</v>
      </c>
      <c r="H3">
        <v>59</v>
      </c>
      <c r="I3">
        <v>84</v>
      </c>
      <c r="J3">
        <v>63</v>
      </c>
      <c r="K3">
        <v>42</v>
      </c>
      <c r="L3">
        <v>83</v>
      </c>
      <c r="M3">
        <v>68</v>
      </c>
      <c r="N3">
        <f>AVERAGE(B3:M3)</f>
        <v>62.583333333333336</v>
      </c>
      <c r="O3">
        <f>AVERAGE(B3:G3)</f>
        <v>58.666666666666664</v>
      </c>
      <c r="P3">
        <f>AVERAGE(H3:M3)</f>
        <v>66.5</v>
      </c>
      <c r="Q3">
        <f>_xlfn.STDEV.S(B3:G3)</f>
        <v>8.3586282766173081</v>
      </c>
      <c r="R3">
        <f>_xlfn.STDEV.S(H3:M3)</f>
        <v>15.808225706890701</v>
      </c>
    </row>
    <row r="4" spans="1:21" x14ac:dyDescent="0.25">
      <c r="A4" t="s">
        <v>44</v>
      </c>
      <c r="B4">
        <v>1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f>SUM(B4:M4)</f>
        <v>7</v>
      </c>
      <c r="O4">
        <f>SUM(B4:G4)</f>
        <v>4</v>
      </c>
      <c r="P4">
        <f>SUM(H4:M4)</f>
        <v>3</v>
      </c>
    </row>
    <row r="5" spans="1:21" x14ac:dyDescent="0.25">
      <c r="A5" t="s">
        <v>45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f>SUM(B5:M5)</f>
        <v>9</v>
      </c>
      <c r="O5">
        <f>SUM(B5:G5)</f>
        <v>5</v>
      </c>
      <c r="P5">
        <f>SUM(H5:M5)</f>
        <v>4</v>
      </c>
    </row>
    <row r="6" spans="1:21" x14ac:dyDescent="0.25">
      <c r="A6" t="s">
        <v>46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SUM(B6:M6)</f>
        <v>12</v>
      </c>
      <c r="O6">
        <f>SUM(B6:G6)</f>
        <v>6</v>
      </c>
      <c r="P6">
        <f>SUM(H6:M6)</f>
        <v>6</v>
      </c>
    </row>
    <row r="7" spans="1:21" x14ac:dyDescent="0.25">
      <c r="A7" t="s">
        <v>77</v>
      </c>
      <c r="B7" s="5">
        <v>42691</v>
      </c>
      <c r="C7" s="5">
        <v>42812</v>
      </c>
      <c r="D7" s="5">
        <v>42929</v>
      </c>
      <c r="E7" s="5">
        <v>42955</v>
      </c>
      <c r="F7" s="5">
        <v>43059</v>
      </c>
      <c r="G7" s="5">
        <v>43064</v>
      </c>
      <c r="H7" s="5">
        <v>42797</v>
      </c>
      <c r="I7" s="5">
        <v>42911</v>
      </c>
      <c r="J7" s="5">
        <v>42883</v>
      </c>
      <c r="K7" s="5">
        <v>42954</v>
      </c>
      <c r="L7" s="5">
        <v>43031</v>
      </c>
      <c r="M7" s="5">
        <v>43057</v>
      </c>
      <c r="N7" s="5"/>
    </row>
    <row r="8" spans="1:21" x14ac:dyDescent="0.25">
      <c r="A8" t="s">
        <v>78</v>
      </c>
      <c r="B8" s="5">
        <v>42889</v>
      </c>
      <c r="C8" s="5">
        <v>42823</v>
      </c>
      <c r="D8" s="5">
        <v>42933</v>
      </c>
      <c r="E8" s="5">
        <v>42962</v>
      </c>
      <c r="F8" s="5">
        <v>43070</v>
      </c>
      <c r="G8" s="5">
        <v>43073</v>
      </c>
      <c r="H8" s="5">
        <v>42798</v>
      </c>
      <c r="I8" s="5">
        <v>42920</v>
      </c>
      <c r="J8" s="5">
        <v>42892</v>
      </c>
      <c r="K8" s="5">
        <v>42977</v>
      </c>
      <c r="L8" s="5">
        <v>43041</v>
      </c>
      <c r="M8" s="5">
        <v>43066</v>
      </c>
      <c r="N8" s="5"/>
    </row>
    <row r="9" spans="1:21" x14ac:dyDescent="0.25">
      <c r="A9" t="s">
        <v>47</v>
      </c>
      <c r="B9" s="5" t="str">
        <f>DATEDIF(B7,B8,"M") &amp; " m " &amp; DATEDIF(B7,B8,"MD") &amp; " d"</f>
        <v>6 m 17 d</v>
      </c>
      <c r="C9" s="5" t="str">
        <f t="shared" ref="C9:M9" si="0">DATEDIF(C7,C8,"M") &amp; " m " &amp; DATEDIF(C7,C8,"MD") &amp; " d"</f>
        <v>0 m 11 d</v>
      </c>
      <c r="D9" s="5" t="str">
        <f t="shared" si="0"/>
        <v>0 m 4 d</v>
      </c>
      <c r="E9" s="5" t="str">
        <f t="shared" si="0"/>
        <v>0 m 7 d</v>
      </c>
      <c r="F9" s="5" t="str">
        <f t="shared" si="0"/>
        <v>0 m 11 d</v>
      </c>
      <c r="G9" s="5" t="str">
        <f t="shared" si="0"/>
        <v>0 m 9 d</v>
      </c>
      <c r="H9" s="5" t="str">
        <f t="shared" si="0"/>
        <v>0 m 1 d</v>
      </c>
      <c r="I9" s="5" t="str">
        <f t="shared" si="0"/>
        <v>0 m 9 d</v>
      </c>
      <c r="J9" s="5" t="str">
        <f t="shared" si="0"/>
        <v>0 m 9 d</v>
      </c>
      <c r="K9" s="5" t="str">
        <f t="shared" si="0"/>
        <v>0 m 23 d</v>
      </c>
      <c r="L9" s="5" t="str">
        <f t="shared" si="0"/>
        <v>0 m 10 d</v>
      </c>
      <c r="M9" s="5" t="str">
        <f t="shared" si="0"/>
        <v>0 m 9 d</v>
      </c>
      <c r="N9" s="5"/>
    </row>
    <row r="10" spans="1:21" x14ac:dyDescent="0.25">
      <c r="A10" t="s">
        <v>69</v>
      </c>
      <c r="B10" s="6" t="s">
        <v>84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 t="s">
        <v>70</v>
      </c>
      <c r="K10" t="s">
        <v>70</v>
      </c>
      <c r="L10" t="s">
        <v>70</v>
      </c>
      <c r="M10" t="s">
        <v>70</v>
      </c>
    </row>
    <row r="11" spans="1:21" x14ac:dyDescent="0.25">
      <c r="A11" s="1" t="s">
        <v>70</v>
      </c>
      <c r="B11">
        <v>0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>
        <f>SUM(B11:M11)</f>
        <v>11</v>
      </c>
      <c r="O11">
        <f>SUM(B11:G11)</f>
        <v>5</v>
      </c>
      <c r="P11">
        <f>SUM(H11:M11)</f>
        <v>6</v>
      </c>
    </row>
    <row r="12" spans="1:21" x14ac:dyDescent="0.25">
      <c r="A12" s="1" t="s">
        <v>84</v>
      </c>
      <c r="B12" s="6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</v>
      </c>
      <c r="O12">
        <f>SUM(B12:G12)</f>
        <v>1</v>
      </c>
      <c r="P12">
        <f>SUM(H12:M12)</f>
        <v>0</v>
      </c>
    </row>
    <row r="13" spans="1:21" x14ac:dyDescent="0.25">
      <c r="A13" t="s">
        <v>68</v>
      </c>
      <c r="B13">
        <v>6</v>
      </c>
      <c r="C13">
        <v>5</v>
      </c>
      <c r="D13">
        <v>5</v>
      </c>
      <c r="E13">
        <v>5</v>
      </c>
      <c r="F13">
        <v>6</v>
      </c>
      <c r="G13">
        <v>5</v>
      </c>
      <c r="H13">
        <v>4</v>
      </c>
      <c r="I13">
        <v>3</v>
      </c>
      <c r="J13">
        <v>5</v>
      </c>
      <c r="K13">
        <v>4</v>
      </c>
      <c r="L13">
        <v>5</v>
      </c>
      <c r="M13">
        <v>6</v>
      </c>
      <c r="N13">
        <f>AVERAGE(B13:M13)</f>
        <v>4.916666666666667</v>
      </c>
      <c r="O13">
        <f>AVERAGE(B13:G13)</f>
        <v>5.333333333333333</v>
      </c>
      <c r="P13">
        <f>AVERAGE(H13:M13)</f>
        <v>4.5</v>
      </c>
      <c r="Q13">
        <f>_xlfn.STDEV.S(B13:G13)</f>
        <v>0.51639777949432231</v>
      </c>
      <c r="R13">
        <f>_xlfn.STDEV.S(H13:M13)</f>
        <v>1.0488088481701516</v>
      </c>
      <c r="U13" t="s">
        <v>80</v>
      </c>
    </row>
    <row r="14" spans="1:21" x14ac:dyDescent="0.25">
      <c r="A14" t="s">
        <v>79</v>
      </c>
      <c r="B14">
        <v>7</v>
      </c>
      <c r="C14">
        <v>4</v>
      </c>
      <c r="D14">
        <v>5</v>
      </c>
      <c r="E14">
        <v>7</v>
      </c>
      <c r="F14">
        <v>8</v>
      </c>
      <c r="G14">
        <v>4</v>
      </c>
      <c r="H14">
        <v>5</v>
      </c>
      <c r="I14">
        <v>7</v>
      </c>
      <c r="J14">
        <v>5</v>
      </c>
      <c r="K14">
        <v>4</v>
      </c>
      <c r="L14">
        <v>2</v>
      </c>
      <c r="M14">
        <v>1</v>
      </c>
      <c r="N14">
        <f>AVERAGE(B14:M14)</f>
        <v>4.916666666666667</v>
      </c>
      <c r="O14">
        <f>AVERAGE(B14:G14)</f>
        <v>5.833333333333333</v>
      </c>
      <c r="P14">
        <f>AVERAGE(H14:M14)</f>
        <v>4</v>
      </c>
      <c r="Q14">
        <f>_xlfn.STDEV.S(B14:G14)</f>
        <v>1.7224014243685091</v>
      </c>
      <c r="R14">
        <f>_xlfn.STDEV.S(H14:M14)</f>
        <v>2.1908902300206643</v>
      </c>
      <c r="U14" t="s">
        <v>81</v>
      </c>
    </row>
    <row r="15" spans="1:21" x14ac:dyDescent="0.25">
      <c r="A15" t="s">
        <v>48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U15" t="s">
        <v>82</v>
      </c>
    </row>
    <row r="16" spans="1:21" x14ac:dyDescent="0.25">
      <c r="A16" t="s">
        <v>49</v>
      </c>
    </row>
    <row r="17" spans="1:16" x14ac:dyDescent="0.25">
      <c r="A17" s="2" t="s">
        <v>50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t="s">
        <v>71</v>
      </c>
      <c r="I17">
        <v>1</v>
      </c>
      <c r="J17">
        <v>1</v>
      </c>
      <c r="K17" t="s">
        <v>71</v>
      </c>
      <c r="L17">
        <v>1</v>
      </c>
      <c r="M17">
        <v>1</v>
      </c>
      <c r="N17">
        <f>SUM(B17:M17)</f>
        <v>10</v>
      </c>
      <c r="O17">
        <f>SUM(B17:G17)</f>
        <v>6</v>
      </c>
      <c r="P17">
        <f>SUM(H17:M17)</f>
        <v>4</v>
      </c>
    </row>
    <row r="18" spans="1:16" x14ac:dyDescent="0.25">
      <c r="A18" s="2" t="s">
        <v>51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>
        <v>1</v>
      </c>
      <c r="I18" t="s">
        <v>71</v>
      </c>
      <c r="J18" t="s">
        <v>71</v>
      </c>
      <c r="K18">
        <v>1</v>
      </c>
      <c r="L18" t="s">
        <v>71</v>
      </c>
      <c r="M18" t="s">
        <v>71</v>
      </c>
      <c r="N18">
        <f>SUM(B18:M18)</f>
        <v>2</v>
      </c>
      <c r="O18">
        <f>SUM(B18:G18)</f>
        <v>0</v>
      </c>
      <c r="P18">
        <f>SUM(H18:M18)</f>
        <v>2</v>
      </c>
    </row>
    <row r="19" spans="1:16" x14ac:dyDescent="0.25">
      <c r="A19" t="s">
        <v>52</v>
      </c>
    </row>
    <row r="20" spans="1:16" x14ac:dyDescent="0.25">
      <c r="A20" s="2" t="s">
        <v>53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</row>
    <row r="21" spans="1:16" x14ac:dyDescent="0.25">
      <c r="A21" s="2" t="s">
        <v>54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</row>
    <row r="22" spans="1:16" x14ac:dyDescent="0.25">
      <c r="A22" t="s">
        <v>55</v>
      </c>
    </row>
    <row r="23" spans="1:16" x14ac:dyDescent="0.25">
      <c r="A23" s="2" t="s">
        <v>56</v>
      </c>
      <c r="B23" t="s">
        <v>71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>
        <f>SUM(B23:M23)</f>
        <v>0</v>
      </c>
      <c r="O23">
        <f>SUM(B23:G23)</f>
        <v>0</v>
      </c>
      <c r="P23">
        <f>SUM(H23:M23)</f>
        <v>0</v>
      </c>
    </row>
    <row r="24" spans="1:16" x14ac:dyDescent="0.25">
      <c r="A24" s="2" t="s">
        <v>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 t="s">
        <v>71</v>
      </c>
      <c r="L24">
        <v>1</v>
      </c>
      <c r="M24">
        <v>1</v>
      </c>
      <c r="N24">
        <f>SUM(B24:M24)</f>
        <v>11</v>
      </c>
      <c r="O24">
        <f>SUM(B24:G24)</f>
        <v>6</v>
      </c>
      <c r="P24">
        <f>SUM(H24:M24)</f>
        <v>5</v>
      </c>
    </row>
    <row r="25" spans="1:16" x14ac:dyDescent="0.25">
      <c r="A25" s="2" t="s">
        <v>58</v>
      </c>
      <c r="B25" t="s">
        <v>71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>
        <v>1</v>
      </c>
      <c r="L25" t="s">
        <v>71</v>
      </c>
      <c r="M25" t="s">
        <v>71</v>
      </c>
      <c r="N25">
        <f>SUM(B25:M25)</f>
        <v>1</v>
      </c>
      <c r="O25">
        <f>SUM(B25:G25)</f>
        <v>0</v>
      </c>
      <c r="P25">
        <f>SUM(H25:M25)</f>
        <v>1</v>
      </c>
    </row>
    <row r="26" spans="1:16" x14ac:dyDescent="0.25">
      <c r="A26" t="s">
        <v>59</v>
      </c>
      <c r="O26" t="s">
        <v>85</v>
      </c>
    </row>
    <row r="27" spans="1:16" x14ac:dyDescent="0.25">
      <c r="A27" s="2" t="s">
        <v>60</v>
      </c>
      <c r="B27" t="s">
        <v>71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</row>
    <row r="28" spans="1:16" x14ac:dyDescent="0.25">
      <c r="A28" s="2" t="s">
        <v>61</v>
      </c>
      <c r="B28" t="s">
        <v>71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</row>
    <row r="29" spans="1:16" x14ac:dyDescent="0.25">
      <c r="A29" s="2" t="s">
        <v>62</v>
      </c>
      <c r="B29" t="s">
        <v>71</v>
      </c>
      <c r="C29" t="s">
        <v>71</v>
      </c>
      <c r="D29" t="s">
        <v>71</v>
      </c>
      <c r="E29" t="s">
        <v>71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</row>
    <row r="30" spans="1:16" x14ac:dyDescent="0.25">
      <c r="A30" s="2" t="s">
        <v>63</v>
      </c>
      <c r="B30" t="s">
        <v>71</v>
      </c>
      <c r="C30" t="s">
        <v>71</v>
      </c>
      <c r="D30" t="s">
        <v>71</v>
      </c>
      <c r="E30" t="s">
        <v>71</v>
      </c>
      <c r="F30" t="s">
        <v>71</v>
      </c>
      <c r="G30" t="s">
        <v>71</v>
      </c>
      <c r="H30" t="s">
        <v>71</v>
      </c>
      <c r="I30" t="s">
        <v>71</v>
      </c>
      <c r="J30" t="s">
        <v>71</v>
      </c>
      <c r="K30" t="s">
        <v>71</v>
      </c>
      <c r="L30" t="s">
        <v>71</v>
      </c>
      <c r="M30" t="s">
        <v>71</v>
      </c>
    </row>
    <row r="31" spans="1:16" x14ac:dyDescent="0.25">
      <c r="A31" s="2" t="s">
        <v>64</v>
      </c>
      <c r="B31" t="s">
        <v>71</v>
      </c>
      <c r="C31" t="s">
        <v>71</v>
      </c>
      <c r="D31" t="s">
        <v>71</v>
      </c>
      <c r="E31" t="s">
        <v>71</v>
      </c>
      <c r="F31" t="s">
        <v>71</v>
      </c>
      <c r="G31" t="s">
        <v>71</v>
      </c>
      <c r="H31" t="s">
        <v>71</v>
      </c>
      <c r="I31" t="s">
        <v>71</v>
      </c>
      <c r="J31" t="s">
        <v>71</v>
      </c>
      <c r="K31" t="s">
        <v>71</v>
      </c>
      <c r="L31" t="s">
        <v>71</v>
      </c>
      <c r="M31" t="s">
        <v>71</v>
      </c>
    </row>
    <row r="32" spans="1:16" x14ac:dyDescent="0.25">
      <c r="A32" t="s">
        <v>65</v>
      </c>
    </row>
    <row r="33" spans="1:13" x14ac:dyDescent="0.25">
      <c r="A33" s="2" t="s">
        <v>66</v>
      </c>
      <c r="B33" t="s">
        <v>71</v>
      </c>
      <c r="C33" t="s">
        <v>71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  <c r="I33" t="s">
        <v>71</v>
      </c>
      <c r="J33" t="s">
        <v>71</v>
      </c>
      <c r="K33" t="s">
        <v>71</v>
      </c>
      <c r="L33" t="s">
        <v>71</v>
      </c>
      <c r="M33" t="s">
        <v>71</v>
      </c>
    </row>
    <row r="34" spans="1:13" x14ac:dyDescent="0.25">
      <c r="A34" s="2" t="s">
        <v>67</v>
      </c>
      <c r="B34" t="s">
        <v>71</v>
      </c>
      <c r="C34" t="s">
        <v>71</v>
      </c>
      <c r="D34" t="s">
        <v>71</v>
      </c>
      <c r="E34" t="s">
        <v>71</v>
      </c>
      <c r="F34" t="s">
        <v>71</v>
      </c>
      <c r="G34" t="s">
        <v>71</v>
      </c>
      <c r="H34">
        <v>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</row>
    <row r="35" spans="1:13" x14ac:dyDescent="0.25">
      <c r="A35" s="3" t="s">
        <v>72</v>
      </c>
      <c r="B35" t="s">
        <v>71</v>
      </c>
      <c r="C35" t="s">
        <v>71</v>
      </c>
      <c r="D35" t="s">
        <v>73</v>
      </c>
      <c r="E35" t="s">
        <v>71</v>
      </c>
      <c r="F35" t="s">
        <v>71</v>
      </c>
      <c r="G35" t="s">
        <v>71</v>
      </c>
      <c r="H35" t="s">
        <v>74</v>
      </c>
      <c r="I35" t="s">
        <v>71</v>
      </c>
      <c r="J35" t="s">
        <v>71</v>
      </c>
      <c r="K35" t="s">
        <v>71</v>
      </c>
      <c r="L35" t="s">
        <v>71</v>
      </c>
      <c r="M35" t="s">
        <v>71</v>
      </c>
    </row>
    <row r="36" spans="1:13" x14ac:dyDescent="0.25">
      <c r="A36" s="3"/>
    </row>
  </sheetData>
  <mergeCells count="4">
    <mergeCell ref="B1:G1"/>
    <mergeCell ref="H1:M1"/>
    <mergeCell ref="O1:P1"/>
    <mergeCell ref="Q1:R1"/>
  </mergeCells>
  <conditionalFormatting sqref="V41:XFD43 O16:XFD16 O15:T15 U13:XFD15 A15:N16 A44:XFD1048576 A41:T43 A14:M14 A17:XFD40 A2:XFD12 A13:T13 Q14:T14">
    <cfRule type="containsText" dxfId="1" priority="2" operator="containsText" text="NA">
      <formula>NOT(ISERROR(SEARCH("NA",A2)))</formula>
    </cfRule>
  </conditionalFormatting>
  <conditionalFormatting sqref="N14:P14">
    <cfRule type="containsText" dxfId="0" priority="1" operator="containsText" text="NA">
      <formula>NOT(ISERROR(SEARCH("NA",N14)))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T21" sqref="T21"/>
    </sheetView>
  </sheetViews>
  <sheetFormatPr defaultRowHeight="15" x14ac:dyDescent="0.25"/>
  <cols>
    <col min="2" max="2" width="18.140625" customWidth="1"/>
  </cols>
  <sheetData>
    <row r="1" spans="1:14" x14ac:dyDescent="0.25">
      <c r="A1" t="s">
        <v>26</v>
      </c>
      <c r="B1" t="s">
        <v>27</v>
      </c>
      <c r="C1" s="9" t="s">
        <v>28</v>
      </c>
      <c r="D1" s="9"/>
      <c r="E1" s="9" t="s">
        <v>29</v>
      </c>
      <c r="F1" s="9"/>
      <c r="G1" s="9" t="s">
        <v>30</v>
      </c>
      <c r="H1" s="9"/>
      <c r="I1" s="9" t="s">
        <v>31</v>
      </c>
      <c r="J1" s="9"/>
      <c r="K1" s="9" t="s">
        <v>32</v>
      </c>
      <c r="L1" s="9"/>
      <c r="M1" s="9" t="s">
        <v>33</v>
      </c>
      <c r="N1" s="9"/>
    </row>
    <row r="2" spans="1:14" x14ac:dyDescent="0.25">
      <c r="B2" t="s">
        <v>34</v>
      </c>
      <c r="C2" s="9">
        <v>66</v>
      </c>
      <c r="D2" s="9"/>
      <c r="E2" s="9" t="s">
        <v>35</v>
      </c>
      <c r="F2" s="9"/>
      <c r="G2" s="9">
        <v>32</v>
      </c>
      <c r="H2" s="9"/>
      <c r="I2" s="9">
        <v>20</v>
      </c>
      <c r="J2" s="9"/>
      <c r="K2" s="9">
        <v>30</v>
      </c>
      <c r="L2" s="9"/>
      <c r="M2" s="9">
        <v>30</v>
      </c>
      <c r="N2" s="9"/>
    </row>
    <row r="3" spans="1:14" x14ac:dyDescent="0.25">
      <c r="B3" t="s">
        <v>36</v>
      </c>
      <c r="C3" t="s">
        <v>37</v>
      </c>
      <c r="D3" t="s">
        <v>38</v>
      </c>
      <c r="E3" t="s">
        <v>37</v>
      </c>
      <c r="F3" t="s">
        <v>38</v>
      </c>
      <c r="G3" t="s">
        <v>37</v>
      </c>
      <c r="H3" t="s">
        <v>38</v>
      </c>
      <c r="I3" t="s">
        <v>37</v>
      </c>
      <c r="J3" t="s">
        <v>38</v>
      </c>
      <c r="K3" t="s">
        <v>37</v>
      </c>
      <c r="L3" t="s">
        <v>38</v>
      </c>
      <c r="M3" t="s">
        <v>37</v>
      </c>
      <c r="N3" t="s">
        <v>38</v>
      </c>
    </row>
    <row r="4" spans="1:14" x14ac:dyDescent="0.25">
      <c r="A4">
        <v>1</v>
      </c>
      <c r="C4">
        <v>60</v>
      </c>
      <c r="D4">
        <v>66</v>
      </c>
      <c r="E4">
        <v>0</v>
      </c>
      <c r="F4">
        <v>0</v>
      </c>
      <c r="G4">
        <v>30</v>
      </c>
      <c r="H4">
        <v>32</v>
      </c>
      <c r="I4">
        <v>20</v>
      </c>
      <c r="J4">
        <v>20</v>
      </c>
      <c r="K4">
        <v>27</v>
      </c>
      <c r="L4">
        <v>29</v>
      </c>
      <c r="M4">
        <v>24</v>
      </c>
      <c r="N4">
        <v>26</v>
      </c>
    </row>
    <row r="5" spans="1:14" x14ac:dyDescent="0.25">
      <c r="A5">
        <v>2</v>
      </c>
      <c r="C5">
        <v>46</v>
      </c>
      <c r="D5">
        <v>66</v>
      </c>
      <c r="E5">
        <v>15</v>
      </c>
      <c r="F5">
        <v>0</v>
      </c>
      <c r="G5">
        <v>20</v>
      </c>
      <c r="H5">
        <v>32</v>
      </c>
      <c r="I5">
        <v>14</v>
      </c>
      <c r="J5">
        <v>20</v>
      </c>
      <c r="K5">
        <v>27</v>
      </c>
      <c r="L5">
        <v>29</v>
      </c>
      <c r="M5">
        <v>11</v>
      </c>
      <c r="N5">
        <v>15</v>
      </c>
    </row>
    <row r="6" spans="1:14" x14ac:dyDescent="0.25">
      <c r="A6">
        <v>3</v>
      </c>
      <c r="C6">
        <v>56</v>
      </c>
      <c r="D6">
        <v>56</v>
      </c>
      <c r="E6">
        <v>0</v>
      </c>
      <c r="F6">
        <v>0</v>
      </c>
      <c r="G6">
        <v>32</v>
      </c>
      <c r="H6">
        <v>32</v>
      </c>
      <c r="I6">
        <v>20</v>
      </c>
      <c r="J6">
        <v>20</v>
      </c>
      <c r="K6">
        <v>24</v>
      </c>
      <c r="L6">
        <v>26</v>
      </c>
      <c r="M6">
        <v>20</v>
      </c>
      <c r="N6">
        <v>22</v>
      </c>
    </row>
    <row r="7" spans="1:14" x14ac:dyDescent="0.25">
      <c r="A7">
        <v>4</v>
      </c>
      <c r="C7">
        <v>56</v>
      </c>
      <c r="D7">
        <v>62</v>
      </c>
      <c r="E7">
        <v>0</v>
      </c>
      <c r="F7">
        <v>0</v>
      </c>
      <c r="G7">
        <v>32</v>
      </c>
      <c r="H7">
        <v>32</v>
      </c>
      <c r="I7">
        <v>20</v>
      </c>
      <c r="J7">
        <v>20</v>
      </c>
      <c r="K7">
        <v>24</v>
      </c>
      <c r="L7">
        <v>26</v>
      </c>
      <c r="M7">
        <v>15</v>
      </c>
      <c r="N7">
        <v>20</v>
      </c>
    </row>
    <row r="8" spans="1:14" x14ac:dyDescent="0.25">
      <c r="A8">
        <v>5</v>
      </c>
      <c r="C8">
        <v>66</v>
      </c>
      <c r="D8">
        <v>66</v>
      </c>
      <c r="E8">
        <v>0</v>
      </c>
      <c r="F8">
        <v>0</v>
      </c>
      <c r="G8">
        <v>32</v>
      </c>
      <c r="H8">
        <v>32</v>
      </c>
      <c r="I8">
        <v>20</v>
      </c>
      <c r="J8">
        <v>20</v>
      </c>
      <c r="K8">
        <v>23</v>
      </c>
      <c r="L8">
        <v>30</v>
      </c>
      <c r="M8">
        <v>25</v>
      </c>
      <c r="N8">
        <v>23</v>
      </c>
    </row>
    <row r="9" spans="1:14" x14ac:dyDescent="0.25">
      <c r="A9">
        <v>6</v>
      </c>
      <c r="C9">
        <v>30</v>
      </c>
      <c r="D9">
        <v>66</v>
      </c>
      <c r="E9">
        <v>0</v>
      </c>
      <c r="F9">
        <v>0</v>
      </c>
      <c r="G9">
        <v>14</v>
      </c>
      <c r="H9">
        <v>32</v>
      </c>
      <c r="I9">
        <v>10</v>
      </c>
      <c r="J9">
        <v>20</v>
      </c>
      <c r="K9">
        <v>21</v>
      </c>
      <c r="L9">
        <v>20</v>
      </c>
      <c r="M9">
        <v>15</v>
      </c>
      <c r="N9">
        <v>15</v>
      </c>
    </row>
    <row r="10" spans="1:14" x14ac:dyDescent="0.25">
      <c r="A10">
        <v>7</v>
      </c>
      <c r="C10">
        <v>31</v>
      </c>
      <c r="D10">
        <v>56</v>
      </c>
      <c r="E10">
        <v>0</v>
      </c>
      <c r="F10">
        <v>0</v>
      </c>
      <c r="G10">
        <v>22</v>
      </c>
      <c r="H10">
        <v>27</v>
      </c>
      <c r="I10">
        <v>11</v>
      </c>
      <c r="J10">
        <v>13</v>
      </c>
      <c r="K10">
        <v>14</v>
      </c>
      <c r="L10">
        <v>16</v>
      </c>
      <c r="M10">
        <v>10</v>
      </c>
      <c r="N10">
        <v>12</v>
      </c>
    </row>
    <row r="11" spans="1:14" x14ac:dyDescent="0.25">
      <c r="A11">
        <v>8</v>
      </c>
      <c r="C11">
        <v>0</v>
      </c>
      <c r="D11">
        <v>34</v>
      </c>
      <c r="E11">
        <v>0</v>
      </c>
      <c r="F11">
        <v>0</v>
      </c>
      <c r="G11">
        <v>8</v>
      </c>
      <c r="H11">
        <v>16</v>
      </c>
      <c r="I11">
        <v>14</v>
      </c>
      <c r="J11">
        <v>16</v>
      </c>
      <c r="K11">
        <v>13</v>
      </c>
      <c r="L11">
        <v>15</v>
      </c>
      <c r="M11">
        <v>13</v>
      </c>
      <c r="N11">
        <v>15</v>
      </c>
    </row>
    <row r="12" spans="1:14" x14ac:dyDescent="0.25">
      <c r="A12">
        <v>9</v>
      </c>
      <c r="C12">
        <v>58</v>
      </c>
      <c r="D12">
        <v>62</v>
      </c>
      <c r="E12">
        <v>0</v>
      </c>
      <c r="F12">
        <v>0</v>
      </c>
      <c r="G12">
        <v>27</v>
      </c>
      <c r="H12">
        <v>32</v>
      </c>
      <c r="I12">
        <v>16</v>
      </c>
      <c r="J12">
        <v>3</v>
      </c>
      <c r="K12">
        <v>25</v>
      </c>
      <c r="L12">
        <v>27</v>
      </c>
      <c r="M12">
        <v>17</v>
      </c>
      <c r="N12">
        <v>20</v>
      </c>
    </row>
    <row r="13" spans="1:14" x14ac:dyDescent="0.25">
      <c r="A13">
        <v>10</v>
      </c>
      <c r="C13">
        <v>60</v>
      </c>
      <c r="D13">
        <v>62</v>
      </c>
      <c r="E13">
        <v>0</v>
      </c>
      <c r="F13">
        <v>0</v>
      </c>
      <c r="G13">
        <v>26</v>
      </c>
      <c r="H13">
        <v>29</v>
      </c>
      <c r="I13">
        <v>7</v>
      </c>
      <c r="J13">
        <v>15</v>
      </c>
      <c r="K13">
        <v>28</v>
      </c>
      <c r="L13">
        <v>29</v>
      </c>
      <c r="M13">
        <v>21</v>
      </c>
      <c r="N13">
        <v>25</v>
      </c>
    </row>
    <row r="14" spans="1:14" x14ac:dyDescent="0.25">
      <c r="A14">
        <v>11</v>
      </c>
      <c r="C14">
        <v>0</v>
      </c>
      <c r="D14">
        <v>39</v>
      </c>
      <c r="E14">
        <v>0</v>
      </c>
      <c r="F14">
        <v>0</v>
      </c>
      <c r="G14">
        <v>8</v>
      </c>
      <c r="H14">
        <v>12</v>
      </c>
      <c r="I14">
        <v>3</v>
      </c>
      <c r="J14">
        <v>14</v>
      </c>
      <c r="K14">
        <v>15</v>
      </c>
      <c r="L14">
        <v>21</v>
      </c>
      <c r="M14">
        <v>7</v>
      </c>
      <c r="N14">
        <v>8</v>
      </c>
    </row>
    <row r="15" spans="1:14" x14ac:dyDescent="0.25">
      <c r="A15">
        <v>12</v>
      </c>
      <c r="C15">
        <v>62</v>
      </c>
      <c r="D15">
        <v>66</v>
      </c>
      <c r="E15">
        <v>0</v>
      </c>
      <c r="F15">
        <v>0</v>
      </c>
      <c r="G15">
        <v>27</v>
      </c>
      <c r="H15">
        <v>32</v>
      </c>
      <c r="I15">
        <v>20</v>
      </c>
      <c r="J15">
        <v>20</v>
      </c>
      <c r="K15">
        <v>12</v>
      </c>
      <c r="L15">
        <v>12</v>
      </c>
      <c r="M15">
        <v>7</v>
      </c>
      <c r="N15">
        <v>7</v>
      </c>
    </row>
  </sheetData>
  <mergeCells count="12">
    <mergeCell ref="C2:D2"/>
    <mergeCell ref="E2:F2"/>
    <mergeCell ref="G2:H2"/>
    <mergeCell ref="I2:J2"/>
    <mergeCell ref="K2:L2"/>
    <mergeCell ref="M2:N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</vt:lpstr>
      <vt:lpstr>group</vt:lpstr>
      <vt:lpstr>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Thitikorn Kaewlee</dc:creator>
  <cp:lastModifiedBy>Thitikorn Kaewlee</cp:lastModifiedBy>
  <dcterms:created xsi:type="dcterms:W3CDTF">2018-11-22T02:45:26Z</dcterms:created>
  <dcterms:modified xsi:type="dcterms:W3CDTF">2018-11-28T07:41:44Z</dcterms:modified>
</cp:coreProperties>
</file>