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EA_MD"/>
    <sheet r:id="rId2" sheetId="2" name="DREF_MD"/>
    <sheet r:id="rId3" sheetId="3" name="MCMR_MD"/>
    <sheet r:id="rId4" sheetId="4" name="Protracted_MD"/>
    <sheet r:id="rId5" sheetId="5" name="Lists"/>
  </sheets>
  <calcPr fullCalcOnLoad="1"/>
</workbook>
</file>

<file path=xl/sharedStrings.xml><?xml version="1.0" encoding="utf-8"?>
<sst xmlns="http://schemas.openxmlformats.org/spreadsheetml/2006/main" count="1126" uniqueCount="876">
  <si>
    <t>Region</t>
  </si>
  <si>
    <t>Country</t>
  </si>
  <si>
    <t>iso</t>
  </si>
  <si>
    <t>iso3</t>
  </si>
  <si>
    <t xml:space="preserve">Disaster Type </t>
  </si>
  <si>
    <t xml:space="preserve">Classification </t>
  </si>
  <si>
    <t xml:space="preserve">EWTS Varient </t>
  </si>
  <si>
    <t>Africa</t>
  </si>
  <si>
    <t>Afghanistan</t>
  </si>
  <si>
    <t>AF</t>
  </si>
  <si>
    <t>AFG</t>
  </si>
  <si>
    <t>Biological Emergency</t>
  </si>
  <si>
    <t>Yellow</t>
  </si>
  <si>
    <t>Emergency Appeal</t>
  </si>
  <si>
    <t>Asia</t>
  </si>
  <si>
    <t>Albania</t>
  </si>
  <si>
    <t>AL</t>
  </si>
  <si>
    <t>ALB</t>
  </si>
  <si>
    <t>Chemical Emergency</t>
  </si>
  <si>
    <t>Orange</t>
  </si>
  <si>
    <t>DREF</t>
  </si>
  <si>
    <t xml:space="preserve">Americas </t>
  </si>
  <si>
    <t>Algeria</t>
  </si>
  <si>
    <t>DZ</t>
  </si>
  <si>
    <t>DZA</t>
  </si>
  <si>
    <t>Civil Unrest</t>
  </si>
  <si>
    <t>Red</t>
  </si>
  <si>
    <t>Multi Country</t>
  </si>
  <si>
    <t>Europe</t>
  </si>
  <si>
    <t>American Samoa</t>
  </si>
  <si>
    <t>AS</t>
  </si>
  <si>
    <t>ASM</t>
  </si>
  <si>
    <t>Cold Wave</t>
  </si>
  <si>
    <t>Multi Regional</t>
  </si>
  <si>
    <t>MENA</t>
  </si>
  <si>
    <t>Andorra</t>
  </si>
  <si>
    <t>AD</t>
  </si>
  <si>
    <t>AND</t>
  </si>
  <si>
    <t>Complex Emergency</t>
  </si>
  <si>
    <t xml:space="preserve">Protracted </t>
  </si>
  <si>
    <t>Global</t>
  </si>
  <si>
    <t>Angola</t>
  </si>
  <si>
    <t>AO</t>
  </si>
  <si>
    <t>AGO</t>
  </si>
  <si>
    <t>Cyclone</t>
  </si>
  <si>
    <t>Antigua and Barbuda</t>
  </si>
  <si>
    <t>AG</t>
  </si>
  <si>
    <t>ATG</t>
  </si>
  <si>
    <t>Drought</t>
  </si>
  <si>
    <t>Argentina</t>
  </si>
  <si>
    <t>AR</t>
  </si>
  <si>
    <t>ARG</t>
  </si>
  <si>
    <t>Earthquake</t>
  </si>
  <si>
    <t>Armenia</t>
  </si>
  <si>
    <t>AM</t>
  </si>
  <si>
    <t>ARM</t>
  </si>
  <si>
    <t>Epidemic</t>
  </si>
  <si>
    <t>Australia</t>
  </si>
  <si>
    <t>AU</t>
  </si>
  <si>
    <t>AUS</t>
  </si>
  <si>
    <t>Fire</t>
  </si>
  <si>
    <t>Austria</t>
  </si>
  <si>
    <t>AT</t>
  </si>
  <si>
    <t>AUT</t>
  </si>
  <si>
    <t>Flood</t>
  </si>
  <si>
    <t>Azerbaijan</t>
  </si>
  <si>
    <t>AZ</t>
  </si>
  <si>
    <t>AZE</t>
  </si>
  <si>
    <t>Food Insecurity</t>
  </si>
  <si>
    <t>Bahamas</t>
  </si>
  <si>
    <t>BS</t>
  </si>
  <si>
    <t>BHS</t>
  </si>
  <si>
    <t>Heat Wave</t>
  </si>
  <si>
    <t>Bahrain</t>
  </si>
  <si>
    <t>BH</t>
  </si>
  <si>
    <t>BHR</t>
  </si>
  <si>
    <t>Insect Infestation</t>
  </si>
  <si>
    <t>Bangladesh</t>
  </si>
  <si>
    <t>BD</t>
  </si>
  <si>
    <t>BGD</t>
  </si>
  <si>
    <t>Landslide</t>
  </si>
  <si>
    <t>Barbados</t>
  </si>
  <si>
    <t>BB</t>
  </si>
  <si>
    <t>BRB</t>
  </si>
  <si>
    <t>Other</t>
  </si>
  <si>
    <t>Belarus</t>
  </si>
  <si>
    <t>BY</t>
  </si>
  <si>
    <t>BLR</t>
  </si>
  <si>
    <t>Pluvial/Flash Flood</t>
  </si>
  <si>
    <t>Belgium</t>
  </si>
  <si>
    <t>BE</t>
  </si>
  <si>
    <t>BEL</t>
  </si>
  <si>
    <t xml:space="preserve">Population Movement </t>
  </si>
  <si>
    <t>Belize</t>
  </si>
  <si>
    <t>BZ</t>
  </si>
  <si>
    <t>BLZ</t>
  </si>
  <si>
    <t xml:space="preserve">Radiological Emergency </t>
  </si>
  <si>
    <t>Benin</t>
  </si>
  <si>
    <t>BJ</t>
  </si>
  <si>
    <t>BEN</t>
  </si>
  <si>
    <t>Storm Surge</t>
  </si>
  <si>
    <t>Bhutan</t>
  </si>
  <si>
    <t>BT</t>
  </si>
  <si>
    <t>BTN</t>
  </si>
  <si>
    <t>Transport Accident</t>
  </si>
  <si>
    <t>Bolivia</t>
  </si>
  <si>
    <t>BO</t>
  </si>
  <si>
    <t>BOL</t>
  </si>
  <si>
    <t>Transport Emergency</t>
  </si>
  <si>
    <t>Bosnia and Herzegovina</t>
  </si>
  <si>
    <t>BA</t>
  </si>
  <si>
    <t>BIH</t>
  </si>
  <si>
    <t>Tsunami</t>
  </si>
  <si>
    <t>Botswana</t>
  </si>
  <si>
    <t>BW</t>
  </si>
  <si>
    <t>BWA</t>
  </si>
  <si>
    <t>Volcanic Eruption</t>
  </si>
  <si>
    <t>Bouvet Island</t>
  </si>
  <si>
    <t>BV</t>
  </si>
  <si>
    <t>BVT</t>
  </si>
  <si>
    <t>Brazil</t>
  </si>
  <si>
    <t>BR</t>
  </si>
  <si>
    <t>BRA</t>
  </si>
  <si>
    <t>British Indian Ocean Territory</t>
  </si>
  <si>
    <t>IO</t>
  </si>
  <si>
    <t>IOT</t>
  </si>
  <si>
    <t>British Virgin Islands</t>
  </si>
  <si>
    <t>VG</t>
  </si>
  <si>
    <t>VGB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</si>
  <si>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</si>
  <si>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</si>
  <si>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</si>
  <si>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</si>
  <si>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</si>
  <si>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</si>
  <si>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</si>
  <si>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</si>
  <si>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</si>
  <si>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</si>
  <si>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</si>
  <si>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</si>
  <si>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</si>
  <si>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</si>
  <si>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</si>
  <si>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</si>
  <si>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</si>
  <si>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</si>
  <si>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</si>
  <si>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</si>
  <si>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</si>
  <si>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</si>
  <si>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</si>
  <si>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</si>
  <si>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</si>
  <si>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</si>
  <si>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</si>
  <si>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</si>
  <si>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</si>
  <si>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</si>
  <si>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</si>
  <si>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</si>
  <si>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</si>
  <si>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</si>
  <si>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</si>
  <si>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</si>
  <si>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</si>
  <si>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</si>
  <si>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</si>
  <si>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</si>
  <si>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</si>
  <si>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</si>
  <si>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</t>
  </si>
  <si>
    <t>CC</t>
  </si>
  <si>
    <t>CCK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</si>
  <si>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</si>
  <si>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</si>
  <si>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</si>
  <si>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</si>
  <si>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</si>
  <si>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</si>
  <si>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</si>
  <si>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</si>
  <si>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</si>
  <si>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Cook Islands</t>
  </si>
  <si>
    <t>CK</t>
  </si>
  <si>
    <t>COK</t>
  </si>
  <si>
    <t>Costa Rica</t>
  </si>
  <si>
    <t>CR</t>
  </si>
  <si>
    <t>CRI</t>
  </si>
  <si>
    <t>Croatia</t>
  </si>
  <si>
    <t>HR</t>
  </si>
  <si>
    <t>HRV</t>
  </si>
  <si>
    <t>Cuba</t>
  </si>
  <si>
    <t>CU</t>
  </si>
  <si>
    <t>CUB</t>
  </si>
  <si>
    <t>Cyprus</t>
  </si>
  <si>
    <t>CY</t>
  </si>
  <si>
    <t>CYP</t>
  </si>
  <si>
    <t>Czech Republic</t>
  </si>
  <si>
    <t>CZ</t>
  </si>
  <si>
    <t>CZE</t>
  </si>
  <si>
    <t>Côte d'Ivoire</t>
  </si>
  <si>
    <t>CI</t>
  </si>
  <si>
    <t>CIV</t>
  </si>
  <si>
    <t>Democratic People's Republic of Korea</t>
  </si>
  <si>
    <t>KP</t>
  </si>
  <si>
    <t>PRK</t>
  </si>
  <si>
    <t>Democratic Republic of 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</si>
  <si>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</si>
  <si>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</si>
  <si>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</si>
  <si>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</si>
  <si>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</si>
  <si>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</si>
  <si>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</si>
  <si>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</si>
  <si>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</si>
  <si>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</si>
  <si>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</si>
  <si>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</si>
  <si>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</si>
  <si>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</si>
  <si>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</si>
  <si>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</si>
  <si>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</si>
  <si>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</si>
  <si>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</si>
  <si>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</si>
  <si>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</si>
  <si>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</si>
  <si>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</si>
  <si>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</si>
  <si>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</si>
  <si>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</si>
  <si>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</si>
  <si>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</si>
  <si>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</si>
  <si>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</si>
  <si>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</si>
  <si>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</si>
  <si>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Eswatini, Kingdom of</t>
  </si>
  <si>
    <t>SZ</t>
  </si>
  <si>
    <t>SWZ</t>
  </si>
  <si>
    <t>Ethiopia</t>
  </si>
  <si>
    <t>ET</t>
  </si>
  <si>
    <t>ETH</t>
  </si>
  <si>
    <t>Falkland Islands (Malvinas)</t>
  </si>
  <si>
    <t>FK</t>
  </si>
  <si>
    <t>FLK</t>
  </si>
  <si>
    <t>Faroe 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</si>
  <si>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</si>
  <si>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</si>
  <si>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</si>
  <si>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</si>
  <si>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</si>
  <si>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</si>
  <si>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</si>
  <si>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</si>
  <si>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</si>
  <si>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</si>
  <si>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</si>
  <si>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Gabon</t>
  </si>
  <si>
    <t>GA</t>
  </si>
  <si>
    <t>GAB</t>
  </si>
  <si>
    <t>Gambia, Republic of The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</si>
  <si>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</si>
  <si>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</si>
  <si>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</si>
  <si>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</si>
  <si>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</si>
  <si>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</si>
  <si>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</si>
  <si>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</si>
  <si>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</si>
  <si>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</si>
  <si>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</si>
  <si>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</si>
  <si>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</si>
  <si>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</si>
  <si>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</si>
  <si>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</si>
  <si>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</si>
  <si>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</si>
  <si>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</si>
  <si>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</si>
  <si>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</si>
  <si>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</si>
  <si>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</si>
  <si>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</si>
  <si>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</si>
  <si>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</si>
  <si>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</si>
  <si>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</si>
  <si>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</si>
  <si>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</si>
  <si>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</si>
  <si>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</si>
  <si>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</si>
  <si>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</si>
  <si>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</si>
  <si>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</si>
  <si>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</si>
  <si>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</si>
  <si>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</si>
  <si>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</si>
  <si>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</si>
  <si>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</si>
  <si>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</si>
  <si>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</si>
  <si>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</si>
  <si>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</si>
  <si>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</si>
  <si>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</si>
  <si>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</si>
  <si>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</si>
  <si>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</si>
  <si>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</si>
  <si>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</si>
  <si>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</si>
  <si>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</si>
  <si>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</si>
  <si>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</si>
  <si>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</si>
  <si>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</si>
  <si>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Iran, Islamic Republic of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</si>
  <si>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</si>
  <si>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</si>
  <si>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</si>
  <si>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</si>
  <si>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</si>
  <si>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</si>
  <si>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</si>
  <si>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</si>
  <si>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</si>
  <si>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</si>
  <si>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</si>
  <si>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</si>
  <si>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</si>
  <si>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</si>
  <si>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</si>
  <si>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</si>
  <si>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</si>
  <si>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</si>
  <si>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</si>
  <si>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</si>
  <si>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</si>
  <si>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</si>
  <si>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</si>
  <si>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</si>
  <si>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</si>
  <si>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</si>
  <si>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</si>
  <si>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</si>
  <si>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</si>
  <si>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</si>
  <si>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</si>
  <si>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</si>
  <si>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</si>
  <si>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</si>
  <si>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</si>
  <si>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</si>
  <si>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</si>
  <si>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</si>
  <si>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</si>
  <si>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</si>
  <si>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</si>
  <si>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</si>
  <si>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</si>
  <si>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</si>
  <si>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</si>
  <si>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</si>
  <si>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</si>
  <si>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 People's Democratic Republic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</si>
  <si>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</si>
  <si>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</si>
  <si>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</si>
  <si>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</si>
  <si>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</si>
  <si>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</si>
  <si>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</si>
  <si>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</si>
  <si>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</si>
  <si>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</si>
  <si>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</si>
  <si>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</si>
  <si>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</si>
  <si>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</si>
  <si>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</si>
  <si>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</si>
  <si>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</si>
  <si>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</si>
  <si>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</si>
  <si>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</si>
  <si>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</si>
  <si>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</si>
  <si>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</si>
  <si>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</si>
  <si>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</si>
  <si>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</si>
  <si>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</si>
  <si>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</si>
  <si>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</si>
  <si>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</si>
  <si>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</si>
  <si>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</si>
  <si>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</si>
  <si>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</si>
  <si>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</si>
  <si>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</si>
  <si>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</si>
  <si>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</si>
  <si>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</si>
  <si>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</si>
  <si>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</si>
  <si>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</si>
  <si>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</si>
  <si>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</si>
  <si>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</si>
  <si>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</si>
  <si>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</si>
  <si>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</si>
  <si>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</si>
  <si>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</si>
  <si>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</si>
  <si>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</si>
  <si>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</si>
  <si>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</si>
  <si>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</si>
  <si>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</si>
  <si>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Micronesia, Federated States of</t>
  </si>
  <si>
    <t>FM</t>
  </si>
  <si>
    <t>FSM</t>
  </si>
  <si>
    <t>Moldova, Republic of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</si>
  <si>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</si>
  <si>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</si>
  <si>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</si>
  <si>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</si>
  <si>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</si>
  <si>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</si>
  <si>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</si>
  <si>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</si>
  <si>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</si>
  <si>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</si>
  <si>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</si>
  <si>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</si>
  <si>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</si>
  <si>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</si>
  <si>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</si>
  <si>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</si>
  <si>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</si>
  <si>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</si>
  <si>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</si>
  <si>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</si>
  <si>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</si>
  <si>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</si>
  <si>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</si>
  <si>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</si>
  <si>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</si>
  <si>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</si>
  <si>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</si>
  <si>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</si>
  <si>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</si>
  <si>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</si>
  <si>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</si>
  <si>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</si>
  <si>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</si>
  <si>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</si>
  <si>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</si>
  <si>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</si>
  <si>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</si>
  <si>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</si>
  <si>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</si>
  <si>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</si>
  <si>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</si>
  <si>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</si>
  <si>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</si>
  <si>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</si>
  <si>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Norfolk Island</t>
  </si>
  <si>
    <t>NF</t>
  </si>
  <si>
    <t>NFK</t>
  </si>
  <si>
    <t>North Macedonia</t>
  </si>
  <si>
    <t>MK</t>
  </si>
  <si>
    <t>MKD</t>
  </si>
  <si>
    <t>Northern Mariana Islands</t>
  </si>
  <si>
    <t>MP</t>
  </si>
  <si>
    <t>MNP</t>
  </si>
  <si>
    <t>Norway</t>
  </si>
  <si>
    <t>NO</t>
  </si>
  <si>
    <t>NOR</t>
  </si>
  <si>
    <t>Pakistan</t>
  </si>
  <si>
    <t>PK</t>
  </si>
  <si>
    <t>PAK</t>
  </si>
  <si>
    <t>Palau</t>
  </si>
  <si>
    <t>PW</t>
  </si>
  <si>
    <t>PLW</t>
  </si>
  <si>
    <t>Palestine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</si>
  <si>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</si>
  <si>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</si>
  <si>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</si>
  <si>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</si>
  <si>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</si>
  <si>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</si>
  <si>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</si>
  <si>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</si>
  <si>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</si>
  <si>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</si>
  <si>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</si>
  <si>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</si>
  <si>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</si>
  <si>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</si>
  <si>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</si>
  <si>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</si>
  <si>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</si>
  <si>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</si>
  <si>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</si>
  <si>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</si>
  <si>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</si>
  <si>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</si>
  <si>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</si>
  <si>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Qatar</t>
  </si>
  <si>
    <t>QA</t>
  </si>
  <si>
    <t>QAT</t>
  </si>
  <si>
    <t>Republic of Korea</t>
  </si>
  <si>
    <t>KR</t>
  </si>
  <si>
    <t>KOR</t>
  </si>
  <si>
    <t>Romania</t>
  </si>
  <si>
    <t>RO</t>
  </si>
  <si>
    <t>ROU</t>
  </si>
  <si>
    <t>Russian Federation</t>
  </si>
  <si>
    <t>RU</t>
  </si>
  <si>
    <t>RUS</t>
  </si>
  <si>
    <t>Rwanda</t>
  </si>
  <si>
    <t>RW</t>
  </si>
  <si>
    <t>RWA</t>
  </si>
  <si>
    <t>Saint Kitts and Nevis</t>
  </si>
  <si>
    <t>KN</t>
  </si>
  <si>
    <t>KNA</t>
  </si>
  <si>
    <t>Saint Lucia</t>
  </si>
  <si>
    <t>LC</t>
  </si>
  <si>
    <t>LCA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</si>
  <si>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</si>
  <si>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</si>
  <si>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</si>
  <si>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</si>
  <si>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</si>
  <si>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</si>
  <si>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</si>
  <si>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</si>
  <si>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</si>
  <si>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</si>
  <si>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</si>
  <si>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</si>
  <si>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</si>
  <si>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</si>
  <si>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</si>
  <si>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</si>
  <si>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</si>
  <si>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</si>
  <si>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</si>
  <si>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</si>
  <si>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</si>
  <si>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</si>
  <si>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</si>
  <si>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</si>
  <si>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</si>
  <si>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</si>
  <si>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</si>
  <si>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</si>
  <si>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</si>
  <si>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</si>
  <si>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</si>
  <si>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</si>
  <si>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</si>
  <si>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</si>
  <si>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</si>
  <si>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</si>
  <si>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</si>
  <si>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</si>
  <si>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</si>
  <si>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</si>
  <si>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</si>
  <si>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</si>
  <si>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</si>
  <si>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</si>
  <si>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</si>
  <si>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</si>
  <si>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</si>
  <si>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</si>
  <si>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</si>
  <si>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</si>
  <si>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</si>
  <si>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</si>
  <si>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</si>
  <si>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</si>
  <si>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</si>
  <si>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</si>
  <si>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</si>
  <si>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</si>
  <si>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</si>
  <si>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</si>
  <si>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</si>
  <si>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</si>
  <si>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</si>
  <si>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</si>
  <si>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</si>
  <si>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</si>
  <si>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</si>
  <si>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</si>
  <si>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</si>
  <si>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</si>
  <si>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</si>
  <si>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</si>
  <si>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</si>
  <si>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</si>
  <si>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</si>
  <si>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</si>
  <si>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</si>
  <si>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</si>
  <si>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</si>
  <si>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</si>
  <si>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</si>
  <si>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</si>
  <si>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</si>
  <si>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</si>
  <si>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</si>
  <si>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</si>
  <si>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</si>
  <si>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</si>
  <si>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</si>
  <si>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</si>
  <si>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</si>
  <si>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</si>
  <si>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</si>
  <si>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</si>
  <si>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</si>
  <si>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</si>
  <si>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</si>
  <si>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</si>
  <si>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</si>
  <si>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Turkmenistan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</si>
  <si>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</si>
  <si>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</si>
  <si>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</si>
  <si>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</si>
  <si>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</si>
  <si>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</si>
  <si>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</si>
  <si>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</si>
  <si>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Türkiye</t>
  </si>
  <si>
    <t>TR</t>
  </si>
  <si>
    <t>TUR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</si>
  <si>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</si>
  <si>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</si>
  <si>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</si>
  <si>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</si>
  <si>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</si>
  <si>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</si>
  <si>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</si>
  <si>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</si>
  <si>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</si>
  <si>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</t>
  </si>
  <si>
    <t>GB</t>
  </si>
  <si>
    <t>GBR</t>
  </si>
  <si>
    <t>United States</t>
  </si>
  <si>
    <t>US</t>
  </si>
  <si>
    <t>USA</t>
  </si>
  <si>
    <t>United States Virgin 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</si>
  <si>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</si>
  <si>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</si>
  <si>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</si>
  <si>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</si>
  <si>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</si>
  <si>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</si>
  <si>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</si>
  <si>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</si>
  <si>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</si>
  <si>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</si>
  <si>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</si>
  <si>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</t>
  </si>
  <si>
    <t>VE</t>
  </si>
  <si>
    <t>VEN</t>
  </si>
  <si>
    <t>Viet Nam</t>
  </si>
  <si>
    <t>VN</t>
  </si>
  <si>
    <t>VNM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</si>
  <si>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</si>
  <si>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</si>
  <si>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</si>
  <si>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</si>
  <si>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</si>
  <si>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</si>
  <si>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</si>
  <si>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</si>
  <si>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</si>
  <si>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Ref</t>
  </si>
  <si>
    <t>Escalation date</t>
  </si>
  <si>
    <t>ISO</t>
  </si>
  <si>
    <t>Appeal Code</t>
  </si>
  <si>
    <t xml:space="preserve">Appeal Name </t>
  </si>
  <si>
    <t>Needs assessments of triggers to identify the need for an EA. (before EA launch)</t>
  </si>
  <si>
    <t xml:space="preserve">Disaster Brief done for the  Management Call to inform the FAD between 48-72 </t>
  </si>
  <si>
    <t xml:space="preserve">EA is launched within 24 hours after the FAD has been approved (or within 48 hours after field report was published). </t>
  </si>
  <si>
    <t xml:space="preserve">Operational Strategy validated 10 to 14  days after the EA </t>
  </si>
  <si>
    <t xml:space="preserve">% coverage of the EA - 10 days </t>
  </si>
  <si>
    <t>% coverage of the EA - 2 weeks</t>
  </si>
  <si>
    <t>% coverage of the EA - 3 weeks</t>
  </si>
  <si>
    <t>% coverage of the EA - 1 month</t>
  </si>
  <si>
    <t>% coverage of the EA - 2 months</t>
  </si>
  <si>
    <t>% coverage of the EA - 3 months</t>
  </si>
  <si>
    <t xml:space="preserve">A resource mobilization plan is developed and approved within 3 to 4 weeks of the EA that looks at long term funding and sustianability.  </t>
  </si>
  <si>
    <t>IFRC advocates with NS  for the approval and use of  Surge or  in country capacity from movement partners within the first  5 days of the trigger</t>
  </si>
  <si>
    <t xml:space="preserve">RR personnel Alert sent within 12h of the request </t>
  </si>
  <si>
    <t xml:space="preserve">Identification of 1st rotation RR personnel within 5 days of the alert *if not aligned to readiness process could be slower </t>
  </si>
  <si>
    <t xml:space="preserve">% of female and male out of the RRP deployed -  2 weeks </t>
  </si>
  <si>
    <t xml:space="preserve">% of female and male out of the RRP deployed - 1 month </t>
  </si>
  <si>
    <t>% of female and male out of the RRP deployed - 2 months</t>
  </si>
  <si>
    <t>% of female and male out of the RRP deployed - 3 months</t>
  </si>
  <si>
    <t xml:space="preserve">duration - % of 3 months deployments </t>
  </si>
  <si>
    <t xml:space="preserve">% of RRP coming within the region of the disaster - 2 weeks </t>
  </si>
  <si>
    <t xml:space="preserve">% of RRP coming within the region of the disaster - 1 Month </t>
  </si>
  <si>
    <t xml:space="preserve">% of RRP coming within the region of the disaster - 2 months </t>
  </si>
  <si>
    <t xml:space="preserve">% of RRP coming within the region of the disaster - 3 months </t>
  </si>
  <si>
    <t xml:space="preserve"># of RR deployed arriving in country of operation within 4 days from deployment message - 1 Week </t>
  </si>
  <si>
    <t># of RR deployed arriving in country of operation within 4 days from deployment message - 2 Weeks</t>
  </si>
  <si>
    <t># of RR deployed arriving in country of operation within 4 days from deployment message - 1 month</t>
  </si>
  <si>
    <t># of RR deployed arriving in country of operation within 4 days from deployment message - 2 months</t>
  </si>
  <si>
    <t># of RR deployed arriving in country of operation within 4 days from deployment message  - 3 months</t>
  </si>
  <si>
    <t>Key initial longer-term positions identified by operational leadership and requested via submission in the HR system, one week after the EA publication</t>
  </si>
  <si>
    <t>Once approved in the HR system and pre-classified JD provided, HR advertises key initial longer-term positions within 48 hours.</t>
  </si>
  <si>
    <t>Hold a mini summit within 48 h of the disaster</t>
  </si>
  <si>
    <t xml:space="preserve">Review/adapt membership coordination framework for the context for this specific emergency </t>
  </si>
  <si>
    <t xml:space="preserve">Ensure an appropriate membership coordination framework is in place after 24h of trigger </t>
  </si>
  <si>
    <t>Initial supply chain plan developed between logs and ops coordinator within 1 week of the approved EA</t>
  </si>
  <si>
    <t xml:space="preserve">Fully approved and submitted requisitions for NFIs within 1 week of the EA (when relevant) </t>
  </si>
  <si>
    <t>NFI (or emergencies items) being delivered to the country in 3 days since the Requistion</t>
  </si>
  <si>
    <t>A dashboard is in place and updated timely to display the situation and the activities being implemented (24h)</t>
  </si>
  <si>
    <t>A dashboard is in place and updated timely to display the situation and the activities being implemented (72h)</t>
  </si>
  <si>
    <t>A dashboard is in place and updated timely to display the situation and the activities being implemented (1 week)</t>
  </si>
  <si>
    <t>A dashboard is in place and updated timely to display the situation and the activities being implemented (2 weeks)</t>
  </si>
  <si>
    <t>A dashboard is in place and updated timely to display the situation and the activities being implemented (1 m)</t>
  </si>
  <si>
    <t>Project agreements signed by the NS and the IFRC no longer than 7 days from the DREF/EA approval</t>
  </si>
  <si>
    <t>After PA is signed by both parties, HoD/project manager to process the Request for Payment to be sent to Treasury within 10 days of DREF/ EA approval</t>
  </si>
  <si>
    <t>Bank transfer process by IFRC to the NS within 24h after the request for payment is received/approved</t>
  </si>
  <si>
    <t>Confirmation from the NSs of the funds received to be obtained within 3 working days from the value date of the transfer</t>
  </si>
  <si>
    <t>First round of payment received to the target beneficiaries four weeks after the EA launch for sudden onset (when relevant and when CVA is planned)</t>
  </si>
  <si>
    <t xml:space="preserve">NFIs distributed to targetted population within one month of the EA </t>
  </si>
  <si>
    <t xml:space="preserve">% of targeted population receiving assistance </t>
  </si>
  <si>
    <t>% implementation rate of available budget</t>
  </si>
  <si>
    <t>Operation is MSR (v.2021) compliant</t>
  </si>
  <si>
    <t>If the country is not MSR, enough resource (HR/Funds) have been allocated to operate in a Red/orange security phase areas</t>
  </si>
  <si>
    <t>MDRI1998</t>
  </si>
  <si>
    <t>Iraq complex emergency</t>
  </si>
  <si>
    <t xml:space="preserve">70%
 </t>
  </si>
  <si>
    <t xml:space="preserve">80%
</t>
  </si>
  <si>
    <t xml:space="preserve">106%
</t>
  </si>
  <si>
    <t>-</t>
  </si>
  <si>
    <t>MDRN6879</t>
  </si>
  <si>
    <t>Nigeria population movement</t>
  </si>
  <si>
    <t xml:space="preserve">90%
 </t>
  </si>
  <si>
    <t xml:space="preserve">92%
 </t>
  </si>
  <si>
    <t xml:space="preserve"> Disaster Escalation Date </t>
  </si>
  <si>
    <t>Disaster Brief done for the  Management Call to inform the FAD between 48-72 h</t>
  </si>
  <si>
    <t xml:space="preserve">Operational Strategy validated 12 days after the EA </t>
  </si>
  <si>
    <t xml:space="preserve">% (Total Fed and Sec) coverage of the EA - 10 days </t>
  </si>
  <si>
    <t>% (Total Fed and Sec)coverage of the EA - 2 weeks</t>
  </si>
  <si>
    <t>% (Total Fed and Sec)coverage of the EA - 3 weeks</t>
  </si>
  <si>
    <t>% (Total Fed and Sec)coverage of the EA - 1 month</t>
  </si>
  <si>
    <t>% (Total Fed and Sec)coverage of the EA - 2 months</t>
  </si>
  <si>
    <t>% (Total Fed and Sec)coverage of the EA - 3 months</t>
  </si>
  <si>
    <t xml:space="preserve">Regional RR personnel Alert sent within 12h of the request </t>
  </si>
  <si>
    <t xml:space="preserve">Identification of 1st rotation RR personnel within 48h of the alert </t>
  </si>
  <si>
    <t>Key initial longer-term positions (for the Regional/multi country level) identified by operational leadership and requested via submission in the HR system, one week after the EA publication</t>
  </si>
  <si>
    <t>Establish a Multi country coordination mechanimsms with the membership for the crisis (24 hours since escalation date)</t>
  </si>
  <si>
    <t>Supply chain plan developed for the regional needs between logs and ops  within 1 week of the approved EA</t>
  </si>
  <si>
    <t xml:space="preserve">Fully approved and submitted multi country requisitions for NFIs within 1 week of the EA (when relevant) </t>
  </si>
  <si>
    <t>A multi country dashboard is in place and updated timely to display the situation and the activities being implemented</t>
  </si>
  <si>
    <t>A breakdown of the Financial allocation per country is made within 5 days of the approval of the EA</t>
  </si>
  <si>
    <t>Transferts to NS &amp; IFRC Sec. Structure are made within 5 days of the allocation table</t>
  </si>
  <si>
    <t xml:space="preserve">Cumulated % of targeted population receiving assistance </t>
  </si>
  <si>
    <t>Cumulated % implementation rate of available budget</t>
  </si>
  <si>
    <t>MDRS2002</t>
  </si>
  <si>
    <t>Earthquake Minu South Asia</t>
  </si>
  <si>
    <t xml:space="preserve">40%
 </t>
  </si>
  <si>
    <t xml:space="preserve">50%
 </t>
  </si>
  <si>
    <t>MDRS7890</t>
  </si>
  <si>
    <t>Covid 19 Africa</t>
  </si>
  <si>
    <t xml:space="preserve">20%
 </t>
  </si>
  <si>
    <t>MDRS1234</t>
  </si>
  <si>
    <t>Civil wat MENA</t>
  </si>
  <si>
    <t xml:space="preserve">Trigger Date </t>
  </si>
  <si>
    <t>Initial needs assessments completed within 72 hours​ of the event.</t>
  </si>
  <si>
    <t>Risk management one pager using country risk the dashboard developed within 48h after the approval</t>
  </si>
  <si>
    <t>Project manager and appeal manager responsibilities one pager is shared with approval (max 14 days after trigger)</t>
  </si>
  <si>
    <t>DREF approved within 10 days of the trigger. 14 if the NS has started responding.</t>
  </si>
  <si>
    <t>Approval by the DREF appeal manager within 24h of receiving the final package</t>
  </si>
  <si>
    <t>IFRC having the green light from the receiving NS to deploy RR 24h after the disaster (if relevant)</t>
  </si>
  <si>
    <t>Supply chain plan developed within 1 week of DREF approval</t>
  </si>
  <si>
    <t>Project funding agreements (PFAs) signed by the NS and the IFRC no longer than 7 days from the DREF approval</t>
  </si>
  <si>
    <t>After PFA is signed by both parties, HoD/project manager to process the Request for Payment to be sent to Treasury within 10 days of DREF approval</t>
  </si>
  <si>
    <t>First round of payment received to the target beneficiaries four weeks after the DREF approval - 1 Month (Date)</t>
  </si>
  <si>
    <t>First round of payment received to the target beneficiaries four weeks after the DREF approval l - 2 Months (%)</t>
  </si>
  <si>
    <t>First round of payment received to the target beneficiaries four weeks after the DREF approval - 3 Month (%)</t>
  </si>
  <si>
    <t xml:space="preserve">% of targeted population receiving assistance - 2 weeks </t>
  </si>
  <si>
    <t xml:space="preserve">% of targeted population receiving assistance - 1 Month </t>
  </si>
  <si>
    <t xml:space="preserve">% of targeted population receiving assistance - 2 Months </t>
  </si>
  <si>
    <t>% of targeted population receiving assistance - 3 months</t>
  </si>
  <si>
    <t xml:space="preserve">EHI distributed to targetted population on time - 1 month </t>
  </si>
  <si>
    <t xml:space="preserve">EHI distributed to targetted population on time - 2 months </t>
  </si>
  <si>
    <t xml:space="preserve">EHI distributed to targetted population on time - 3 months </t>
  </si>
  <si>
    <t xml:space="preserve"> Implementation rate: 30% after 1 month </t>
  </si>
  <si>
    <t xml:space="preserve"> Implementation rate: </t>
  </si>
  <si>
    <t xml:space="preserve"> Implementation rate: 2</t>
  </si>
  <si>
    <t>If the country is not MSR, enough resource (HR/ Funds) have been allocated to operate in a Red/ orange security phase areas</t>
  </si>
  <si>
    <t>MDRA111</t>
  </si>
  <si>
    <t>Afghanistan Civil Unrest</t>
  </si>
  <si>
    <t>MDRB567</t>
  </si>
  <si>
    <t>Bangladesh Cyclone</t>
  </si>
  <si>
    <t>MDRG909</t>
  </si>
  <si>
    <t>Germany Earthquake</t>
  </si>
  <si>
    <t>MDRC464</t>
  </si>
  <si>
    <t>Chile Fire</t>
  </si>
  <si>
    <t>MDRE698</t>
  </si>
  <si>
    <t>Egypt Cyclone</t>
  </si>
  <si>
    <t>Initial needs assessments completed and disseminated within 72 hours​ of the event.</t>
  </si>
  <si>
    <t>Disaster Brief done to inform the FAD between 48-72 h</t>
  </si>
  <si>
    <t xml:space="preserve">Operational Strategy validated 7 days after the EA </t>
  </si>
  <si>
    <t>% coverage of the EA - 10 days (Sect.)</t>
  </si>
  <si>
    <t>% coverage of the EA - 2 weeks (Sect.)</t>
  </si>
  <si>
    <t>% coverage of the EA - 3 weeks (Sect.)</t>
  </si>
  <si>
    <t>% coverage of the EA - 1 month (Sect.)</t>
  </si>
  <si>
    <t>% coverage of the EA - 2 months (Sect.)</t>
  </si>
  <si>
    <t>% coverage of the EA - 3 months (Sect.)</t>
  </si>
  <si>
    <t>% coverage of the EA - 10 days (Fed.)</t>
  </si>
  <si>
    <t>% coverage of the EA - 2 weeks (Fed.)</t>
  </si>
  <si>
    <t>% coverage of the EA - 3 weeks (Fed.)</t>
  </si>
  <si>
    <t>% coverage of the EA - 1 month (Fed.)</t>
  </si>
  <si>
    <t>% coverage of the EA - 2 months (Fed.)</t>
  </si>
  <si>
    <t>% coverage of the EA - 3 months (Fed.)</t>
  </si>
  <si>
    <t>A resource mobilization plan is developed and approved within 2 weeks of the EA</t>
  </si>
  <si>
    <t>IFRC having the green light from the receiving NS to deploy RR 24h after the disaster</t>
  </si>
  <si>
    <t xml:space="preserve">review/adapt membership coordination for the context for this specific emergency </t>
  </si>
  <si>
    <t>Appropriate membership coordination is in place after 24h of disaster</t>
  </si>
  <si>
    <t>Supply chain plan developed between logs and ops coordinator within 1 week of the approved EA</t>
  </si>
  <si>
    <t>NFI (or emergencies items) being delivered to the country in 3 days since the approval of the  Requistion</t>
  </si>
  <si>
    <t>A dashboard is in place and updated timely to display the situation and the activities being implemented (1 month)</t>
  </si>
  <si>
    <t>Project Funding Agreements (PFA) signed by the NS and the IFRC no longer than 7 days from the DREF/EA approval</t>
  </si>
  <si>
    <t>After PFA  is signed by both parties, HoD/project manager to process the Request for Payment to be sent to Treasury within 10 days of DREF/ EA approval</t>
  </si>
  <si>
    <t>NFIs distributed to targetted population within one month of the disaster - 1 month (Date)</t>
  </si>
  <si>
    <t>NFIs distributed to targetted population within one month of the disaster - 2  months (%)</t>
  </si>
  <si>
    <t>NFIs distributed to targetted population within one month of the disaster - 3  months (%)</t>
  </si>
  <si>
    <t xml:space="preserve">% of targeted population receiving assistance - 2 months </t>
  </si>
  <si>
    <t xml:space="preserve">% of targeted population receiving assistance - 3 months </t>
  </si>
  <si>
    <t xml:space="preserve">% implementation rate of available budget - 2 weeks </t>
  </si>
  <si>
    <t xml:space="preserve">% implementation rate of available budget - 3 weeks </t>
  </si>
  <si>
    <t xml:space="preserve">% implementation rate of available budget - 1 month </t>
  </si>
  <si>
    <t xml:space="preserve">% implementation rate of available budget - 2 months </t>
  </si>
  <si>
    <t xml:space="preserve">% implementation rate of available budget - 3 months </t>
  </si>
  <si>
    <t>MDRM989</t>
  </si>
  <si>
    <t>Mozambique earthquake</t>
  </si>
  <si>
    <t xml:space="preserve">44%
</t>
  </si>
  <si>
    <t xml:space="preserve">60%
</t>
  </si>
  <si>
    <t xml:space="preserve"> 80%
</t>
  </si>
  <si>
    <t xml:space="preserve"> 82%
</t>
  </si>
  <si>
    <t xml:space="preserve">82%
</t>
  </si>
  <si>
    <t>MDRN777</t>
  </si>
  <si>
    <t xml:space="preserve">70%
</t>
  </si>
  <si>
    <t xml:space="preserve">103%
 </t>
  </si>
  <si>
    <t xml:space="preserve"> 103%
</t>
  </si>
  <si>
    <t>MDRO999</t>
  </si>
  <si>
    <t>Peru population movement</t>
  </si>
  <si>
    <t xml:space="preserve">105%
</t>
  </si>
  <si>
    <t>MDRM787</t>
  </si>
  <si>
    <t>Maldives floods</t>
  </si>
  <si>
    <t xml:space="preserve">100%
</t>
  </si>
  <si>
    <t>MDRJ000</t>
  </si>
  <si>
    <t>Jordan earthquake</t>
  </si>
  <si>
    <t xml:space="preserve">102%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</si>
</sst>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Calibri"/>
      <family val="2"/>
    </font>
    <font>
      <sz val="12"/>
      <color rgb="FF000000"/>
      <name val="Aptos Narrow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156082"/>
      </patternFill>
    </fill>
    <fill>
      <patternFill patternType="solid">
        <fgColor rgb="FFa02b93"/>
      </patternFill>
    </fill>
    <fill>
      <patternFill patternType="solid">
        <fgColor rgb="FF0f9ed5"/>
      </patternFill>
    </fill>
    <fill>
      <patternFill patternType="solid">
        <fgColor rgb="FFd9d9d9"/>
      </patternFill>
    </fill>
    <fill>
      <patternFill patternType="solid">
        <fgColor rgb="FF196b24"/>
      </patternFill>
    </fill>
    <fill>
      <patternFill patternType="solid">
        <fgColor rgb="FFe97132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4ea72e"/>
      </patternFill>
    </fill>
  </fills>
  <borders count="2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000000"/>
      </left>
      <right style="thin">
        <color rgb="FFd9d9d9"/>
      </right>
      <top style="thin">
        <color rgb="FFc6c6c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c6c6c6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c6c6c6"/>
      </top>
      <bottom style="thin">
        <color rgb="FFc6c6c6"/>
      </bottom>
      <diagonal/>
    </border>
    <border>
      <left style="thin">
        <color rgb="FFd9d9d9"/>
      </left>
      <right style="thin">
        <color rgb="FFc6c6c6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c6c6c6"/>
      </left>
      <right style="thin">
        <color rgb="FFc6c6c6"/>
      </right>
      <top style="thin">
        <color rgb="FFd9d9d9"/>
      </top>
      <bottom style="thin">
        <color rgb="FFd9d9d9"/>
      </bottom>
      <diagonal/>
    </border>
    <border>
      <left style="thin">
        <color rgb="FFc6c6c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d9d9d9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9d9d9"/>
      </bottom>
      <diagonal/>
    </border>
    <border>
      <left style="thin">
        <color rgb="FF000000"/>
      </left>
      <right style="thin">
        <color rgb="FFd9d9d9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9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14" applyNumberFormat="1" borderId="2" applyBorder="1" fontId="2" applyFont="1" fillId="2" applyFill="1" applyAlignment="1">
      <alignment horizontal="left"/>
    </xf>
    <xf xfId="0" numFmtId="14" applyNumberFormat="1" borderId="3" applyBorder="1" fontId="2" applyFont="1" fillId="0" applyAlignment="1">
      <alignment horizontal="left" wrapText="1"/>
    </xf>
    <xf xfId="0" numFmtId="0" borderId="2" applyBorder="1" fontId="2" applyFont="1" fillId="3" applyFill="1" applyAlignment="1">
      <alignment horizontal="left" wrapText="1"/>
    </xf>
    <xf xfId="0" numFmtId="164" applyNumberFormat="1" borderId="2" applyBorder="1" fontId="2" applyFont="1" fillId="3" applyFill="1" applyAlignment="1">
      <alignment horizontal="left" wrapText="1"/>
    </xf>
    <xf xfId="0" numFmtId="164" applyNumberFormat="1" borderId="2" applyBorder="1" fontId="2" applyFont="1" fillId="4" applyFill="1" applyAlignment="1">
      <alignment horizontal="left" wrapText="1"/>
    </xf>
    <xf xfId="0" numFmtId="0" borderId="3" applyBorder="1" fontId="2" applyFont="1" fillId="0" applyAlignment="1">
      <alignment horizontal="left" wrapText="1"/>
    </xf>
    <xf xfId="0" numFmtId="3" applyNumberFormat="1" borderId="2" applyBorder="1" fontId="2" applyFont="1" fillId="4" applyFill="1" applyAlignment="1">
      <alignment horizontal="left" wrapText="1"/>
    </xf>
    <xf xfId="0" numFmtId="164" applyNumberFormat="1" borderId="3" applyBorder="1" fontId="2" applyFont="1" fillId="0" applyAlignment="1">
      <alignment horizontal="left" wrapText="1"/>
    </xf>
    <xf xfId="0" numFmtId="0" borderId="0" fontId="0" fillId="0" applyAlignment="1">
      <alignment horizontal="general"/>
    </xf>
    <xf xfId="0" numFmtId="14" applyNumberFormat="1" borderId="3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164" applyNumberFormat="1" borderId="3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left"/>
    </xf>
    <xf xfId="0" numFmtId="0" borderId="4" applyBorder="1" fontId="3" applyFont="1" fillId="5" applyFill="1" applyAlignment="1">
      <alignment horizontal="left" wrapText="1"/>
    </xf>
    <xf xfId="0" numFmtId="14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164" applyNumberFormat="1" borderId="4" applyBorder="1" fontId="3" applyFont="1" fillId="5" applyFill="1" applyAlignment="1">
      <alignment horizontal="left" wrapText="1"/>
    </xf>
    <xf xfId="0" numFmtId="14" applyNumberFormat="1" borderId="3" applyBorder="1" fontId="2" applyFont="1" fillId="0" applyAlignment="1">
      <alignment horizontal="right"/>
    </xf>
    <xf xfId="0" numFmtId="14" applyNumberFormat="1" borderId="0" fontId="0" fillId="0" applyAlignment="1">
      <alignment horizontal="right"/>
    </xf>
    <xf xfId="0" numFmtId="14" applyNumberFormat="1" borderId="2" applyBorder="1" fontId="2" applyFont="1" fillId="4" applyFill="1" applyAlignment="1">
      <alignment horizontal="left" wrapText="1"/>
    </xf>
    <xf xfId="0" numFmtId="164" applyNumberFormat="1" borderId="2" applyBorder="1" fontId="2" applyFont="1" fillId="6" applyFill="1" applyAlignment="1">
      <alignment horizontal="left" wrapText="1"/>
    </xf>
    <xf xfId="0" numFmtId="164" applyNumberFormat="1" borderId="2" applyBorder="1" fontId="2" applyFont="1" fillId="7" applyFill="1" applyAlignment="1">
      <alignment horizontal="left" wrapText="1"/>
    </xf>
    <xf xfId="0" numFmtId="0" borderId="5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2" applyFont="1" fillId="0" applyAlignment="1">
      <alignment horizontal="left"/>
    </xf>
    <xf xfId="0" numFmtId="0" borderId="9" applyBorder="1" fontId="2" applyFont="1" fillId="8" applyFill="1" applyAlignment="1">
      <alignment horizontal="left"/>
    </xf>
    <xf xfId="0" numFmtId="14" applyNumberFormat="1" borderId="2" applyBorder="1" fontId="2" applyFont="1" fillId="8" applyFill="1" applyAlignment="1">
      <alignment horizontal="left"/>
    </xf>
    <xf xfId="0" numFmtId="0" borderId="10" applyBorder="1" fontId="2" applyFont="1" fillId="8" applyFill="1" applyAlignment="1">
      <alignment horizontal="left"/>
    </xf>
    <xf xfId="0" numFmtId="0" borderId="11" applyBorder="1" fontId="2" applyFont="1" fillId="8" applyFill="1" applyAlignment="1">
      <alignment horizontal="left"/>
    </xf>
    <xf xfId="0" numFmtId="0" borderId="10" applyBorder="1" fontId="2" applyFont="1" fillId="8" applyFill="1" applyAlignment="1">
      <alignment horizontal="left"/>
    </xf>
    <xf xfId="0" numFmtId="14" applyNumberFormat="1" borderId="11" applyBorder="1" fontId="2" applyFont="1" fillId="8" applyFill="1" applyAlignment="1">
      <alignment horizontal="left"/>
    </xf>
    <xf xfId="0" numFmtId="14" applyNumberFormat="1" borderId="10" applyBorder="1" fontId="2" applyFont="1" fillId="8" applyFill="1" applyAlignment="1">
      <alignment horizontal="left"/>
    </xf>
    <xf xfId="0" numFmtId="14" applyNumberFormat="1" borderId="12" applyBorder="1" fontId="2" applyFont="1" fillId="8" applyFill="1" applyAlignment="1">
      <alignment horizontal="left"/>
    </xf>
    <xf xfId="0" numFmtId="164" applyNumberFormat="1" borderId="11" applyBorder="1" fontId="2" applyFont="1" fillId="8" applyFill="1" applyAlignment="1">
      <alignment horizontal="left"/>
    </xf>
    <xf xfId="0" numFmtId="164" applyNumberFormat="1" borderId="10" applyBorder="1" fontId="2" applyFont="1" fillId="8" applyFill="1" applyAlignment="1">
      <alignment horizontal="left"/>
    </xf>
    <xf xfId="0" numFmtId="164" applyNumberFormat="1" borderId="9" applyBorder="1" fontId="2" applyFont="1" fillId="8" applyFill="1" applyAlignment="1">
      <alignment horizontal="left"/>
    </xf>
    <xf xfId="0" numFmtId="0" borderId="13" applyBorder="1" fontId="2" applyFont="1" fillId="8" applyFill="1" applyAlignment="1">
      <alignment horizontal="left"/>
    </xf>
    <xf xfId="0" numFmtId="0" borderId="14" applyBorder="1" fontId="2" applyFont="1" fillId="8" applyFill="1" applyAlignment="1">
      <alignment horizontal="left"/>
    </xf>
    <xf xfId="0" numFmtId="0" borderId="15" applyBorder="1" fontId="2" applyFont="1" fillId="8" applyFill="1" applyAlignment="1">
      <alignment horizontal="left"/>
    </xf>
    <xf xfId="0" numFmtId="0" borderId="16" applyBorder="1" fontId="2" applyFont="1" fillId="8" applyFill="1" applyAlignment="1">
      <alignment horizontal="left"/>
    </xf>
    <xf xfId="0" numFmtId="0" borderId="17" applyBorder="1" fontId="2" applyFont="1" fillId="8" applyFill="1" applyAlignment="1">
      <alignment horizontal="left"/>
    </xf>
    <xf xfId="0" numFmtId="0" borderId="18" applyBorder="1" fontId="2" applyFont="1" fillId="8" applyFill="1" applyAlignment="1">
      <alignment horizontal="left"/>
    </xf>
    <xf xfId="0" numFmtId="0" borderId="19" applyBorder="1" fontId="2" applyFont="1" fillId="8" applyFill="1" applyAlignment="1">
      <alignment horizontal="left"/>
    </xf>
    <xf xfId="0" numFmtId="0" borderId="20" applyBorder="1" fontId="2" applyFont="1" fillId="8" applyFill="1" applyAlignment="1">
      <alignment horizontal="left"/>
    </xf>
    <xf xfId="0" numFmtId="0" borderId="12" applyBorder="1" fontId="2" applyFont="1" fillId="8" applyFill="1" applyAlignment="1">
      <alignment horizontal="left"/>
    </xf>
    <xf xfId="0" numFmtId="0" borderId="21" applyBorder="1" fontId="2" applyFont="1" fillId="8" applyFill="1" applyAlignment="1">
      <alignment horizontal="left"/>
    </xf>
    <xf xfId="0" numFmtId="14" applyNumberFormat="1" borderId="21" applyBorder="1" fontId="2" applyFont="1" fillId="8" applyFill="1" applyAlignment="1">
      <alignment horizontal="left"/>
    </xf>
    <xf xfId="0" numFmtId="164" applyNumberFormat="1" borderId="21" applyBorder="1" fontId="2" applyFont="1" fillId="8" applyFill="1" applyAlignment="1">
      <alignment horizontal="left"/>
    </xf>
    <xf xfId="0" numFmtId="164" applyNumberFormat="1" borderId="12" applyBorder="1" fontId="2" applyFont="1" fillId="8" applyFill="1" applyAlignment="1">
      <alignment horizontal="left"/>
    </xf>
    <xf xfId="0" numFmtId="164" applyNumberFormat="1" borderId="20" applyBorder="1" fontId="2" applyFont="1" fillId="8" applyFill="1" applyAlignment="1">
      <alignment horizontal="left"/>
    </xf>
    <xf xfId="0" numFmtId="0" borderId="22" applyBorder="1" fontId="2" applyFont="1" fillId="0" applyAlignment="1">
      <alignment horizontal="left"/>
    </xf>
    <xf xfId="0" numFmtId="0" borderId="23" applyBorder="1" fontId="2" applyFont="1" fillId="0" applyAlignment="1">
      <alignment horizontal="left"/>
    </xf>
    <xf xfId="0" numFmtId="0" borderId="24" applyBorder="1" fontId="2" applyFont="1" fillId="0" applyAlignment="1">
      <alignment horizontal="left"/>
    </xf>
    <xf xfId="0" numFmtId="0" borderId="14" applyBorder="1" fontId="2" applyFont="1" fillId="0" applyAlignment="1">
      <alignment horizontal="left"/>
    </xf>
    <xf xfId="0" numFmtId="0" borderId="25" applyBorder="1" fontId="2" applyFont="1" fillId="0" applyAlignment="1">
      <alignment horizontal="left"/>
    </xf>
    <xf xfId="0" numFmtId="0" borderId="12" applyBorder="1" fontId="2" applyFont="1" fillId="8" applyFill="1" applyAlignment="1">
      <alignment horizontal="left"/>
    </xf>
    <xf xfId="0" numFmtId="164" applyNumberFormat="1" borderId="26" applyBorder="1" fontId="2" applyFont="1" fillId="8" applyFill="1" applyAlignment="1">
      <alignment horizontal="left"/>
    </xf>
    <xf xfId="0" numFmtId="14" applyNumberFormat="1" borderId="2" applyBorder="1" fontId="2" applyFont="1" fillId="9" applyFill="1" applyAlignment="1">
      <alignment horizontal="left" wrapText="1"/>
    </xf>
    <xf xfId="0" numFmtId="164" applyNumberFormat="1" borderId="2" applyBorder="1" fontId="2" applyFont="1" fillId="10" applyFill="1" applyAlignment="1">
      <alignment horizontal="left" wrapText="1"/>
    </xf>
    <xf xfId="0" numFmtId="164" applyNumberFormat="1" borderId="4" applyBorder="1" fontId="3" applyFont="1" fillId="5" applyFill="1" applyAlignment="1">
      <alignment horizontal="right" wrapText="1"/>
    </xf>
    <xf xfId="0" numFmtId="0" borderId="4" applyBorder="1" fontId="2" applyFont="1" fillId="0" applyAlignment="1">
      <alignment horizontal="left"/>
    </xf>
    <xf xfId="0" numFmtId="164" applyNumberFormat="1" borderId="4" applyBorder="1" fontId="2" applyFont="1" fillId="0" applyAlignment="1">
      <alignment horizontal="left"/>
    </xf>
    <xf xfId="0" numFmtId="14" applyNumberFormat="1" borderId="3" applyBorder="1" fontId="4" applyFont="1" fillId="0" applyAlignment="1">
      <alignment horizontal="left"/>
    </xf>
    <xf xfId="0" numFmtId="0" borderId="3" applyBorder="1" fontId="4" applyFont="1" fillId="0" applyAlignment="1">
      <alignment horizontal="left" wrapText="1"/>
    </xf>
    <xf xfId="0" numFmtId="164" applyNumberFormat="1" borderId="3" applyBorder="1" fontId="4" applyFont="1" fillId="0" applyAlignment="1">
      <alignment horizontal="right"/>
    </xf>
    <xf xfId="0" numFmtId="3" applyNumberFormat="1" borderId="3" applyBorder="1" fontId="4" applyFont="1" fillId="0" applyAlignment="1">
      <alignment horizontal="right"/>
    </xf>
    <xf xfId="0" numFmtId="3" applyNumberFormat="1" borderId="3" applyBorder="1" fontId="4" applyFont="1" fillId="0" applyAlignment="1">
      <alignment horizontal="lef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BI4" displayName="Table15" name="Table15" id="1" totalsRowShown="0">
  <autoFilter ref="A1:BI4"/>
  <tableColumns count="61">
    <tableColumn name="Ref" id="1"/>
    <tableColumn name="Escalation date" id="2"/>
    <tableColumn name="Region" id="3"/>
    <tableColumn name="Country" id="4"/>
    <tableColumn name="ISO" id="5"/>
    <tableColumn name="Appeal Code" id="6"/>
    <tableColumn name="Appeal Name " id="7"/>
    <tableColumn name="Disaster Type " id="8"/>
    <tableColumn name="Classification " id="9"/>
    <tableColumn name="EWTS Varient " id="10"/>
    <tableColumn name="Needs assessments of triggers to identify the need for an EA. (before EA launch)" id="11"/>
    <tableColumn name="Disaster Brief done for the  Management Call to inform the FAD between 48-72 " id="12"/>
    <tableColumn name="EA is launched within 24 hours after the FAD has been approved (or within 48 hours after field report was published). " id="13"/>
    <tableColumn name="Operational Strategy validated 10 to 14  days after the EA " id="14"/>
    <tableColumn name="% coverage of the EA - 10 days " id="15"/>
    <tableColumn name="% coverage of the EA - 2 weeks" id="16"/>
    <tableColumn name="% coverage of the EA - 3 weeks" id="17"/>
    <tableColumn name="% coverage of the EA - 1 month" id="18"/>
    <tableColumn name="% coverage of the EA - 2 months" id="19"/>
    <tableColumn name="% coverage of the EA - 3 months" id="20"/>
    <tableColumn name="A resource mobilization plan is developed and approved within 3 to 4 weeks of the EA that looks at long term funding and sustianability.  " id="21"/>
    <tableColumn name="IFRC advocates with NS  for the approval and use of  Surge or  in country capacity from movement partners within the first  5 days of the trigger" id="22"/>
    <tableColumn name="RR personnel Alert sent within 12h of the request " id="23"/>
    <tableColumn name="Identification of 1st rotation RR personnel within 5 days of the alert *if not aligned to readiness process could be slower " id="24"/>
    <tableColumn name="% of female and male out of the RRP deployed -  2 weeks " id="25"/>
    <tableColumn name="% of female and male out of the RRP deployed - 1 month " id="26"/>
    <tableColumn name="% of female and male out of the RRP deployed - 2 months" id="27"/>
    <tableColumn name="% of female and male out of the RRP deployed - 3 months" id="28"/>
    <tableColumn name="duration - % of 3 months deployments " id="29"/>
    <tableColumn name="% of RRP coming within the region of the disaster - 2 weeks " id="30"/>
    <tableColumn name="% of RRP coming within the region of the disaster - 1 Month " id="31"/>
    <tableColumn name="% of RRP coming within the region of the disaster - 2 months " id="32"/>
    <tableColumn name="% of RRP coming within the region of the disaster - 3 months " id="33"/>
    <tableColumn name="# of RR deployed arriving in country of operation within 4 days from deployment message - 1 Week " id="34"/>
    <tableColumn name="# of RR deployed arriving in country of operation within 4 days from deployment message - 2 Weeks" id="35"/>
    <tableColumn name="# of RR deployed arriving in country of operation within 4 days from deployment message - 1 month" id="36"/>
    <tableColumn name="# of RR deployed arriving in country of operation within 4 days from deployment message - 2 months" id="37"/>
    <tableColumn name="# of RR deployed arriving in country of operation within 4 days from deployment message  - 3 months" id="38"/>
    <tableColumn name="Key initial longer-term positions identified by operational leadership and requested via submission in the HR system, one week after the EA publication" id="39"/>
    <tableColumn name="Once approved in the HR system and pre-classified JD provided, HR advertises key initial longer-term positions within 48 hours." id="40"/>
    <tableColumn name="Hold a mini summit within 48 h of the disaster" id="41"/>
    <tableColumn name="Review/adapt membership coordination framework for the context for this specific emergency " id="42"/>
    <tableColumn name="Ensure an appropriate membership coordination framework is in place after 24h of trigger " id="43"/>
    <tableColumn name="Initial supply chain plan developed between logs and ops coordinator within 1 week of the approved EA" id="44"/>
    <tableColumn name="Fully approved and submitted requisitions for NFIs within 1 week of the EA (when relevant) " id="45"/>
    <tableColumn name="NFI (or emergencies items) being delivered to the country in 3 days since the Requistion" id="46"/>
    <tableColumn name="A dashboard is in place and updated timely to display the situation and the activities being implemented (24h)" id="47"/>
    <tableColumn name="A dashboard is in place and updated timely to display the situation and the activities being implemented (72h)" id="48"/>
    <tableColumn name="A dashboard is in place and updated timely to display the situation and the activities being implemented (1 week)" id="49"/>
    <tableColumn name="A dashboard is in place and updated timely to display the situation and the activities being implemented (2 weeks)" id="50"/>
    <tableColumn name="A dashboard is in place and updated timely to display the situation and the activities being implemented (1 m)" id="51"/>
    <tableColumn name="Project agreements signed by the NS and the IFRC no longer than 7 days from the DREF/EA approval" id="52"/>
    <tableColumn name="After PA is signed by both parties, HoD/project manager to process the Request for Payment to be sent to Treasury within 10 days of DREF/ EA approval" id="53"/>
    <tableColumn name="Bank transfer process by IFRC to the NS within 24h after the request for payment is received/approved" id="54"/>
    <tableColumn name="Confirmation from the NSs of the funds received to be obtained within 3 working days from the value date of the transfer" id="55"/>
    <tableColumn name="First round of payment received to the target beneficiaries four weeks after the EA launch for sudden onset (when relevant and when CVA is planned)" id="56"/>
    <tableColumn name="NFIs distributed to targetted population within one month of the EA " id="57"/>
    <tableColumn name="% of targeted population receiving assistance " id="58"/>
    <tableColumn name="% implementation rate of available budget" id="59"/>
    <tableColumn name="Operation is MSR (v.2021) compliant" id="60"/>
    <tableColumn name="If the country is not MSR, enough resource (HR/Funds) have been allocated to operate in a Red/orange security phase areas" id="61"/>
  </tableColumns>
  <tableStyleInfo name="TableStyleMedium1" showColumnStripes="0" showRowStripes="1" showLastColumn="0" showFirstColumn="0"/>
</table>
</file>

<file path=xl/tables/table2.xml><?xml version="1.0" encoding="utf-8"?>
<table xmlns="http://schemas.openxmlformats.org/spreadsheetml/2006/main" ref="A1:AS5" displayName="Table14" name="Table14" id="2" totalsRowShown="0">
  <autoFilter ref="A1:AS5"/>
  <tableColumns count="45">
    <tableColumn name="Ref" id="1"/>
    <tableColumn name=" Disaster Escalation Date " id="2"/>
    <tableColumn name="Region" id="3"/>
    <tableColumn name="Country" id="4"/>
    <tableColumn name="ISO" id="5"/>
    <tableColumn name="Appeal Code" id="6"/>
    <tableColumn name="Appeal Name " id="7"/>
    <tableColumn name="Disaster Type " id="8"/>
    <tableColumn name="Classification " id="9"/>
    <tableColumn name="EWTS Varient " id="10"/>
    <tableColumn name="Disaster Brief done for the  Management Call to inform the FAD between 48-72 h" id="11"/>
    <tableColumn name="EA is launched within 24 hours after the FAD has been approved (or within 48 hours after field report was published). " id="12"/>
    <tableColumn name="Operational Strategy validated 12 days after the EA " id="13"/>
    <tableColumn name="% (Total Fed and Sec) coverage of the EA - 10 days " id="14"/>
    <tableColumn name="% (Total Fed and Sec)coverage of the EA - 2 weeks" id="15"/>
    <tableColumn name="% (Total Fed and Sec)coverage of the EA - 3 weeks" id="16"/>
    <tableColumn name="% (Total Fed and Sec)coverage of the EA - 1 month" id="17"/>
    <tableColumn name="% (Total Fed and Sec)coverage of the EA - 2 months" id="18"/>
    <tableColumn name="% (Total Fed and Sec)coverage of the EA - 3 months" id="19"/>
    <tableColumn name="Regional RR personnel Alert sent within 12h of the request " id="20"/>
    <tableColumn name="Identification of 1st rotation RR personnel within 48h of the alert " id="21"/>
    <tableColumn name="% of female and male out of the RRP deployed -  2 weeks " id="22"/>
    <tableColumn name="% of female and male out of the RRP deployed - 1 month " id="23"/>
    <tableColumn name="% of female and male out of the RRP deployed - 2 months" id="24"/>
    <tableColumn name="% of female and male out of the RRP deployed - 3 months" id="25"/>
    <tableColumn name="% of RRP coming within the region of the disaster - 2 weeks " id="26"/>
    <tableColumn name="% of RRP coming within the region of the disaster - 1 Month " id="27"/>
    <tableColumn name="% of RRP coming within the region of the disaster - 2 months " id="28"/>
    <tableColumn name="% of RRP coming within the region of the disaster - 3 months " id="29"/>
    <tableColumn name="# of RR deployed arriving in country of operation within 4 days from deployment message - 1 Week " id="30"/>
    <tableColumn name="# of RR deployed arriving in country of operation within 4 days from deployment message - 2 Weeks" id="31"/>
    <tableColumn name="# of RR deployed arriving in country of operation within 4 days from deployment message - 1 month" id="32"/>
    <tableColumn name="# of RR deployed arriving in country of operation within 4 days from deployment message - 2 months" id="33"/>
    <tableColumn name="# of RR deployed arriving in country of operation within 4 days from deployment message  - 3 months" id="34"/>
    <tableColumn name="Key initial longer-term positions (for the Regional/multi country level) identified by operational leadership and requested via submission in the HR system, one week after the EA publication" id="35"/>
    <tableColumn name="Once approved in the HR system and pre-classified JD provided, HR advertises key initial longer-term positions within 48 hours." id="36"/>
    <tableColumn name="Establish a Multi country coordination mechanimsms with the membership for the crisis (24 hours since escalation date)" id="37"/>
    <tableColumn name="Supply chain plan developed for the regional needs between logs and ops  within 1 week of the approved EA" id="38"/>
    <tableColumn name="Fully approved and submitted multi country requisitions for NFIs within 1 week of the EA (when relevant) " id="39"/>
    <tableColumn name="NFI (or emergencies items) being delivered to the country in 3 days since the Requistion" id="40"/>
    <tableColumn name="A multi country dashboard is in place and updated timely to display the situation and the activities being implemented" id="41"/>
    <tableColumn name="A breakdown of the Financial allocation per country is made within 5 days of the approval of the EA" id="42"/>
    <tableColumn name="Transferts to NS &amp; IFRC Sec. Structure are made within 5 days of the allocation table" id="43"/>
    <tableColumn name="Cumulated % of targeted population receiving assistance " id="44"/>
    <tableColumn name="Cumulated % implementation rate of available budget" id="45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AZ6" displayName="Table13" name="Table13" id="3" totalsRowShown="0">
  <autoFilter ref="A1:AZ6"/>
  <tableColumns count="52">
    <tableColumn name="Ref" id="1"/>
    <tableColumn name="Trigger Date " id="2"/>
    <tableColumn name="Region" id="3"/>
    <tableColumn name="Country" id="4"/>
    <tableColumn name="ISO" id="5"/>
    <tableColumn name="Appeal Code" id="6"/>
    <tableColumn name="Appeal Name " id="7"/>
    <tableColumn name="Disaster Type " id="8"/>
    <tableColumn name="Classification " id="9"/>
    <tableColumn name="EWTS Varient " id="10"/>
    <tableColumn name="Initial needs assessments completed within 72 hours​ of the event." id="11"/>
    <tableColumn name="Risk management one pager using country risk the dashboard developed within 48h after the approval" id="12"/>
    <tableColumn name="Project manager and appeal manager responsibilities one pager is shared with approval (max 14 days after trigger)" id="13"/>
    <tableColumn name="DREF approved within 10 days of the trigger. 14 if the NS has started responding." id="14"/>
    <tableColumn name="Approval by the DREF appeal manager within 24h of receiving the final package" id="15"/>
    <tableColumn name="IFRC having the green light from the receiving NS to deploy RR 24h after the disaster (if relevant)" id="16"/>
    <tableColumn name="RR personnel Alert sent within 12h of the request " id="17"/>
    <tableColumn name="Identification of 1st rotation RR personnel within 48h of the alert " id="18"/>
    <tableColumn name="% of female and male out of the RRP deployed -  2 weeks " id="19"/>
    <tableColumn name="% of female and male out of the RRP deployed - 1 month " id="20"/>
    <tableColumn name="% of female and male out of the RRP deployed - 2 months" id="21"/>
    <tableColumn name="% of female and male out of the RRP deployed - 3 months" id="22"/>
    <tableColumn name="% of RRP coming within the region of the disaster - 2 weeks " id="23"/>
    <tableColumn name="% of RRP coming within the region of the disaster - 1 Month " id="24"/>
    <tableColumn name="% of RRP coming within the region of the disaster - 2 months " id="25"/>
    <tableColumn name="% of RRP coming within the region of the disaster - 3 months " id="26"/>
    <tableColumn name="# of RR deployed arriving in country of operation within 4 days from deployment message - 1 Week " id="27"/>
    <tableColumn name="# of RR deployed arriving in country of operation within 4 days from deployment message - 2 Weeks" id="28"/>
    <tableColumn name="# of RR deployed arriving in country of operation within 4 days from deployment message - 1 month" id="29"/>
    <tableColumn name="# of RR deployed arriving in country of operation within 4 days from deployment message - 2 months" id="30"/>
    <tableColumn name="# of RR deployed arriving in country of operation within 4 days from deployment message  - 3 months" id="31"/>
    <tableColumn name="Supply chain plan developed within 1 week of DREF approval" id="32"/>
    <tableColumn name="NFI (or emergencies items) being delivered to the country in 3 days since the Requistion" id="33"/>
    <tableColumn name="Project funding agreements (PFAs) signed by the NS and the IFRC no longer than 7 days from the DREF approval" id="34"/>
    <tableColumn name="After PFA is signed by both parties, HoD/project manager to process the Request for Payment to be sent to Treasury within 10 days of DREF approval" id="35"/>
    <tableColumn name="Bank transfer process by IFRC to the NS within 24h after the request for payment is received/approved" id="36"/>
    <tableColumn name="Confirmation from the NSs of the funds received to be obtained within 3 working days from the value date of the transfer" id="37"/>
    <tableColumn name="First round of payment received to the target beneficiaries four weeks after the DREF approval - 1 Month (Date)" id="38"/>
    <tableColumn name="First round of payment received to the target beneficiaries four weeks after the DREF approval l - 2 Months (%)" id="39"/>
    <tableColumn name="First round of payment received to the target beneficiaries four weeks after the DREF approval - 3 Month (%)" id="40"/>
    <tableColumn name="% of targeted population receiving assistance - 2 weeks " id="41"/>
    <tableColumn name="% of targeted population receiving assistance - 1 Month " id="42"/>
    <tableColumn name="% of targeted population receiving assistance - 2 Months " id="43"/>
    <tableColumn name="% of targeted population receiving assistance - 3 months" id="44"/>
    <tableColumn name="EHI distributed to targetted population on time - 1 month " id="45"/>
    <tableColumn name="EHI distributed to targetted population on time - 2 months " id="46"/>
    <tableColumn name="EHI distributed to targetted population on time - 3 months " id="47"/>
    <tableColumn name=" Implementation rate: 30% after 1 month " id="48"/>
    <tableColumn name=" Implementation rate: " id="49"/>
    <tableColumn name=" Implementation rate: 2" id="50"/>
    <tableColumn name="Operation is MSR (v.2021) compliant" id="51"/>
    <tableColumn name="If the country is not MSR, enough resource (HR/ Funds) have been allocated to operate in a Red/ orange security phase areas" id="52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A1:BW6" displayName="Table1" name="Table1" id="4" totalsRowShown="0">
  <autoFilter ref="A1:BW6"/>
  <tableColumns count="75">
    <tableColumn name="Ref" id="1"/>
    <tableColumn name="Trigger Date " id="2"/>
    <tableColumn name="Region" id="3"/>
    <tableColumn name="Country" id="4"/>
    <tableColumn name="ISO" id="5"/>
    <tableColumn name="Appeal Code" id="6"/>
    <tableColumn name="Appeal Name " id="7"/>
    <tableColumn name="Disaster Type " id="8"/>
    <tableColumn name="Classification " id="9"/>
    <tableColumn name="EWTS Varient " id="10"/>
    <tableColumn name="Initial needs assessments completed and disseminated within 72 hours​ of the event." id="11"/>
    <tableColumn name="Disaster Brief done to inform the FAD between 48-72 h" id="12"/>
    <tableColumn name="EA is launched within 24 hours after the FAD has been approved (or within 48 hours after field report was published). " id="13"/>
    <tableColumn name="Operational Strategy validated 7 days after the EA " id="14"/>
    <tableColumn name="% coverage of the EA - 10 days (Sect.)" id="15"/>
    <tableColumn name="% coverage of the EA - 2 weeks (Sect.)" id="16"/>
    <tableColumn name="% coverage of the EA - 3 weeks (Sect.)" id="17"/>
    <tableColumn name="% coverage of the EA - 1 month (Sect.)" id="18"/>
    <tableColumn name="% coverage of the EA - 2 months (Sect.)" id="19"/>
    <tableColumn name="% coverage of the EA - 3 months (Sect.)" id="20"/>
    <tableColumn name="% coverage of the EA - 10 days (Fed.)" id="21"/>
    <tableColumn name="% coverage of the EA - 2 weeks (Fed.)" id="22"/>
    <tableColumn name="% coverage of the EA - 3 weeks (Fed.)" id="23"/>
    <tableColumn name="% coverage of the EA - 1 month (Fed.)" id="24"/>
    <tableColumn name="% coverage of the EA - 2 months (Fed.)" id="25"/>
    <tableColumn name="% coverage of the EA - 3 months (Fed.)" id="26"/>
    <tableColumn name="A resource mobilization plan is developed and approved within 2 weeks of the EA" id="27"/>
    <tableColumn name="IFRC having the green light from the receiving NS to deploy RR 24h after the disaster" id="28"/>
    <tableColumn name="RR personnel Alert sent within 12h of the request " id="29"/>
    <tableColumn name="Identification of 1st rotation RR personnel within 48h of the alert " id="30"/>
    <tableColumn name="% of female and male out of the RRP deployed -  2 weeks " id="31"/>
    <tableColumn name="% of female and male out of the RRP deployed - 1 month " id="32"/>
    <tableColumn name="% of female and male out of the RRP deployed - 2 months" id="33"/>
    <tableColumn name="% of female and male out of the RRP deployed - 3 months" id="34"/>
    <tableColumn name="% of RRP coming within the region of the disaster - 2 weeks " id="35"/>
    <tableColumn name="% of RRP coming within the region of the disaster - 1 Month " id="36"/>
    <tableColumn name="% of RRP coming within the region of the disaster - 2 months " id="37"/>
    <tableColumn name="% of RRP coming within the region of the disaster - 3 months " id="38"/>
    <tableColumn name="# of RR deployed arriving in country of operation within 4 days from deployment message - 1 Week " id="39"/>
    <tableColumn name="# of RR deployed arriving in country of operation within 4 days from deployment message - 2 Weeks" id="40"/>
    <tableColumn name="# of RR deployed arriving in country of operation within 4 days from deployment message - 1 month" id="41"/>
    <tableColumn name="# of RR deployed arriving in country of operation within 4 days from deployment message - 2 months" id="42"/>
    <tableColumn name="# of RR deployed arriving in country of operation within 4 days from deployment message  - 3 months" id="43"/>
    <tableColumn name="Key initial longer-term positions identified by operational leadership and requested via submission in the HR system, one week after the EA publication" id="44"/>
    <tableColumn name="Once approved in the HR system and pre-classified JD provided, HR advertises key initial longer-term positions within 48 hours." id="45"/>
    <tableColumn name="Hold a mini summit within 48 h of the disaster" id="46"/>
    <tableColumn name="review/adapt membership coordination for the context for this specific emergency " id="47"/>
    <tableColumn name="Appropriate membership coordination is in place after 24h of disaster" id="48"/>
    <tableColumn name="Supply chain plan developed between logs and ops coordinator within 1 week of the approved EA" id="49"/>
    <tableColumn name="Fully approved and submitted requisitions for NFIs within 1 week of the EA (when relevant) " id="50"/>
    <tableColumn name="NFI (or emergencies items) being delivered to the country in 3 days since the approval of the  Requistion" id="51"/>
    <tableColumn name="A dashboard is in place and updated timely to display the situation and the activities being implemented (24h)" id="52"/>
    <tableColumn name="A dashboard is in place and updated timely to display the situation and the activities being implemented (72h)" id="53"/>
    <tableColumn name="A dashboard is in place and updated timely to display the situation and the activities being implemented (1 week)" id="54"/>
    <tableColumn name="A dashboard is in place and updated timely to display the situation and the activities being implemented (2 weeks)" id="55"/>
    <tableColumn name="A dashboard is in place and updated timely to display the situation and the activities being implemented (1 month)" id="56"/>
    <tableColumn name="Project Funding Agreements (PFA) signed by the NS and the IFRC no longer than 7 days from the DREF/EA approval" id="57"/>
    <tableColumn name="After PFA  is signed by both parties, HoD/project manager to process the Request for Payment to be sent to Treasury within 10 days of DREF/ EA approval" id="58"/>
    <tableColumn name="Bank transfer process by IFRC to the NS within 24h after the request for payment is received/approved" id="59"/>
    <tableColumn name="Confirmation from the NSs of the funds received to be obtained within 3 working days from the value date of the transfer" id="60"/>
    <tableColumn name="First round of payment received to the target beneficiaries four weeks after the EA launch for sudden onset (when relevant and when CVA is planned)" id="61"/>
    <tableColumn name="NFIs distributed to targetted population within one month of the disaster - 1 month (Date)" id="62"/>
    <tableColumn name="NFIs distributed to targetted population within one month of the disaster - 2  months (%)" id="63"/>
    <tableColumn name="NFIs distributed to targetted population within one month of the disaster - 3  months (%)" id="64"/>
    <tableColumn name="% of targeted population receiving assistance - 2 weeks " id="65"/>
    <tableColumn name="% of targeted population receiving assistance - 1 Month " id="66"/>
    <tableColumn name="% of targeted population receiving assistance - 2 months " id="67"/>
    <tableColumn name="% of targeted population receiving assistance - 3 months " id="68"/>
    <tableColumn name="% implementation rate of available budget - 2 weeks " id="69"/>
    <tableColumn name="% implementation rate of available budget - 3 weeks " id="70"/>
    <tableColumn name="% implementation rate of available budget - 1 month " id="71"/>
    <tableColumn name="% implementation rate of available budget - 2 months " id="72"/>
    <tableColumn name="% implementation rate of available budget - 3 months " id="73"/>
    <tableColumn name="Operation is MSR (v.2021) compliant" id="74"/>
    <tableColumn name="If the country is not MSR, enough resource (HR/Funds) have been allocated to operate in a Red/orange security phase areas" id="75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4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W36"/>
  <sheetViews>
    <sheetView workbookViewId="0"/>
  </sheetViews>
  <sheetFormatPr defaultRowHeight="15" x14ac:dyDescent="0.25"/>
  <cols>
    <col min="1" max="1" style="3" width="13.290714285714287" customWidth="1" bestFit="1"/>
    <col min="2" max="2" style="75" width="14.576428571428572" customWidth="1" bestFit="1"/>
    <col min="3" max="3" style="3" width="10.862142857142858" customWidth="1" bestFit="1"/>
    <col min="4" max="4" style="3" width="14.43357142857143" customWidth="1" bestFit="1"/>
    <col min="5" max="5" style="3" width="9.147857142857141" customWidth="1" bestFit="1"/>
    <col min="6" max="6" style="3" width="14.719285714285713" customWidth="1" bestFit="1"/>
    <col min="7" max="7" style="3" width="26.14785714285714" customWidth="1" bestFit="1"/>
    <col min="8" max="8" style="3" width="19.433571428571426" customWidth="1" bestFit="1"/>
    <col min="9" max="9" style="3" width="16.290714285714284" customWidth="1" bestFit="1"/>
    <col min="10" max="10" style="3" width="15.862142857142858" customWidth="1" bestFit="1"/>
    <col min="11" max="11" style="75" width="29.719285714285714" customWidth="1" bestFit="1"/>
    <col min="12" max="12" style="75" width="29.719285714285714" customWidth="1" bestFit="1"/>
    <col min="13" max="13" style="75" width="29.719285714285714" customWidth="1" bestFit="1"/>
    <col min="14" max="14" style="75" width="29.719285714285714" customWidth="1" bestFit="1"/>
    <col min="15" max="15" style="76" width="10.862142857142858" customWidth="1" bestFit="1"/>
    <col min="16" max="16" style="76" width="10.862142857142858" customWidth="1" bestFit="1"/>
    <col min="17" max="17" style="76" width="10.862142857142858" customWidth="1" bestFit="1"/>
    <col min="18" max="18" style="76" width="10.862142857142858" customWidth="1" bestFit="1"/>
    <col min="19" max="19" style="3" width="10.862142857142858" customWidth="1" bestFit="1"/>
    <col min="20" max="20" style="3" width="10.862142857142858" customWidth="1" bestFit="1"/>
    <col min="21" max="21" style="77" width="10.862142857142858" customWidth="1" bestFit="1"/>
    <col min="22" max="22" style="77" width="10.862142857142858" customWidth="1" bestFit="1"/>
    <col min="23" max="23" style="77" width="10.862142857142858" customWidth="1" bestFit="1"/>
    <col min="24" max="24" style="77" width="10.862142857142858" customWidth="1" bestFit="1"/>
    <col min="25" max="25" style="77" width="10.862142857142858" customWidth="1" bestFit="1"/>
    <col min="26" max="26" style="77" width="10.862142857142858" customWidth="1" bestFit="1"/>
    <col min="27" max="27" style="75" width="29.719285714285714" customWidth="1" bestFit="1"/>
    <col min="28" max="28" style="75" width="29.719285714285714" customWidth="1" bestFit="1"/>
    <col min="29" max="29" style="75" width="29.719285714285714" customWidth="1" bestFit="1"/>
    <col min="30" max="30" style="75" width="14.576428571428572" customWidth="1" bestFit="1"/>
    <col min="31" max="31" style="77" width="13.290714285714287" customWidth="1" bestFit="1"/>
    <col min="32" max="32" style="77" width="13.290714285714287" customWidth="1" bestFit="1"/>
    <col min="33" max="33" style="77" width="13.290714285714287" customWidth="1" bestFit="1"/>
    <col min="34" max="34" style="77" width="13.290714285714287" customWidth="1" bestFit="1"/>
    <col min="35" max="35" style="77" width="14.290714285714287" customWidth="1" bestFit="1"/>
    <col min="36" max="36" style="77" width="14.290714285714287" customWidth="1" bestFit="1"/>
    <col min="37" max="37" style="77" width="14.290714285714287" customWidth="1" bestFit="1"/>
    <col min="38" max="38" style="77" width="14.290714285714287" customWidth="1" bestFit="1"/>
    <col min="39" max="39" style="78" width="20.005" customWidth="1" bestFit="1"/>
    <col min="40" max="40" style="78" width="20.005" customWidth="1" bestFit="1"/>
    <col min="41" max="41" style="78" width="20.005" customWidth="1" bestFit="1"/>
    <col min="42" max="42" style="22" width="20.005" customWidth="1" bestFit="1"/>
    <col min="43" max="43" style="78" width="20.005" customWidth="1" bestFit="1"/>
    <col min="44" max="44" style="75" width="32.29071428571429" customWidth="1" bestFit="1"/>
    <col min="45" max="45" style="75" width="29.719285714285714" customWidth="1" bestFit="1"/>
    <col min="46" max="46" style="3" width="29.719285714285714" customWidth="1" bestFit="1"/>
    <col min="47" max="47" style="75" width="29.719285714285714" customWidth="1" bestFit="1"/>
    <col min="48" max="48" style="75" width="29.719285714285714" customWidth="1" bestFit="1"/>
    <col min="49" max="49" style="75" width="32.29071428571429" customWidth="1" bestFit="1"/>
    <col min="50" max="50" style="75" width="29.719285714285714" customWidth="1" bestFit="1"/>
    <col min="51" max="51" style="75" width="29.719285714285714" customWidth="1" bestFit="1"/>
    <col min="52" max="52" style="75" width="29.719285714285714" customWidth="1" bestFit="1"/>
    <col min="53" max="53" style="75" width="29.719285714285714" customWidth="1" bestFit="1"/>
    <col min="54" max="54" style="75" width="29.719285714285714" customWidth="1" bestFit="1"/>
    <col min="55" max="55" style="75" width="29.719285714285714" customWidth="1" bestFit="1"/>
    <col min="56" max="56" style="75" width="29.719285714285714" customWidth="1" bestFit="1"/>
    <col min="57" max="57" style="75" width="29.719285714285714" customWidth="1" bestFit="1"/>
    <col min="58" max="58" style="75" width="29.719285714285714" customWidth="1" bestFit="1"/>
    <col min="59" max="59" style="75" width="29.719285714285714" customWidth="1" bestFit="1"/>
    <col min="60" max="60" style="75" width="29.719285714285714" customWidth="1" bestFit="1"/>
    <col min="61" max="61" style="75" width="29.719285714285714" customWidth="1" bestFit="1"/>
    <col min="62" max="62" style="75" width="15.290714285714287" customWidth="1" bestFit="1"/>
    <col min="63" max="63" style="77" width="15.290714285714287" customWidth="1" bestFit="1"/>
    <col min="64" max="64" style="77" width="14.005" customWidth="1" bestFit="1"/>
    <col min="65" max="65" style="77" width="12.005" customWidth="1" bestFit="1"/>
    <col min="66" max="66" style="77" width="12.005" customWidth="1" bestFit="1"/>
    <col min="67" max="67" style="77" width="12.005" customWidth="1" bestFit="1"/>
    <col min="68" max="68" style="77" width="12.005" customWidth="1" bestFit="1"/>
    <col min="69" max="69" style="77" width="14.43357142857143" customWidth="1" bestFit="1"/>
    <col min="70" max="70" style="77" width="14.43357142857143" customWidth="1" bestFit="1"/>
    <col min="71" max="71" style="77" width="14.43357142857143" customWidth="1" bestFit="1"/>
    <col min="72" max="72" style="77" width="14.43357142857143" customWidth="1" bestFit="1"/>
    <col min="73" max="73" style="77" width="14.43357142857143" customWidth="1" bestFit="1"/>
    <col min="74" max="74" style="75" width="29.719285714285714" customWidth="1" bestFit="1"/>
    <col min="75" max="75" style="75" width="29.719285714285714" customWidth="1" bestFit="1"/>
  </cols>
  <sheetData>
    <row x14ac:dyDescent="0.25" r="1" customHeight="1" ht="115.5">
      <c r="A1" s="4" t="s">
        <v>693</v>
      </c>
      <c r="B1" s="5" t="s">
        <v>788</v>
      </c>
      <c r="C1" s="4" t="s">
        <v>0</v>
      </c>
      <c r="D1" s="4" t="s">
        <v>1</v>
      </c>
      <c r="E1" s="4" t="s">
        <v>695</v>
      </c>
      <c r="F1" s="4" t="s">
        <v>696</v>
      </c>
      <c r="G1" s="4" t="s">
        <v>697</v>
      </c>
      <c r="H1" s="4" t="s">
        <v>4</v>
      </c>
      <c r="I1" s="4" t="s">
        <v>5</v>
      </c>
      <c r="J1" s="4" t="s">
        <v>6</v>
      </c>
      <c r="K1" s="6" t="s">
        <v>822</v>
      </c>
      <c r="L1" s="6" t="s">
        <v>823</v>
      </c>
      <c r="M1" s="6" t="s">
        <v>700</v>
      </c>
      <c r="N1" s="6" t="s">
        <v>824</v>
      </c>
      <c r="O1" s="7" t="s">
        <v>825</v>
      </c>
      <c r="P1" s="7" t="s">
        <v>826</v>
      </c>
      <c r="Q1" s="7" t="s">
        <v>827</v>
      </c>
      <c r="R1" s="7" t="s">
        <v>828</v>
      </c>
      <c r="S1" s="7" t="s">
        <v>829</v>
      </c>
      <c r="T1" s="7" t="s">
        <v>830</v>
      </c>
      <c r="U1" s="8" t="s">
        <v>831</v>
      </c>
      <c r="V1" s="8" t="s">
        <v>832</v>
      </c>
      <c r="W1" s="8" t="s">
        <v>833</v>
      </c>
      <c r="X1" s="8" t="s">
        <v>834</v>
      </c>
      <c r="Y1" s="8" t="s">
        <v>835</v>
      </c>
      <c r="Z1" s="8" t="s">
        <v>836</v>
      </c>
      <c r="AA1" s="6" t="s">
        <v>837</v>
      </c>
      <c r="AB1" s="6" t="s">
        <v>838</v>
      </c>
      <c r="AC1" s="6" t="s">
        <v>710</v>
      </c>
      <c r="AD1" s="65" t="s">
        <v>769</v>
      </c>
      <c r="AE1" s="9" t="s">
        <v>712</v>
      </c>
      <c r="AF1" s="9" t="s">
        <v>713</v>
      </c>
      <c r="AG1" s="9" t="s">
        <v>714</v>
      </c>
      <c r="AH1" s="9" t="s">
        <v>715</v>
      </c>
      <c r="AI1" s="8" t="s">
        <v>717</v>
      </c>
      <c r="AJ1" s="8" t="s">
        <v>718</v>
      </c>
      <c r="AK1" s="8" t="s">
        <v>719</v>
      </c>
      <c r="AL1" s="8" t="s">
        <v>720</v>
      </c>
      <c r="AM1" s="11" t="s">
        <v>721</v>
      </c>
      <c r="AN1" s="11" t="s">
        <v>722</v>
      </c>
      <c r="AO1" s="11" t="s">
        <v>723</v>
      </c>
      <c r="AP1" s="11" t="s">
        <v>724</v>
      </c>
      <c r="AQ1" s="11" t="s">
        <v>725</v>
      </c>
      <c r="AR1" s="6" t="s">
        <v>726</v>
      </c>
      <c r="AS1" s="6" t="s">
        <v>727</v>
      </c>
      <c r="AT1" s="10" t="s">
        <v>728</v>
      </c>
      <c r="AU1" s="6" t="s">
        <v>839</v>
      </c>
      <c r="AV1" s="6" t="s">
        <v>840</v>
      </c>
      <c r="AW1" s="6" t="s">
        <v>841</v>
      </c>
      <c r="AX1" s="6" t="s">
        <v>732</v>
      </c>
      <c r="AY1" s="6" t="s">
        <v>842</v>
      </c>
      <c r="AZ1" s="6" t="s">
        <v>734</v>
      </c>
      <c r="BA1" s="6" t="s">
        <v>735</v>
      </c>
      <c r="BB1" s="6" t="s">
        <v>736</v>
      </c>
      <c r="BC1" s="6" t="s">
        <v>737</v>
      </c>
      <c r="BD1" s="6" t="s">
        <v>843</v>
      </c>
      <c r="BE1" s="6" t="s">
        <v>844</v>
      </c>
      <c r="BF1" s="6" t="s">
        <v>845</v>
      </c>
      <c r="BG1" s="6" t="s">
        <v>741</v>
      </c>
      <c r="BH1" s="6" t="s">
        <v>742</v>
      </c>
      <c r="BI1" s="6" t="s">
        <v>743</v>
      </c>
      <c r="BJ1" s="26" t="s">
        <v>846</v>
      </c>
      <c r="BK1" s="9" t="s">
        <v>847</v>
      </c>
      <c r="BL1" s="9" t="s">
        <v>848</v>
      </c>
      <c r="BM1" s="28" t="s">
        <v>801</v>
      </c>
      <c r="BN1" s="28" t="s">
        <v>802</v>
      </c>
      <c r="BO1" s="28" t="s">
        <v>849</v>
      </c>
      <c r="BP1" s="28" t="s">
        <v>850</v>
      </c>
      <c r="BQ1" s="66" t="s">
        <v>851</v>
      </c>
      <c r="BR1" s="66" t="s">
        <v>852</v>
      </c>
      <c r="BS1" s="66" t="s">
        <v>853</v>
      </c>
      <c r="BT1" s="66" t="s">
        <v>854</v>
      </c>
      <c r="BU1" s="66" t="s">
        <v>855</v>
      </c>
      <c r="BV1" s="6" t="s">
        <v>747</v>
      </c>
      <c r="BW1" s="6" t="s">
        <v>748</v>
      </c>
    </row>
    <row x14ac:dyDescent="0.25" r="2" customHeight="1" ht="19.5">
      <c r="A2" s="13">
        <f>CONCATENATE("EA",Table1[[#This Row], [Country]],Table1[[#This Row], [Appeal Code]])</f>
      </c>
      <c r="B2" s="14">
        <v>45463</v>
      </c>
      <c r="C2" s="2" t="s">
        <v>7</v>
      </c>
      <c r="D2" s="2" t="s">
        <v>450</v>
      </c>
      <c r="E2" s="2"/>
      <c r="F2" s="2" t="s">
        <v>856</v>
      </c>
      <c r="G2" s="2" t="s">
        <v>857</v>
      </c>
      <c r="H2" s="2" t="s">
        <v>52</v>
      </c>
      <c r="I2" s="2" t="s">
        <v>19</v>
      </c>
      <c r="J2" s="2" t="s">
        <v>13</v>
      </c>
      <c r="K2" s="24">
        <v>45467</v>
      </c>
      <c r="L2" s="14">
        <v>45469</v>
      </c>
      <c r="M2" s="14">
        <v>45471</v>
      </c>
      <c r="N2" s="14">
        <v>45476</v>
      </c>
      <c r="O2" s="18" t="s">
        <v>858</v>
      </c>
      <c r="P2" s="18" t="s">
        <v>859</v>
      </c>
      <c r="Q2" s="18" t="s">
        <v>860</v>
      </c>
      <c r="R2" s="18" t="s">
        <v>861</v>
      </c>
      <c r="S2" s="18" t="s">
        <v>862</v>
      </c>
      <c r="T2" s="18" t="s">
        <v>861</v>
      </c>
      <c r="U2" s="67">
        <v>0.31</v>
      </c>
      <c r="V2" s="67">
        <v>0.4</v>
      </c>
      <c r="W2" s="67">
        <v>0.6</v>
      </c>
      <c r="X2" s="67">
        <v>0.66</v>
      </c>
      <c r="Y2" s="67">
        <v>0.69</v>
      </c>
      <c r="Z2" s="67">
        <v>0.69</v>
      </c>
      <c r="AA2" s="14">
        <v>45483</v>
      </c>
      <c r="AB2" s="14">
        <v>45464</v>
      </c>
      <c r="AC2" s="14">
        <v>45464</v>
      </c>
      <c r="AD2" s="14">
        <v>45465</v>
      </c>
      <c r="AE2" s="16">
        <v>0.5</v>
      </c>
      <c r="AF2" s="16">
        <v>0.4</v>
      </c>
      <c r="AG2" s="16">
        <v>0.4</v>
      </c>
      <c r="AH2" s="16">
        <v>0.5</v>
      </c>
      <c r="AI2" s="16">
        <v>0.9</v>
      </c>
      <c r="AJ2" s="16">
        <v>0.9</v>
      </c>
      <c r="AK2" s="16">
        <v>0.9</v>
      </c>
      <c r="AL2" s="16">
        <v>0.9</v>
      </c>
      <c r="AM2" s="17">
        <v>1</v>
      </c>
      <c r="AN2" s="17">
        <v>1</v>
      </c>
      <c r="AO2" s="17">
        <v>3</v>
      </c>
      <c r="AP2" s="17">
        <v>3</v>
      </c>
      <c r="AQ2" s="17">
        <v>2</v>
      </c>
      <c r="AR2" s="14">
        <v>45474</v>
      </c>
      <c r="AS2" s="14">
        <v>45475</v>
      </c>
      <c r="AT2" s="15" t="s">
        <v>754</v>
      </c>
      <c r="AU2" s="14">
        <v>45478</v>
      </c>
      <c r="AV2" s="14">
        <v>45465</v>
      </c>
      <c r="AW2" s="14">
        <v>45478</v>
      </c>
      <c r="AX2" s="14" t="s">
        <v>754</v>
      </c>
      <c r="AY2" s="14" t="s">
        <v>754</v>
      </c>
      <c r="AZ2" s="14" t="s">
        <v>754</v>
      </c>
      <c r="BA2" s="14" t="s">
        <v>754</v>
      </c>
      <c r="BB2" s="14">
        <v>45478</v>
      </c>
      <c r="BC2" s="14">
        <v>45492</v>
      </c>
      <c r="BD2" s="14">
        <v>45514</v>
      </c>
      <c r="BE2" s="14">
        <v>45477</v>
      </c>
      <c r="BF2" s="14">
        <v>45480</v>
      </c>
      <c r="BG2" s="14">
        <v>45483</v>
      </c>
      <c r="BH2" s="14">
        <v>45485</v>
      </c>
      <c r="BI2" s="14" t="s">
        <v>754</v>
      </c>
      <c r="BJ2" s="14">
        <v>45491</v>
      </c>
      <c r="BK2" s="16">
        <v>0.6</v>
      </c>
      <c r="BL2" s="16">
        <v>1</v>
      </c>
      <c r="BM2" s="16">
        <v>0.4</v>
      </c>
      <c r="BN2" s="16">
        <v>0.6</v>
      </c>
      <c r="BO2" s="16">
        <v>0.6</v>
      </c>
      <c r="BP2" s="16">
        <v>0.7</v>
      </c>
      <c r="BQ2" s="16">
        <v>0.3</v>
      </c>
      <c r="BR2" s="16">
        <v>0.35</v>
      </c>
      <c r="BS2" s="16">
        <v>0.4</v>
      </c>
      <c r="BT2" s="16">
        <v>0.5</v>
      </c>
      <c r="BU2" s="16">
        <v>0.6</v>
      </c>
      <c r="BV2" s="14">
        <v>45468</v>
      </c>
      <c r="BW2" s="14">
        <v>45468</v>
      </c>
    </row>
    <row x14ac:dyDescent="0.25" r="3" customHeight="1" ht="33">
      <c r="A3" s="13">
        <f>CONCATENATE("EA",Table1[[#This Row], [Country]],Table1[[#This Row], [Appeal Code]])</f>
      </c>
      <c r="B3" s="14">
        <v>45488</v>
      </c>
      <c r="C3" s="2" t="s">
        <v>7</v>
      </c>
      <c r="D3" s="2" t="s">
        <v>474</v>
      </c>
      <c r="E3" s="2"/>
      <c r="F3" s="2" t="s">
        <v>863</v>
      </c>
      <c r="G3" s="2" t="s">
        <v>756</v>
      </c>
      <c r="H3" s="2" t="s">
        <v>92</v>
      </c>
      <c r="I3" s="2" t="s">
        <v>26</v>
      </c>
      <c r="J3" s="2" t="s">
        <v>13</v>
      </c>
      <c r="K3" s="24">
        <v>45490</v>
      </c>
      <c r="L3" s="14">
        <v>45492</v>
      </c>
      <c r="M3" s="14">
        <v>45495</v>
      </c>
      <c r="N3" s="14">
        <v>45503</v>
      </c>
      <c r="O3" s="18" t="s">
        <v>782</v>
      </c>
      <c r="P3" s="18" t="s">
        <v>864</v>
      </c>
      <c r="Q3" s="18" t="s">
        <v>865</v>
      </c>
      <c r="R3" s="18" t="s">
        <v>866</v>
      </c>
      <c r="S3" s="18" t="s">
        <v>754</v>
      </c>
      <c r="T3" s="18" t="s">
        <v>754</v>
      </c>
      <c r="U3" s="67">
        <v>0.2</v>
      </c>
      <c r="V3" s="67">
        <v>0.31</v>
      </c>
      <c r="W3" s="67">
        <v>0.4</v>
      </c>
      <c r="X3" s="67">
        <v>0.5</v>
      </c>
      <c r="Y3" s="23" t="s">
        <v>754</v>
      </c>
      <c r="Z3" s="23" t="s">
        <v>754</v>
      </c>
      <c r="AA3" s="14">
        <v>45519</v>
      </c>
      <c r="AB3" s="14">
        <v>45491</v>
      </c>
      <c r="AC3" s="14">
        <v>45491</v>
      </c>
      <c r="AD3" s="14">
        <v>45493</v>
      </c>
      <c r="AE3" s="16">
        <v>0.7</v>
      </c>
      <c r="AF3" s="16">
        <v>0.7</v>
      </c>
      <c r="AG3" s="16">
        <v>0.8</v>
      </c>
      <c r="AH3" s="16">
        <v>0.8</v>
      </c>
      <c r="AI3" s="16">
        <v>0.8</v>
      </c>
      <c r="AJ3" s="16">
        <v>0.7</v>
      </c>
      <c r="AK3" s="16">
        <v>0.8</v>
      </c>
      <c r="AL3" s="16">
        <v>0.8</v>
      </c>
      <c r="AM3" s="17">
        <v>0</v>
      </c>
      <c r="AN3" s="17">
        <v>0</v>
      </c>
      <c r="AO3" s="17">
        <v>2</v>
      </c>
      <c r="AP3" s="17">
        <v>5</v>
      </c>
      <c r="AQ3" s="17">
        <v>4</v>
      </c>
      <c r="AR3" s="14">
        <v>45502</v>
      </c>
      <c r="AS3" s="14">
        <v>45503</v>
      </c>
      <c r="AT3" s="15" t="s">
        <v>754</v>
      </c>
      <c r="AU3" s="14">
        <v>45502</v>
      </c>
      <c r="AV3" s="14">
        <v>45489</v>
      </c>
      <c r="AW3" s="14">
        <v>45502</v>
      </c>
      <c r="AX3" s="14">
        <v>45503</v>
      </c>
      <c r="AY3" s="14">
        <v>45506</v>
      </c>
      <c r="AZ3" s="14" t="s">
        <v>754</v>
      </c>
      <c r="BA3" s="14" t="s">
        <v>754</v>
      </c>
      <c r="BB3" s="14" t="s">
        <v>754</v>
      </c>
      <c r="BC3" s="14" t="s">
        <v>754</v>
      </c>
      <c r="BD3" s="14" t="s">
        <v>754</v>
      </c>
      <c r="BE3" s="14">
        <v>45503</v>
      </c>
      <c r="BF3" s="14">
        <v>45506</v>
      </c>
      <c r="BG3" s="14">
        <v>45507</v>
      </c>
      <c r="BH3" s="14">
        <v>45510</v>
      </c>
      <c r="BI3" s="14" t="s">
        <v>754</v>
      </c>
      <c r="BJ3" s="14">
        <v>45516</v>
      </c>
      <c r="BK3" s="16">
        <v>0.5</v>
      </c>
      <c r="BL3" s="16">
        <v>0.7</v>
      </c>
      <c r="BM3" s="16">
        <v>0.5</v>
      </c>
      <c r="BN3" s="16">
        <v>0.55</v>
      </c>
      <c r="BO3" s="16">
        <v>0.56</v>
      </c>
      <c r="BP3" s="16">
        <v>0.65</v>
      </c>
      <c r="BQ3" s="16">
        <v>0.2</v>
      </c>
      <c r="BR3" s="16">
        <v>0.3</v>
      </c>
      <c r="BS3" s="16">
        <v>0.4</v>
      </c>
      <c r="BT3" s="16">
        <v>0.6</v>
      </c>
      <c r="BU3" s="16">
        <v>0.7</v>
      </c>
      <c r="BV3" s="14">
        <v>45495</v>
      </c>
      <c r="BW3" s="14">
        <v>45476</v>
      </c>
    </row>
    <row x14ac:dyDescent="0.25" r="4" customHeight="1" ht="33">
      <c r="A4" s="13">
        <f>CONCATENATE("EA",Table1[[#This Row], [Country]],Table1[[#This Row], [Appeal Code]])</f>
      </c>
      <c r="B4" s="14">
        <v>45515</v>
      </c>
      <c r="C4" s="2" t="s">
        <v>21</v>
      </c>
      <c r="D4" s="2" t="s">
        <v>507</v>
      </c>
      <c r="E4" s="2"/>
      <c r="F4" s="2" t="s">
        <v>867</v>
      </c>
      <c r="G4" s="2" t="s">
        <v>868</v>
      </c>
      <c r="H4" s="2" t="s">
        <v>92</v>
      </c>
      <c r="I4" s="2" t="s">
        <v>19</v>
      </c>
      <c r="J4" s="2" t="s">
        <v>13</v>
      </c>
      <c r="K4" s="24">
        <v>45517</v>
      </c>
      <c r="L4" s="14">
        <v>45524</v>
      </c>
      <c r="M4" s="14">
        <v>45525</v>
      </c>
      <c r="N4" s="14">
        <v>45533</v>
      </c>
      <c r="O4" s="18" t="s">
        <v>781</v>
      </c>
      <c r="P4" s="18" t="s">
        <v>782</v>
      </c>
      <c r="Q4" s="18" t="s">
        <v>757</v>
      </c>
      <c r="R4" s="18" t="s">
        <v>869</v>
      </c>
      <c r="S4" s="18" t="s">
        <v>753</v>
      </c>
      <c r="T4" s="68" t="s">
        <v>754</v>
      </c>
      <c r="U4" s="69">
        <v>0.2</v>
      </c>
      <c r="V4" s="69">
        <v>0.32</v>
      </c>
      <c r="W4" s="69">
        <v>0.45</v>
      </c>
      <c r="X4" s="69">
        <v>0.48</v>
      </c>
      <c r="Y4" s="69">
        <v>0.54</v>
      </c>
      <c r="Z4" s="69" t="s">
        <v>754</v>
      </c>
      <c r="AA4" s="14">
        <v>45555</v>
      </c>
      <c r="AB4" s="14">
        <v>45519</v>
      </c>
      <c r="AC4" s="14">
        <v>45515</v>
      </c>
      <c r="AD4" s="14">
        <v>45517</v>
      </c>
      <c r="AE4" s="16">
        <v>0.9</v>
      </c>
      <c r="AF4" s="16">
        <v>0.9</v>
      </c>
      <c r="AG4" s="16">
        <v>0.9</v>
      </c>
      <c r="AH4" s="16">
        <v>0.9</v>
      </c>
      <c r="AI4" s="16">
        <v>0.6</v>
      </c>
      <c r="AJ4" s="16">
        <v>0.8</v>
      </c>
      <c r="AK4" s="16">
        <v>0.8</v>
      </c>
      <c r="AL4" s="16">
        <v>0.9</v>
      </c>
      <c r="AM4" s="17">
        <v>0</v>
      </c>
      <c r="AN4" s="17">
        <v>0</v>
      </c>
      <c r="AO4" s="17">
        <v>3</v>
      </c>
      <c r="AP4" s="17">
        <v>3</v>
      </c>
      <c r="AQ4" s="17">
        <v>3</v>
      </c>
      <c r="AR4" s="14">
        <v>45534</v>
      </c>
      <c r="AS4" s="14">
        <v>45536</v>
      </c>
      <c r="AT4" s="15" t="s">
        <v>754</v>
      </c>
      <c r="AU4" s="14">
        <v>45532</v>
      </c>
      <c r="AV4" s="14">
        <v>45515</v>
      </c>
      <c r="AW4" s="14">
        <v>45532</v>
      </c>
      <c r="AX4" s="14">
        <v>45531</v>
      </c>
      <c r="AY4" s="14">
        <v>45533</v>
      </c>
      <c r="AZ4" s="14">
        <v>45529</v>
      </c>
      <c r="BA4" s="14">
        <v>45534</v>
      </c>
      <c r="BB4" s="14"/>
      <c r="BC4" s="14"/>
      <c r="BD4" s="14" t="s">
        <v>754</v>
      </c>
      <c r="BE4" s="14">
        <v>45530</v>
      </c>
      <c r="BF4" s="14">
        <v>45531</v>
      </c>
      <c r="BG4" s="14">
        <v>45532</v>
      </c>
      <c r="BH4" s="14">
        <v>45536</v>
      </c>
      <c r="BI4" s="14">
        <v>45555</v>
      </c>
      <c r="BJ4" s="14">
        <v>45546</v>
      </c>
      <c r="BK4" s="16">
        <v>0.7</v>
      </c>
      <c r="BL4" s="16">
        <v>1</v>
      </c>
      <c r="BM4" s="16">
        <v>0.6</v>
      </c>
      <c r="BN4" s="16">
        <v>0.63</v>
      </c>
      <c r="BO4" s="16">
        <v>0.68</v>
      </c>
      <c r="BP4" s="16">
        <v>0.72</v>
      </c>
      <c r="BQ4" s="16">
        <v>0.3</v>
      </c>
      <c r="BR4" s="16">
        <v>0.35</v>
      </c>
      <c r="BS4" s="16">
        <v>0.45</v>
      </c>
      <c r="BT4" s="16">
        <v>0.7</v>
      </c>
      <c r="BU4" s="16">
        <v>0.9</v>
      </c>
      <c r="BV4" s="14">
        <v>45519</v>
      </c>
      <c r="BW4" s="14">
        <v>45519</v>
      </c>
    </row>
    <row x14ac:dyDescent="0.25" r="5" customHeight="1" ht="33">
      <c r="A5" s="13">
        <f>CONCATENATE("EA",Table1[[#This Row], [Country]],Table1[[#This Row], [Appeal Code]])</f>
      </c>
      <c r="B5" s="14">
        <v>45532</v>
      </c>
      <c r="C5" s="2" t="s">
        <v>14</v>
      </c>
      <c r="D5" s="2" t="s">
        <v>408</v>
      </c>
      <c r="E5" s="2"/>
      <c r="F5" s="2" t="s">
        <v>870</v>
      </c>
      <c r="G5" s="2" t="s">
        <v>871</v>
      </c>
      <c r="H5" s="2" t="s">
        <v>64</v>
      </c>
      <c r="I5" s="2" t="s">
        <v>19</v>
      </c>
      <c r="J5" s="2" t="s">
        <v>13</v>
      </c>
      <c r="K5" s="24">
        <v>45536</v>
      </c>
      <c r="L5" s="14">
        <v>45539</v>
      </c>
      <c r="M5" s="14">
        <v>45541</v>
      </c>
      <c r="N5" s="14">
        <v>45547</v>
      </c>
      <c r="O5" s="18" t="s">
        <v>785</v>
      </c>
      <c r="P5" s="18" t="s">
        <v>781</v>
      </c>
      <c r="Q5" s="18" t="s">
        <v>751</v>
      </c>
      <c r="R5" s="18" t="s">
        <v>757</v>
      </c>
      <c r="S5" s="18" t="s">
        <v>758</v>
      </c>
      <c r="T5" s="18" t="s">
        <v>872</v>
      </c>
      <c r="U5" s="67">
        <v>0.1</v>
      </c>
      <c r="V5" s="67">
        <v>0.2</v>
      </c>
      <c r="W5" s="67">
        <v>0.42</v>
      </c>
      <c r="X5" s="67">
        <v>0.66</v>
      </c>
      <c r="Y5" s="67">
        <v>0.7</v>
      </c>
      <c r="Z5" s="67">
        <v>0.72</v>
      </c>
      <c r="AA5" s="14">
        <v>45560</v>
      </c>
      <c r="AB5" s="14">
        <v>45536</v>
      </c>
      <c r="AC5" s="14">
        <v>45533</v>
      </c>
      <c r="AD5" s="14">
        <v>45534</v>
      </c>
      <c r="AE5" s="16">
        <v>0.3</v>
      </c>
      <c r="AF5" s="16">
        <v>0.35</v>
      </c>
      <c r="AG5" s="16">
        <v>0.4</v>
      </c>
      <c r="AH5" s="16">
        <v>0.5</v>
      </c>
      <c r="AI5" s="16">
        <v>0.9</v>
      </c>
      <c r="AJ5" s="16">
        <v>0.9</v>
      </c>
      <c r="AK5" s="16">
        <v>0.9</v>
      </c>
      <c r="AL5" s="16">
        <v>0.95</v>
      </c>
      <c r="AM5" s="17">
        <v>0</v>
      </c>
      <c r="AN5" s="17">
        <v>1</v>
      </c>
      <c r="AO5" s="17">
        <v>2</v>
      </c>
      <c r="AP5" s="17">
        <v>2</v>
      </c>
      <c r="AQ5" s="17">
        <v>1</v>
      </c>
      <c r="AR5" s="14">
        <v>45550</v>
      </c>
      <c r="AS5" s="14">
        <v>45553</v>
      </c>
      <c r="AT5" s="15" t="s">
        <v>754</v>
      </c>
      <c r="AU5" s="14">
        <v>45550</v>
      </c>
      <c r="AV5" s="14">
        <v>45533</v>
      </c>
      <c r="AW5" s="14">
        <v>45514</v>
      </c>
      <c r="AX5" s="14">
        <v>45515</v>
      </c>
      <c r="AY5" s="14">
        <v>45519</v>
      </c>
      <c r="AZ5" s="14">
        <v>45509</v>
      </c>
      <c r="BA5" s="14">
        <v>45513</v>
      </c>
      <c r="BB5" s="14">
        <v>45516</v>
      </c>
      <c r="BC5" s="14">
        <v>45524</v>
      </c>
      <c r="BD5" s="14">
        <v>45540</v>
      </c>
      <c r="BE5" s="14">
        <v>45515</v>
      </c>
      <c r="BF5" s="14">
        <v>45517</v>
      </c>
      <c r="BG5" s="14">
        <v>45518</v>
      </c>
      <c r="BH5" s="14">
        <v>45520</v>
      </c>
      <c r="BI5" s="14">
        <v>45566</v>
      </c>
      <c r="BJ5" s="14">
        <v>45560</v>
      </c>
      <c r="BK5" s="16">
        <v>0.8</v>
      </c>
      <c r="BL5" s="16">
        <v>0.9</v>
      </c>
      <c r="BM5" s="16">
        <v>0.5</v>
      </c>
      <c r="BN5" s="16">
        <v>0.6</v>
      </c>
      <c r="BO5" s="16">
        <v>0.62</v>
      </c>
      <c r="BP5" s="16">
        <v>0.68</v>
      </c>
      <c r="BQ5" s="16">
        <v>0.5</v>
      </c>
      <c r="BR5" s="16">
        <v>0.55</v>
      </c>
      <c r="BS5" s="16">
        <v>0.7</v>
      </c>
      <c r="BT5" s="16">
        <v>0.9</v>
      </c>
      <c r="BU5" s="16">
        <v>1</v>
      </c>
      <c r="BV5" s="14">
        <v>45538</v>
      </c>
      <c r="BW5" s="14">
        <v>45538</v>
      </c>
    </row>
    <row x14ac:dyDescent="0.25" r="6" customHeight="1" ht="33.75">
      <c r="A6" s="13">
        <f>CONCATENATE("EA",Table1[[#This Row], [Country]],Table1[[#This Row], [Appeal Code]])</f>
      </c>
      <c r="B6" s="14">
        <v>45536</v>
      </c>
      <c r="C6" s="2" t="s">
        <v>34</v>
      </c>
      <c r="D6" s="2" t="s">
        <v>351</v>
      </c>
      <c r="E6" s="2"/>
      <c r="F6" s="2" t="s">
        <v>873</v>
      </c>
      <c r="G6" s="2" t="s">
        <v>874</v>
      </c>
      <c r="H6" s="2" t="s">
        <v>52</v>
      </c>
      <c r="I6" s="2" t="s">
        <v>26</v>
      </c>
      <c r="J6" s="2" t="s">
        <v>13</v>
      </c>
      <c r="K6" s="24">
        <v>45538</v>
      </c>
      <c r="L6" s="14">
        <v>45540</v>
      </c>
      <c r="M6" s="14">
        <v>45542</v>
      </c>
      <c r="N6" s="14">
        <v>45547</v>
      </c>
      <c r="O6" s="18" t="s">
        <v>751</v>
      </c>
      <c r="P6" s="18" t="s">
        <v>875</v>
      </c>
      <c r="Q6" s="18" t="s">
        <v>875</v>
      </c>
      <c r="R6" s="18" t="s">
        <v>754</v>
      </c>
      <c r="S6" s="68" t="s">
        <v>754</v>
      </c>
      <c r="T6" s="68" t="s">
        <v>754</v>
      </c>
      <c r="U6" s="69">
        <v>0.4</v>
      </c>
      <c r="V6" s="69">
        <v>0.55</v>
      </c>
      <c r="W6" s="69">
        <v>0.6</v>
      </c>
      <c r="X6" s="69" t="s">
        <v>754</v>
      </c>
      <c r="Y6" s="69" t="s">
        <v>754</v>
      </c>
      <c r="Z6" s="69" t="s">
        <v>754</v>
      </c>
      <c r="AA6" s="14">
        <v>45570</v>
      </c>
      <c r="AB6" s="14">
        <v>45538</v>
      </c>
      <c r="AC6" s="14">
        <v>45537</v>
      </c>
      <c r="AD6" s="14">
        <v>45538</v>
      </c>
      <c r="AE6" s="16">
        <v>0.85</v>
      </c>
      <c r="AF6" s="16">
        <v>0.85</v>
      </c>
      <c r="AG6" s="16">
        <v>0.95</v>
      </c>
      <c r="AH6" s="16">
        <v>0.95</v>
      </c>
      <c r="AI6" s="16">
        <v>0.9</v>
      </c>
      <c r="AJ6" s="16">
        <v>0.95</v>
      </c>
      <c r="AK6" s="16">
        <v>0.95</v>
      </c>
      <c r="AL6" s="16">
        <v>0.95</v>
      </c>
      <c r="AM6" s="17">
        <v>1</v>
      </c>
      <c r="AN6" s="17">
        <v>6</v>
      </c>
      <c r="AO6" s="17">
        <v>11</v>
      </c>
      <c r="AP6" s="17">
        <v>11</v>
      </c>
      <c r="AQ6" s="17">
        <v>10</v>
      </c>
      <c r="AR6" s="14">
        <v>45550</v>
      </c>
      <c r="AS6" s="14">
        <v>45550</v>
      </c>
      <c r="AT6" s="15" t="s">
        <v>754</v>
      </c>
      <c r="AU6" s="14">
        <v>45547</v>
      </c>
      <c r="AV6" s="14">
        <v>45536</v>
      </c>
      <c r="AW6" s="14">
        <v>45550</v>
      </c>
      <c r="AX6" s="14" t="s">
        <v>754</v>
      </c>
      <c r="AY6" s="14" t="s">
        <v>754</v>
      </c>
      <c r="AZ6" s="14" t="s">
        <v>754</v>
      </c>
      <c r="BA6" s="14" t="s">
        <v>754</v>
      </c>
      <c r="BB6" s="14" t="s">
        <v>754</v>
      </c>
      <c r="BC6" s="14" t="s">
        <v>754</v>
      </c>
      <c r="BD6" s="14" t="s">
        <v>754</v>
      </c>
      <c r="BE6" s="14">
        <v>45550</v>
      </c>
      <c r="BF6" s="14">
        <v>45554</v>
      </c>
      <c r="BG6" s="14">
        <v>45558</v>
      </c>
      <c r="BH6" s="14">
        <v>45560</v>
      </c>
      <c r="BI6" s="14">
        <v>45570</v>
      </c>
      <c r="BJ6" s="14">
        <v>45565</v>
      </c>
      <c r="BK6" s="16">
        <v>0.4</v>
      </c>
      <c r="BL6" s="16">
        <v>0.9</v>
      </c>
      <c r="BM6" s="16">
        <v>0.5</v>
      </c>
      <c r="BN6" s="16">
        <v>0.55</v>
      </c>
      <c r="BO6" s="16">
        <v>0.6</v>
      </c>
      <c r="BP6" s="16">
        <v>0.7</v>
      </c>
      <c r="BQ6" s="16">
        <v>0.25</v>
      </c>
      <c r="BR6" s="16">
        <v>0.4</v>
      </c>
      <c r="BS6" s="16">
        <v>0.55</v>
      </c>
      <c r="BT6" s="16">
        <v>0.9</v>
      </c>
      <c r="BU6" s="16" t="s">
        <v>754</v>
      </c>
      <c r="BV6" s="14">
        <v>45542</v>
      </c>
      <c r="BW6" s="14">
        <v>45543</v>
      </c>
    </row>
    <row x14ac:dyDescent="0.25" r="7" customHeight="1" ht="18.75">
      <c r="A7" s="2"/>
      <c r="B7" s="70"/>
      <c r="C7" s="2"/>
      <c r="D7" s="2"/>
      <c r="E7" s="2"/>
      <c r="F7" s="2"/>
      <c r="G7" s="2"/>
      <c r="H7" s="2"/>
      <c r="I7" s="2"/>
      <c r="J7" s="2"/>
      <c r="K7" s="70"/>
      <c r="L7" s="70"/>
      <c r="M7" s="70"/>
      <c r="N7" s="70"/>
      <c r="O7" s="71"/>
      <c r="P7" s="71"/>
      <c r="Q7" s="71"/>
      <c r="R7" s="71"/>
      <c r="S7" s="2"/>
      <c r="T7" s="2"/>
      <c r="U7" s="72"/>
      <c r="V7" s="72"/>
      <c r="W7" s="72"/>
      <c r="X7" s="72"/>
      <c r="Y7" s="72"/>
      <c r="Z7" s="72"/>
      <c r="AA7" s="70"/>
      <c r="AB7" s="70"/>
      <c r="AC7" s="70"/>
      <c r="AD7" s="70"/>
      <c r="AE7" s="72"/>
      <c r="AF7" s="72"/>
      <c r="AG7" s="72"/>
      <c r="AH7" s="72"/>
      <c r="AI7" s="72"/>
      <c r="AJ7" s="72"/>
      <c r="AK7" s="72"/>
      <c r="AL7" s="72"/>
      <c r="AM7" s="73"/>
      <c r="AN7" s="73"/>
      <c r="AO7" s="73"/>
      <c r="AP7" s="74"/>
      <c r="AQ7" s="73"/>
      <c r="AR7" s="70"/>
      <c r="AS7" s="70"/>
      <c r="AT7" s="2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0"/>
      <c r="BW7" s="70"/>
    </row>
    <row x14ac:dyDescent="0.25" r="8" customHeight="1" ht="18.75">
      <c r="A8" s="2"/>
      <c r="B8" s="70"/>
      <c r="C8" s="2"/>
      <c r="D8" s="2"/>
      <c r="E8" s="2"/>
      <c r="F8" s="2"/>
      <c r="G8" s="2"/>
      <c r="H8" s="2"/>
      <c r="I8" s="2"/>
      <c r="J8" s="2"/>
      <c r="K8" s="70"/>
      <c r="L8" s="70"/>
      <c r="M8" s="70"/>
      <c r="N8" s="70"/>
      <c r="O8" s="71"/>
      <c r="P8" s="71"/>
      <c r="Q8" s="71"/>
      <c r="R8" s="71"/>
      <c r="S8" s="2"/>
      <c r="T8" s="2"/>
      <c r="U8" s="72"/>
      <c r="V8" s="72"/>
      <c r="W8" s="72"/>
      <c r="X8" s="72"/>
      <c r="Y8" s="72"/>
      <c r="Z8" s="72"/>
      <c r="AA8" s="70"/>
      <c r="AB8" s="70"/>
      <c r="AC8" s="70"/>
      <c r="AD8" s="70"/>
      <c r="AE8" s="72"/>
      <c r="AF8" s="72"/>
      <c r="AG8" s="72"/>
      <c r="AH8" s="72"/>
      <c r="AI8" s="72"/>
      <c r="AJ8" s="72"/>
      <c r="AK8" s="72"/>
      <c r="AL8" s="72"/>
      <c r="AM8" s="73"/>
      <c r="AN8" s="73"/>
      <c r="AO8" s="73"/>
      <c r="AP8" s="74"/>
      <c r="AQ8" s="73"/>
      <c r="AR8" s="70"/>
      <c r="AS8" s="70"/>
      <c r="AT8" s="2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0"/>
      <c r="BW8" s="70"/>
    </row>
    <row x14ac:dyDescent="0.25" r="9" customHeight="1" ht="18.75">
      <c r="A9" s="2"/>
      <c r="B9" s="70"/>
      <c r="C9" s="2"/>
      <c r="D9" s="2"/>
      <c r="E9" s="2"/>
      <c r="F9" s="2"/>
      <c r="G9" s="2"/>
      <c r="H9" s="2"/>
      <c r="I9" s="2"/>
      <c r="J9" s="2"/>
      <c r="K9" s="70"/>
      <c r="L9" s="70"/>
      <c r="M9" s="70"/>
      <c r="N9" s="70"/>
      <c r="O9" s="71"/>
      <c r="P9" s="71"/>
      <c r="Q9" s="71"/>
      <c r="R9" s="71"/>
      <c r="S9" s="2"/>
      <c r="T9" s="2"/>
      <c r="U9" s="72"/>
      <c r="V9" s="72"/>
      <c r="W9" s="72"/>
      <c r="X9" s="72"/>
      <c r="Y9" s="72"/>
      <c r="Z9" s="72"/>
      <c r="AA9" s="70"/>
      <c r="AB9" s="70"/>
      <c r="AC9" s="70"/>
      <c r="AD9" s="70"/>
      <c r="AE9" s="72"/>
      <c r="AF9" s="72"/>
      <c r="AG9" s="72"/>
      <c r="AH9" s="72"/>
      <c r="AI9" s="72"/>
      <c r="AJ9" s="72"/>
      <c r="AK9" s="72"/>
      <c r="AL9" s="72"/>
      <c r="AM9" s="73"/>
      <c r="AN9" s="73"/>
      <c r="AO9" s="73"/>
      <c r="AP9" s="74"/>
      <c r="AQ9" s="73"/>
      <c r="AR9" s="70"/>
      <c r="AS9" s="70"/>
      <c r="AT9" s="2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0"/>
      <c r="BW9" s="70"/>
    </row>
    <row x14ac:dyDescent="0.25" r="10" customHeight="1" ht="18.75">
      <c r="A10" s="2"/>
      <c r="B10" s="70"/>
      <c r="C10" s="2"/>
      <c r="D10" s="2"/>
      <c r="E10" s="2"/>
      <c r="F10" s="2"/>
      <c r="G10" s="2"/>
      <c r="H10" s="2"/>
      <c r="I10" s="2"/>
      <c r="J10" s="2"/>
      <c r="K10" s="70"/>
      <c r="L10" s="70"/>
      <c r="M10" s="70"/>
      <c r="N10" s="70"/>
      <c r="O10" s="71"/>
      <c r="P10" s="71"/>
      <c r="Q10" s="71"/>
      <c r="R10" s="71"/>
      <c r="S10" s="2"/>
      <c r="T10" s="2"/>
      <c r="U10" s="72"/>
      <c r="V10" s="72"/>
      <c r="W10" s="72"/>
      <c r="X10" s="72"/>
      <c r="Y10" s="72"/>
      <c r="Z10" s="72"/>
      <c r="AA10" s="70"/>
      <c r="AB10" s="70"/>
      <c r="AC10" s="70"/>
      <c r="AD10" s="70"/>
      <c r="AE10" s="72"/>
      <c r="AF10" s="72"/>
      <c r="AG10" s="72"/>
      <c r="AH10" s="72"/>
      <c r="AI10" s="72"/>
      <c r="AJ10" s="72"/>
      <c r="AK10" s="72"/>
      <c r="AL10" s="72"/>
      <c r="AM10" s="73"/>
      <c r="AN10" s="73"/>
      <c r="AO10" s="73"/>
      <c r="AP10" s="74"/>
      <c r="AQ10" s="73"/>
      <c r="AR10" s="70"/>
      <c r="AS10" s="70"/>
      <c r="AT10" s="2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0"/>
      <c r="BW10" s="70"/>
    </row>
    <row x14ac:dyDescent="0.25" r="11" customHeight="1" ht="18.75">
      <c r="A11" s="2"/>
      <c r="B11" s="70"/>
      <c r="C11" s="2"/>
      <c r="D11" s="2"/>
      <c r="E11" s="2"/>
      <c r="F11" s="2"/>
      <c r="G11" s="2"/>
      <c r="H11" s="2"/>
      <c r="I11" s="2"/>
      <c r="J11" s="2"/>
      <c r="K11" s="70"/>
      <c r="L11" s="70"/>
      <c r="M11" s="70"/>
      <c r="N11" s="70"/>
      <c r="O11" s="71"/>
      <c r="P11" s="71"/>
      <c r="Q11" s="71"/>
      <c r="R11" s="71"/>
      <c r="S11" s="2"/>
      <c r="T11" s="2"/>
      <c r="U11" s="72"/>
      <c r="V11" s="72"/>
      <c r="W11" s="72"/>
      <c r="X11" s="72"/>
      <c r="Y11" s="72"/>
      <c r="Z11" s="72"/>
      <c r="AA11" s="70"/>
      <c r="AB11" s="70"/>
      <c r="AC11" s="70"/>
      <c r="AD11" s="70"/>
      <c r="AE11" s="72"/>
      <c r="AF11" s="72"/>
      <c r="AG11" s="72"/>
      <c r="AH11" s="72"/>
      <c r="AI11" s="72"/>
      <c r="AJ11" s="72"/>
      <c r="AK11" s="72"/>
      <c r="AL11" s="72"/>
      <c r="AM11" s="73"/>
      <c r="AN11" s="73"/>
      <c r="AO11" s="73"/>
      <c r="AP11" s="74"/>
      <c r="AQ11" s="73"/>
      <c r="AR11" s="70"/>
      <c r="AS11" s="70"/>
      <c r="AT11" s="2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0"/>
      <c r="BW11" s="70"/>
    </row>
    <row x14ac:dyDescent="0.25" r="12" customHeight="1" ht="18.75">
      <c r="A12" s="2"/>
      <c r="B12" s="70"/>
      <c r="C12" s="2"/>
      <c r="D12" s="2"/>
      <c r="E12" s="2"/>
      <c r="F12" s="2"/>
      <c r="G12" s="2"/>
      <c r="H12" s="2"/>
      <c r="I12" s="2"/>
      <c r="J12" s="2"/>
      <c r="K12" s="70"/>
      <c r="L12" s="70"/>
      <c r="M12" s="70"/>
      <c r="N12" s="70"/>
      <c r="O12" s="71"/>
      <c r="P12" s="71"/>
      <c r="Q12" s="71"/>
      <c r="R12" s="71"/>
      <c r="S12" s="2"/>
      <c r="T12" s="2"/>
      <c r="U12" s="72"/>
      <c r="V12" s="72"/>
      <c r="W12" s="72"/>
      <c r="X12" s="72"/>
      <c r="Y12" s="72"/>
      <c r="Z12" s="72"/>
      <c r="AA12" s="70"/>
      <c r="AB12" s="70"/>
      <c r="AC12" s="70"/>
      <c r="AD12" s="70"/>
      <c r="AE12" s="72"/>
      <c r="AF12" s="72"/>
      <c r="AG12" s="72"/>
      <c r="AH12" s="72"/>
      <c r="AI12" s="72"/>
      <c r="AJ12" s="72"/>
      <c r="AK12" s="72"/>
      <c r="AL12" s="72"/>
      <c r="AM12" s="73"/>
      <c r="AN12" s="73"/>
      <c r="AO12" s="73"/>
      <c r="AP12" s="74"/>
      <c r="AQ12" s="73"/>
      <c r="AR12" s="70"/>
      <c r="AS12" s="70"/>
      <c r="AT12" s="2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0"/>
      <c r="BW12" s="70"/>
    </row>
    <row x14ac:dyDescent="0.25" r="13" customHeight="1" ht="18.75">
      <c r="A13" s="2"/>
      <c r="B13" s="70"/>
      <c r="C13" s="2"/>
      <c r="D13" s="2"/>
      <c r="E13" s="2"/>
      <c r="F13" s="2"/>
      <c r="G13" s="2"/>
      <c r="H13" s="2"/>
      <c r="I13" s="2"/>
      <c r="J13" s="2"/>
      <c r="K13" s="70"/>
      <c r="L13" s="70"/>
      <c r="M13" s="70"/>
      <c r="N13" s="70"/>
      <c r="O13" s="71"/>
      <c r="P13" s="71"/>
      <c r="Q13" s="71"/>
      <c r="R13" s="71"/>
      <c r="S13" s="2"/>
      <c r="T13" s="2"/>
      <c r="U13" s="72"/>
      <c r="V13" s="72"/>
      <c r="W13" s="72"/>
      <c r="X13" s="72"/>
      <c r="Y13" s="72"/>
      <c r="Z13" s="72"/>
      <c r="AA13" s="70"/>
      <c r="AB13" s="70"/>
      <c r="AC13" s="70"/>
      <c r="AD13" s="70"/>
      <c r="AE13" s="72"/>
      <c r="AF13" s="72"/>
      <c r="AG13" s="72"/>
      <c r="AH13" s="72"/>
      <c r="AI13" s="72"/>
      <c r="AJ13" s="72"/>
      <c r="AK13" s="72"/>
      <c r="AL13" s="72"/>
      <c r="AM13" s="73"/>
      <c r="AN13" s="73"/>
      <c r="AO13" s="73"/>
      <c r="AP13" s="74"/>
      <c r="AQ13" s="73"/>
      <c r="AR13" s="70"/>
      <c r="AS13" s="70"/>
      <c r="AT13" s="2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0"/>
      <c r="BW13" s="70"/>
    </row>
    <row x14ac:dyDescent="0.25" r="14" customHeight="1" ht="18.75">
      <c r="A14" s="2"/>
      <c r="B14" s="70"/>
      <c r="C14" s="2"/>
      <c r="D14" s="2"/>
      <c r="E14" s="2"/>
      <c r="F14" s="2"/>
      <c r="G14" s="2"/>
      <c r="H14" s="2"/>
      <c r="I14" s="2"/>
      <c r="J14" s="2"/>
      <c r="K14" s="70"/>
      <c r="L14" s="70"/>
      <c r="M14" s="70"/>
      <c r="N14" s="70"/>
      <c r="O14" s="71"/>
      <c r="P14" s="71"/>
      <c r="Q14" s="71"/>
      <c r="R14" s="71"/>
      <c r="S14" s="2"/>
      <c r="T14" s="2"/>
      <c r="U14" s="72"/>
      <c r="V14" s="72"/>
      <c r="W14" s="72"/>
      <c r="X14" s="72"/>
      <c r="Y14" s="72"/>
      <c r="Z14" s="72"/>
      <c r="AA14" s="70"/>
      <c r="AB14" s="70"/>
      <c r="AC14" s="70"/>
      <c r="AD14" s="70"/>
      <c r="AE14" s="72"/>
      <c r="AF14" s="72"/>
      <c r="AG14" s="72"/>
      <c r="AH14" s="72"/>
      <c r="AI14" s="72"/>
      <c r="AJ14" s="72"/>
      <c r="AK14" s="72"/>
      <c r="AL14" s="72"/>
      <c r="AM14" s="73"/>
      <c r="AN14" s="73"/>
      <c r="AO14" s="73"/>
      <c r="AP14" s="74"/>
      <c r="AQ14" s="73"/>
      <c r="AR14" s="70"/>
      <c r="AS14" s="70"/>
      <c r="AT14" s="2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0"/>
      <c r="BW14" s="70"/>
    </row>
    <row x14ac:dyDescent="0.25" r="15" customHeight="1" ht="18.75">
      <c r="A15" s="2"/>
      <c r="B15" s="70"/>
      <c r="C15" s="2"/>
      <c r="D15" s="2"/>
      <c r="E15" s="2"/>
      <c r="F15" s="2"/>
      <c r="G15" s="2"/>
      <c r="H15" s="2"/>
      <c r="I15" s="2"/>
      <c r="J15" s="2"/>
      <c r="K15" s="70"/>
      <c r="L15" s="70"/>
      <c r="M15" s="70"/>
      <c r="N15" s="70"/>
      <c r="O15" s="71"/>
      <c r="P15" s="71"/>
      <c r="Q15" s="71"/>
      <c r="R15" s="71"/>
      <c r="S15" s="2"/>
      <c r="T15" s="2"/>
      <c r="U15" s="72"/>
      <c r="V15" s="72"/>
      <c r="W15" s="72"/>
      <c r="X15" s="72"/>
      <c r="Y15" s="72"/>
      <c r="Z15" s="72"/>
      <c r="AA15" s="70"/>
      <c r="AB15" s="70"/>
      <c r="AC15" s="70"/>
      <c r="AD15" s="70"/>
      <c r="AE15" s="72"/>
      <c r="AF15" s="72"/>
      <c r="AG15" s="72"/>
      <c r="AH15" s="72"/>
      <c r="AI15" s="72"/>
      <c r="AJ15" s="72"/>
      <c r="AK15" s="72"/>
      <c r="AL15" s="72"/>
      <c r="AM15" s="73"/>
      <c r="AN15" s="73"/>
      <c r="AO15" s="73"/>
      <c r="AP15" s="74"/>
      <c r="AQ15" s="73"/>
      <c r="AR15" s="70"/>
      <c r="AS15" s="70"/>
      <c r="AT15" s="2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0"/>
      <c r="BW15" s="70"/>
    </row>
    <row x14ac:dyDescent="0.25" r="16" customHeight="1" ht="18.75">
      <c r="A16" s="2"/>
      <c r="B16" s="70"/>
      <c r="C16" s="2"/>
      <c r="D16" s="2"/>
      <c r="E16" s="2"/>
      <c r="F16" s="2"/>
      <c r="G16" s="2"/>
      <c r="H16" s="2"/>
      <c r="I16" s="2"/>
      <c r="J16" s="2"/>
      <c r="K16" s="70"/>
      <c r="L16" s="70"/>
      <c r="M16" s="70"/>
      <c r="N16" s="70"/>
      <c r="O16" s="71"/>
      <c r="P16" s="71"/>
      <c r="Q16" s="71"/>
      <c r="R16" s="71"/>
      <c r="S16" s="2"/>
      <c r="T16" s="2"/>
      <c r="U16" s="72"/>
      <c r="V16" s="72"/>
      <c r="W16" s="72"/>
      <c r="X16" s="72"/>
      <c r="Y16" s="72"/>
      <c r="Z16" s="72"/>
      <c r="AA16" s="70"/>
      <c r="AB16" s="70"/>
      <c r="AC16" s="70"/>
      <c r="AD16" s="70"/>
      <c r="AE16" s="72"/>
      <c r="AF16" s="72"/>
      <c r="AG16" s="72"/>
      <c r="AH16" s="72"/>
      <c r="AI16" s="72"/>
      <c r="AJ16" s="72"/>
      <c r="AK16" s="72"/>
      <c r="AL16" s="72"/>
      <c r="AM16" s="73"/>
      <c r="AN16" s="73"/>
      <c r="AO16" s="73"/>
      <c r="AP16" s="74"/>
      <c r="AQ16" s="73"/>
      <c r="AR16" s="70"/>
      <c r="AS16" s="70"/>
      <c r="AT16" s="2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0"/>
      <c r="BW16" s="70"/>
    </row>
    <row x14ac:dyDescent="0.25" r="17" customHeight="1" ht="18.75">
      <c r="A17" s="2"/>
      <c r="B17" s="70"/>
      <c r="C17" s="2"/>
      <c r="D17" s="2"/>
      <c r="E17" s="2"/>
      <c r="F17" s="2"/>
      <c r="G17" s="2"/>
      <c r="H17" s="2"/>
      <c r="I17" s="2"/>
      <c r="J17" s="2"/>
      <c r="K17" s="70"/>
      <c r="L17" s="70"/>
      <c r="M17" s="70"/>
      <c r="N17" s="70"/>
      <c r="O17" s="71"/>
      <c r="P17" s="71"/>
      <c r="Q17" s="71"/>
      <c r="R17" s="71"/>
      <c r="S17" s="2"/>
      <c r="T17" s="2"/>
      <c r="U17" s="72"/>
      <c r="V17" s="72"/>
      <c r="W17" s="72"/>
      <c r="X17" s="72"/>
      <c r="Y17" s="72"/>
      <c r="Z17" s="72"/>
      <c r="AA17" s="70"/>
      <c r="AB17" s="70"/>
      <c r="AC17" s="70"/>
      <c r="AD17" s="70"/>
      <c r="AE17" s="72"/>
      <c r="AF17" s="72"/>
      <c r="AG17" s="72"/>
      <c r="AH17" s="72"/>
      <c r="AI17" s="72"/>
      <c r="AJ17" s="72"/>
      <c r="AK17" s="72"/>
      <c r="AL17" s="72"/>
      <c r="AM17" s="73"/>
      <c r="AN17" s="73"/>
      <c r="AO17" s="73"/>
      <c r="AP17" s="74"/>
      <c r="AQ17" s="73"/>
      <c r="AR17" s="70"/>
      <c r="AS17" s="70"/>
      <c r="AT17" s="2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0"/>
      <c r="BW17" s="70"/>
    </row>
    <row x14ac:dyDescent="0.25" r="18" customHeight="1" ht="18.75">
      <c r="A18" s="2"/>
      <c r="B18" s="70"/>
      <c r="C18" s="2"/>
      <c r="D18" s="2"/>
      <c r="E18" s="2"/>
      <c r="F18" s="2"/>
      <c r="G18" s="2"/>
      <c r="H18" s="2"/>
      <c r="I18" s="2"/>
      <c r="J18" s="2"/>
      <c r="K18" s="70"/>
      <c r="L18" s="70"/>
      <c r="M18" s="70"/>
      <c r="N18" s="70"/>
      <c r="O18" s="71"/>
      <c r="P18" s="71"/>
      <c r="Q18" s="71"/>
      <c r="R18" s="71"/>
      <c r="S18" s="2"/>
      <c r="T18" s="2"/>
      <c r="U18" s="72"/>
      <c r="V18" s="72"/>
      <c r="W18" s="72"/>
      <c r="X18" s="72"/>
      <c r="Y18" s="72"/>
      <c r="Z18" s="72"/>
      <c r="AA18" s="70"/>
      <c r="AB18" s="70"/>
      <c r="AC18" s="70"/>
      <c r="AD18" s="70"/>
      <c r="AE18" s="72"/>
      <c r="AF18" s="72"/>
      <c r="AG18" s="72"/>
      <c r="AH18" s="72"/>
      <c r="AI18" s="72"/>
      <c r="AJ18" s="72"/>
      <c r="AK18" s="72"/>
      <c r="AL18" s="72"/>
      <c r="AM18" s="73"/>
      <c r="AN18" s="73"/>
      <c r="AO18" s="73"/>
      <c r="AP18" s="74"/>
      <c r="AQ18" s="73"/>
      <c r="AR18" s="70"/>
      <c r="AS18" s="70"/>
      <c r="AT18" s="2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0"/>
      <c r="BW18" s="70"/>
    </row>
    <row x14ac:dyDescent="0.25" r="19" customHeight="1" ht="18.75">
      <c r="A19" s="2"/>
      <c r="B19" s="70"/>
      <c r="C19" s="2"/>
      <c r="D19" s="2"/>
      <c r="E19" s="2"/>
      <c r="F19" s="2"/>
      <c r="G19" s="2"/>
      <c r="H19" s="2"/>
      <c r="I19" s="2"/>
      <c r="J19" s="2"/>
      <c r="K19" s="70"/>
      <c r="L19" s="70"/>
      <c r="M19" s="70"/>
      <c r="N19" s="70"/>
      <c r="O19" s="71"/>
      <c r="P19" s="71"/>
      <c r="Q19" s="71"/>
      <c r="R19" s="71"/>
      <c r="S19" s="2"/>
      <c r="T19" s="2"/>
      <c r="U19" s="72"/>
      <c r="V19" s="72"/>
      <c r="W19" s="72"/>
      <c r="X19" s="72"/>
      <c r="Y19" s="72"/>
      <c r="Z19" s="72"/>
      <c r="AA19" s="70"/>
      <c r="AB19" s="70"/>
      <c r="AC19" s="70"/>
      <c r="AD19" s="70"/>
      <c r="AE19" s="72"/>
      <c r="AF19" s="72"/>
      <c r="AG19" s="72"/>
      <c r="AH19" s="72"/>
      <c r="AI19" s="72"/>
      <c r="AJ19" s="72"/>
      <c r="AK19" s="72"/>
      <c r="AL19" s="72"/>
      <c r="AM19" s="73"/>
      <c r="AN19" s="73"/>
      <c r="AO19" s="73"/>
      <c r="AP19" s="74"/>
      <c r="AQ19" s="73"/>
      <c r="AR19" s="70"/>
      <c r="AS19" s="70"/>
      <c r="AT19" s="2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0"/>
      <c r="BW19" s="70"/>
    </row>
    <row x14ac:dyDescent="0.25" r="20" customHeight="1" ht="18.75">
      <c r="A20" s="2"/>
      <c r="B20" s="70"/>
      <c r="C20" s="2"/>
      <c r="D20" s="2"/>
      <c r="E20" s="2"/>
      <c r="F20" s="2"/>
      <c r="G20" s="2"/>
      <c r="H20" s="2"/>
      <c r="I20" s="2"/>
      <c r="J20" s="2"/>
      <c r="K20" s="70"/>
      <c r="L20" s="70"/>
      <c r="M20" s="70"/>
      <c r="N20" s="70"/>
      <c r="O20" s="71"/>
      <c r="P20" s="71"/>
      <c r="Q20" s="71"/>
      <c r="R20" s="71"/>
      <c r="S20" s="2"/>
      <c r="T20" s="2"/>
      <c r="U20" s="72"/>
      <c r="V20" s="72"/>
      <c r="W20" s="72"/>
      <c r="X20" s="72"/>
      <c r="Y20" s="72"/>
      <c r="Z20" s="72"/>
      <c r="AA20" s="70"/>
      <c r="AB20" s="70"/>
      <c r="AC20" s="70"/>
      <c r="AD20" s="70"/>
      <c r="AE20" s="72"/>
      <c r="AF20" s="72"/>
      <c r="AG20" s="72"/>
      <c r="AH20" s="72"/>
      <c r="AI20" s="72"/>
      <c r="AJ20" s="72"/>
      <c r="AK20" s="72"/>
      <c r="AL20" s="72"/>
      <c r="AM20" s="73"/>
      <c r="AN20" s="73"/>
      <c r="AO20" s="73"/>
      <c r="AP20" s="74"/>
      <c r="AQ20" s="73"/>
      <c r="AR20" s="70"/>
      <c r="AS20" s="70"/>
      <c r="AT20" s="2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0"/>
      <c r="BW20" s="70"/>
    </row>
    <row x14ac:dyDescent="0.25" r="21" customHeight="1" ht="18.75">
      <c r="A21" s="2"/>
      <c r="B21" s="70"/>
      <c r="C21" s="2"/>
      <c r="D21" s="2"/>
      <c r="E21" s="2"/>
      <c r="F21" s="2"/>
      <c r="G21" s="2"/>
      <c r="H21" s="2"/>
      <c r="I21" s="2"/>
      <c r="J21" s="2"/>
      <c r="K21" s="70"/>
      <c r="L21" s="70"/>
      <c r="M21" s="70"/>
      <c r="N21" s="70"/>
      <c r="O21" s="71"/>
      <c r="P21" s="71"/>
      <c r="Q21" s="71"/>
      <c r="R21" s="71"/>
      <c r="S21" s="2"/>
      <c r="T21" s="2"/>
      <c r="U21" s="72"/>
      <c r="V21" s="72"/>
      <c r="W21" s="72"/>
      <c r="X21" s="72"/>
      <c r="Y21" s="72"/>
      <c r="Z21" s="72"/>
      <c r="AA21" s="70"/>
      <c r="AB21" s="70"/>
      <c r="AC21" s="70"/>
      <c r="AD21" s="70"/>
      <c r="AE21" s="72"/>
      <c r="AF21" s="72"/>
      <c r="AG21" s="72"/>
      <c r="AH21" s="72"/>
      <c r="AI21" s="72"/>
      <c r="AJ21" s="72"/>
      <c r="AK21" s="72"/>
      <c r="AL21" s="72"/>
      <c r="AM21" s="73"/>
      <c r="AN21" s="73"/>
      <c r="AO21" s="73"/>
      <c r="AP21" s="74"/>
      <c r="AQ21" s="73"/>
      <c r="AR21" s="70"/>
      <c r="AS21" s="70"/>
      <c r="AT21" s="2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0"/>
      <c r="BW21" s="70"/>
    </row>
    <row x14ac:dyDescent="0.25" r="22" customHeight="1" ht="18.75">
      <c r="A22" s="2"/>
      <c r="B22" s="70"/>
      <c r="C22" s="2"/>
      <c r="D22" s="2"/>
      <c r="E22" s="2"/>
      <c r="F22" s="2"/>
      <c r="G22" s="2"/>
      <c r="H22" s="2"/>
      <c r="I22" s="2"/>
      <c r="J22" s="2"/>
      <c r="K22" s="70"/>
      <c r="L22" s="70"/>
      <c r="M22" s="70"/>
      <c r="N22" s="70"/>
      <c r="O22" s="71"/>
      <c r="P22" s="71"/>
      <c r="Q22" s="71"/>
      <c r="R22" s="71"/>
      <c r="S22" s="2"/>
      <c r="T22" s="2"/>
      <c r="U22" s="72"/>
      <c r="V22" s="72"/>
      <c r="W22" s="72"/>
      <c r="X22" s="72"/>
      <c r="Y22" s="72"/>
      <c r="Z22" s="72"/>
      <c r="AA22" s="70"/>
      <c r="AB22" s="70"/>
      <c r="AC22" s="70"/>
      <c r="AD22" s="70"/>
      <c r="AE22" s="72"/>
      <c r="AF22" s="72"/>
      <c r="AG22" s="72"/>
      <c r="AH22" s="72"/>
      <c r="AI22" s="72"/>
      <c r="AJ22" s="72"/>
      <c r="AK22" s="72"/>
      <c r="AL22" s="72"/>
      <c r="AM22" s="73"/>
      <c r="AN22" s="73"/>
      <c r="AO22" s="73"/>
      <c r="AP22" s="74"/>
      <c r="AQ22" s="73"/>
      <c r="AR22" s="70"/>
      <c r="AS22" s="70"/>
      <c r="AT22" s="2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0"/>
      <c r="BW22" s="70"/>
    </row>
    <row x14ac:dyDescent="0.25" r="23" customHeight="1" ht="18.75">
      <c r="A23" s="2"/>
      <c r="B23" s="70"/>
      <c r="C23" s="2"/>
      <c r="D23" s="2"/>
      <c r="E23" s="2"/>
      <c r="F23" s="2"/>
      <c r="G23" s="2"/>
      <c r="H23" s="2"/>
      <c r="I23" s="2"/>
      <c r="J23" s="2"/>
      <c r="K23" s="70"/>
      <c r="L23" s="70"/>
      <c r="M23" s="70"/>
      <c r="N23" s="70"/>
      <c r="O23" s="71"/>
      <c r="P23" s="71"/>
      <c r="Q23" s="71"/>
      <c r="R23" s="71"/>
      <c r="S23" s="2"/>
      <c r="T23" s="2"/>
      <c r="U23" s="72"/>
      <c r="V23" s="72"/>
      <c r="W23" s="72"/>
      <c r="X23" s="72"/>
      <c r="Y23" s="72"/>
      <c r="Z23" s="72"/>
      <c r="AA23" s="70"/>
      <c r="AB23" s="70"/>
      <c r="AC23" s="70"/>
      <c r="AD23" s="70"/>
      <c r="AE23" s="72"/>
      <c r="AF23" s="72"/>
      <c r="AG23" s="72"/>
      <c r="AH23" s="72"/>
      <c r="AI23" s="72"/>
      <c r="AJ23" s="72"/>
      <c r="AK23" s="72"/>
      <c r="AL23" s="72"/>
      <c r="AM23" s="73"/>
      <c r="AN23" s="73"/>
      <c r="AO23" s="73"/>
      <c r="AP23" s="74"/>
      <c r="AQ23" s="73"/>
      <c r="AR23" s="70"/>
      <c r="AS23" s="70"/>
      <c r="AT23" s="2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0"/>
      <c r="BW23" s="70"/>
    </row>
    <row x14ac:dyDescent="0.25" r="24" customHeight="1" ht="18.75">
      <c r="A24" s="2"/>
      <c r="B24" s="70"/>
      <c r="C24" s="2"/>
      <c r="D24" s="2"/>
      <c r="E24" s="2"/>
      <c r="F24" s="2"/>
      <c r="G24" s="2"/>
      <c r="H24" s="2"/>
      <c r="I24" s="2"/>
      <c r="J24" s="2"/>
      <c r="K24" s="70"/>
      <c r="L24" s="70"/>
      <c r="M24" s="70"/>
      <c r="N24" s="70"/>
      <c r="O24" s="71"/>
      <c r="P24" s="71"/>
      <c r="Q24" s="71"/>
      <c r="R24" s="71"/>
      <c r="S24" s="2"/>
      <c r="T24" s="2"/>
      <c r="U24" s="72"/>
      <c r="V24" s="72"/>
      <c r="W24" s="72"/>
      <c r="X24" s="72"/>
      <c r="Y24" s="72"/>
      <c r="Z24" s="72"/>
      <c r="AA24" s="70"/>
      <c r="AB24" s="70"/>
      <c r="AC24" s="70"/>
      <c r="AD24" s="70"/>
      <c r="AE24" s="72"/>
      <c r="AF24" s="72"/>
      <c r="AG24" s="72"/>
      <c r="AH24" s="72"/>
      <c r="AI24" s="72"/>
      <c r="AJ24" s="72"/>
      <c r="AK24" s="72"/>
      <c r="AL24" s="72"/>
      <c r="AM24" s="73"/>
      <c r="AN24" s="73"/>
      <c r="AO24" s="73"/>
      <c r="AP24" s="74"/>
      <c r="AQ24" s="73"/>
      <c r="AR24" s="70"/>
      <c r="AS24" s="70"/>
      <c r="AT24" s="2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0"/>
      <c r="BW24" s="70"/>
    </row>
    <row x14ac:dyDescent="0.25" r="25" customHeight="1" ht="18.75">
      <c r="A25" s="2"/>
      <c r="B25" s="70"/>
      <c r="C25" s="2"/>
      <c r="D25" s="2"/>
      <c r="E25" s="2"/>
      <c r="F25" s="2"/>
      <c r="G25" s="2"/>
      <c r="H25" s="2"/>
      <c r="I25" s="2"/>
      <c r="J25" s="2"/>
      <c r="K25" s="70"/>
      <c r="L25" s="70"/>
      <c r="M25" s="70"/>
      <c r="N25" s="70"/>
      <c r="O25" s="71"/>
      <c r="P25" s="71"/>
      <c r="Q25" s="71"/>
      <c r="R25" s="71"/>
      <c r="S25" s="2"/>
      <c r="T25" s="2"/>
      <c r="U25" s="72"/>
      <c r="V25" s="72"/>
      <c r="W25" s="72"/>
      <c r="X25" s="72"/>
      <c r="Y25" s="72"/>
      <c r="Z25" s="72"/>
      <c r="AA25" s="70"/>
      <c r="AB25" s="70"/>
      <c r="AC25" s="70"/>
      <c r="AD25" s="70"/>
      <c r="AE25" s="72"/>
      <c r="AF25" s="72"/>
      <c r="AG25" s="72"/>
      <c r="AH25" s="72"/>
      <c r="AI25" s="72"/>
      <c r="AJ25" s="72"/>
      <c r="AK25" s="72"/>
      <c r="AL25" s="72"/>
      <c r="AM25" s="73"/>
      <c r="AN25" s="73"/>
      <c r="AO25" s="73"/>
      <c r="AP25" s="74"/>
      <c r="AQ25" s="73"/>
      <c r="AR25" s="70"/>
      <c r="AS25" s="70"/>
      <c r="AT25" s="2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0"/>
      <c r="BW25" s="70"/>
    </row>
    <row x14ac:dyDescent="0.25" r="26" customHeight="1" ht="18.75">
      <c r="A26" s="2"/>
      <c r="B26" s="70"/>
      <c r="C26" s="2"/>
      <c r="D26" s="2"/>
      <c r="E26" s="2"/>
      <c r="F26" s="2"/>
      <c r="G26" s="2"/>
      <c r="H26" s="2"/>
      <c r="I26" s="2"/>
      <c r="J26" s="2"/>
      <c r="K26" s="70"/>
      <c r="L26" s="70"/>
      <c r="M26" s="70"/>
      <c r="N26" s="70"/>
      <c r="O26" s="71"/>
      <c r="P26" s="71"/>
      <c r="Q26" s="71"/>
      <c r="R26" s="71"/>
      <c r="S26" s="2"/>
      <c r="T26" s="2"/>
      <c r="U26" s="72"/>
      <c r="V26" s="72"/>
      <c r="W26" s="72"/>
      <c r="X26" s="72"/>
      <c r="Y26" s="72"/>
      <c r="Z26" s="72"/>
      <c r="AA26" s="70"/>
      <c r="AB26" s="70"/>
      <c r="AC26" s="70"/>
      <c r="AD26" s="70"/>
      <c r="AE26" s="72"/>
      <c r="AF26" s="72"/>
      <c r="AG26" s="72"/>
      <c r="AH26" s="72"/>
      <c r="AI26" s="72"/>
      <c r="AJ26" s="72"/>
      <c r="AK26" s="72"/>
      <c r="AL26" s="72"/>
      <c r="AM26" s="73"/>
      <c r="AN26" s="73"/>
      <c r="AO26" s="73"/>
      <c r="AP26" s="74"/>
      <c r="AQ26" s="73"/>
      <c r="AR26" s="70"/>
      <c r="AS26" s="70"/>
      <c r="AT26" s="2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0"/>
      <c r="BW26" s="70"/>
    </row>
    <row x14ac:dyDescent="0.25" r="27" customHeight="1" ht="18.75">
      <c r="A27" s="2"/>
      <c r="B27" s="70"/>
      <c r="C27" s="2"/>
      <c r="D27" s="2"/>
      <c r="E27" s="2"/>
      <c r="F27" s="2"/>
      <c r="G27" s="2"/>
      <c r="H27" s="2"/>
      <c r="I27" s="2"/>
      <c r="J27" s="2"/>
      <c r="K27" s="70"/>
      <c r="L27" s="70"/>
      <c r="M27" s="70"/>
      <c r="N27" s="70"/>
      <c r="O27" s="71"/>
      <c r="P27" s="71"/>
      <c r="Q27" s="71"/>
      <c r="R27" s="71"/>
      <c r="S27" s="2"/>
      <c r="T27" s="2"/>
      <c r="U27" s="72"/>
      <c r="V27" s="72"/>
      <c r="W27" s="72"/>
      <c r="X27" s="72"/>
      <c r="Y27" s="72"/>
      <c r="Z27" s="72"/>
      <c r="AA27" s="70"/>
      <c r="AB27" s="70"/>
      <c r="AC27" s="70"/>
      <c r="AD27" s="70"/>
      <c r="AE27" s="72"/>
      <c r="AF27" s="72"/>
      <c r="AG27" s="72"/>
      <c r="AH27" s="72"/>
      <c r="AI27" s="72"/>
      <c r="AJ27" s="72"/>
      <c r="AK27" s="72"/>
      <c r="AL27" s="72"/>
      <c r="AM27" s="73"/>
      <c r="AN27" s="73"/>
      <c r="AO27" s="73"/>
      <c r="AP27" s="74"/>
      <c r="AQ27" s="73"/>
      <c r="AR27" s="70"/>
      <c r="AS27" s="70"/>
      <c r="AT27" s="2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0"/>
      <c r="BW27" s="70"/>
    </row>
    <row x14ac:dyDescent="0.25" r="28" customHeight="1" ht="18.75">
      <c r="A28" s="2"/>
      <c r="B28" s="70"/>
      <c r="C28" s="2"/>
      <c r="D28" s="2"/>
      <c r="E28" s="2"/>
      <c r="F28" s="2"/>
      <c r="G28" s="2"/>
      <c r="H28" s="2"/>
      <c r="I28" s="2"/>
      <c r="J28" s="2"/>
      <c r="K28" s="70"/>
      <c r="L28" s="70"/>
      <c r="M28" s="70"/>
      <c r="N28" s="70"/>
      <c r="O28" s="71"/>
      <c r="P28" s="71"/>
      <c r="Q28" s="71"/>
      <c r="R28" s="71"/>
      <c r="S28" s="2"/>
      <c r="T28" s="2"/>
      <c r="U28" s="72"/>
      <c r="V28" s="72"/>
      <c r="W28" s="72"/>
      <c r="X28" s="72"/>
      <c r="Y28" s="72"/>
      <c r="Z28" s="72"/>
      <c r="AA28" s="70"/>
      <c r="AB28" s="70"/>
      <c r="AC28" s="70"/>
      <c r="AD28" s="70"/>
      <c r="AE28" s="72"/>
      <c r="AF28" s="72"/>
      <c r="AG28" s="72"/>
      <c r="AH28" s="72"/>
      <c r="AI28" s="72"/>
      <c r="AJ28" s="72"/>
      <c r="AK28" s="72"/>
      <c r="AL28" s="72"/>
      <c r="AM28" s="73"/>
      <c r="AN28" s="73"/>
      <c r="AO28" s="73"/>
      <c r="AP28" s="74"/>
      <c r="AQ28" s="73"/>
      <c r="AR28" s="70"/>
      <c r="AS28" s="70"/>
      <c r="AT28" s="2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0"/>
      <c r="BW28" s="70"/>
    </row>
    <row x14ac:dyDescent="0.25" r="29" customHeight="1" ht="18.75">
      <c r="A29" s="2"/>
      <c r="B29" s="70"/>
      <c r="C29" s="2"/>
      <c r="D29" s="2"/>
      <c r="E29" s="2"/>
      <c r="F29" s="2"/>
      <c r="G29" s="2"/>
      <c r="H29" s="2"/>
      <c r="I29" s="2"/>
      <c r="J29" s="2"/>
      <c r="K29" s="70"/>
      <c r="L29" s="70"/>
      <c r="M29" s="70"/>
      <c r="N29" s="70"/>
      <c r="O29" s="71"/>
      <c r="P29" s="71"/>
      <c r="Q29" s="71"/>
      <c r="R29" s="71"/>
      <c r="S29" s="2"/>
      <c r="T29" s="2"/>
      <c r="U29" s="72"/>
      <c r="V29" s="72"/>
      <c r="W29" s="72"/>
      <c r="X29" s="72"/>
      <c r="Y29" s="72"/>
      <c r="Z29" s="72"/>
      <c r="AA29" s="70"/>
      <c r="AB29" s="70"/>
      <c r="AC29" s="70"/>
      <c r="AD29" s="70"/>
      <c r="AE29" s="72"/>
      <c r="AF29" s="72"/>
      <c r="AG29" s="72"/>
      <c r="AH29" s="72"/>
      <c r="AI29" s="72"/>
      <c r="AJ29" s="72"/>
      <c r="AK29" s="72"/>
      <c r="AL29" s="72"/>
      <c r="AM29" s="73"/>
      <c r="AN29" s="73"/>
      <c r="AO29" s="73"/>
      <c r="AP29" s="74"/>
      <c r="AQ29" s="73"/>
      <c r="AR29" s="70"/>
      <c r="AS29" s="70"/>
      <c r="AT29" s="2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0"/>
      <c r="BW29" s="70"/>
    </row>
    <row x14ac:dyDescent="0.25" r="30" customHeight="1" ht="18.75">
      <c r="A30" s="2"/>
      <c r="B30" s="70"/>
      <c r="C30" s="2"/>
      <c r="D30" s="2"/>
      <c r="E30" s="2"/>
      <c r="F30" s="2"/>
      <c r="G30" s="2"/>
      <c r="H30" s="2"/>
      <c r="I30" s="2"/>
      <c r="J30" s="2"/>
      <c r="K30" s="70"/>
      <c r="L30" s="70"/>
      <c r="M30" s="70"/>
      <c r="N30" s="70"/>
      <c r="O30" s="71"/>
      <c r="P30" s="71"/>
      <c r="Q30" s="71"/>
      <c r="R30" s="71"/>
      <c r="S30" s="2"/>
      <c r="T30" s="2"/>
      <c r="U30" s="72"/>
      <c r="V30" s="72"/>
      <c r="W30" s="72"/>
      <c r="X30" s="72"/>
      <c r="Y30" s="72"/>
      <c r="Z30" s="72"/>
      <c r="AA30" s="70"/>
      <c r="AB30" s="70"/>
      <c r="AC30" s="70"/>
      <c r="AD30" s="70"/>
      <c r="AE30" s="72"/>
      <c r="AF30" s="72"/>
      <c r="AG30" s="72"/>
      <c r="AH30" s="72"/>
      <c r="AI30" s="72"/>
      <c r="AJ30" s="72"/>
      <c r="AK30" s="72"/>
      <c r="AL30" s="72"/>
      <c r="AM30" s="73"/>
      <c r="AN30" s="73"/>
      <c r="AO30" s="73"/>
      <c r="AP30" s="74"/>
      <c r="AQ30" s="73"/>
      <c r="AR30" s="70"/>
      <c r="AS30" s="70"/>
      <c r="AT30" s="2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0"/>
      <c r="BW30" s="70"/>
    </row>
    <row x14ac:dyDescent="0.25" r="31" customHeight="1" ht="18.75">
      <c r="A31" s="2"/>
      <c r="B31" s="70"/>
      <c r="C31" s="2"/>
      <c r="D31" s="2"/>
      <c r="E31" s="2"/>
      <c r="F31" s="2"/>
      <c r="G31" s="2"/>
      <c r="H31" s="2"/>
      <c r="I31" s="2"/>
      <c r="J31" s="2"/>
      <c r="K31" s="70"/>
      <c r="L31" s="70"/>
      <c r="M31" s="70"/>
      <c r="N31" s="70"/>
      <c r="O31" s="71"/>
      <c r="P31" s="71"/>
      <c r="Q31" s="71"/>
      <c r="R31" s="71"/>
      <c r="S31" s="2"/>
      <c r="T31" s="2"/>
      <c r="U31" s="72"/>
      <c r="V31" s="72"/>
      <c r="W31" s="72"/>
      <c r="X31" s="72"/>
      <c r="Y31" s="72"/>
      <c r="Z31" s="72"/>
      <c r="AA31" s="70"/>
      <c r="AB31" s="70"/>
      <c r="AC31" s="70"/>
      <c r="AD31" s="70"/>
      <c r="AE31" s="72"/>
      <c r="AF31" s="72"/>
      <c r="AG31" s="72"/>
      <c r="AH31" s="72"/>
      <c r="AI31" s="72"/>
      <c r="AJ31" s="72"/>
      <c r="AK31" s="72"/>
      <c r="AL31" s="72"/>
      <c r="AM31" s="73"/>
      <c r="AN31" s="73"/>
      <c r="AO31" s="73"/>
      <c r="AP31" s="74"/>
      <c r="AQ31" s="73"/>
      <c r="AR31" s="70"/>
      <c r="AS31" s="70"/>
      <c r="AT31" s="2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0"/>
      <c r="BW31" s="70"/>
    </row>
    <row x14ac:dyDescent="0.25" r="32" customHeight="1" ht="18.75">
      <c r="A32" s="2"/>
      <c r="B32" s="70"/>
      <c r="C32" s="2"/>
      <c r="D32" s="2"/>
      <c r="E32" s="2"/>
      <c r="F32" s="2"/>
      <c r="G32" s="2"/>
      <c r="H32" s="2"/>
      <c r="I32" s="2"/>
      <c r="J32" s="2"/>
      <c r="K32" s="70"/>
      <c r="L32" s="70"/>
      <c r="M32" s="70"/>
      <c r="N32" s="70"/>
      <c r="O32" s="71"/>
      <c r="P32" s="71"/>
      <c r="Q32" s="71"/>
      <c r="R32" s="71"/>
      <c r="S32" s="2"/>
      <c r="T32" s="2"/>
      <c r="U32" s="72"/>
      <c r="V32" s="72"/>
      <c r="W32" s="72"/>
      <c r="X32" s="72"/>
      <c r="Y32" s="72"/>
      <c r="Z32" s="72"/>
      <c r="AA32" s="70"/>
      <c r="AB32" s="70"/>
      <c r="AC32" s="70"/>
      <c r="AD32" s="70"/>
      <c r="AE32" s="72"/>
      <c r="AF32" s="72"/>
      <c r="AG32" s="72"/>
      <c r="AH32" s="72"/>
      <c r="AI32" s="72"/>
      <c r="AJ32" s="72"/>
      <c r="AK32" s="72"/>
      <c r="AL32" s="72"/>
      <c r="AM32" s="73"/>
      <c r="AN32" s="73"/>
      <c r="AO32" s="73"/>
      <c r="AP32" s="74"/>
      <c r="AQ32" s="73"/>
      <c r="AR32" s="70"/>
      <c r="AS32" s="70"/>
      <c r="AT32" s="2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0"/>
      <c r="BW32" s="70"/>
    </row>
    <row x14ac:dyDescent="0.25" r="33" customHeight="1" ht="18.75">
      <c r="A33" s="2"/>
      <c r="B33" s="70"/>
      <c r="C33" s="2"/>
      <c r="D33" s="2"/>
      <c r="E33" s="2"/>
      <c r="F33" s="2"/>
      <c r="G33" s="2"/>
      <c r="H33" s="2"/>
      <c r="I33" s="2"/>
      <c r="J33" s="2"/>
      <c r="K33" s="70"/>
      <c r="L33" s="70"/>
      <c r="M33" s="70"/>
      <c r="N33" s="70"/>
      <c r="O33" s="71"/>
      <c r="P33" s="71"/>
      <c r="Q33" s="71"/>
      <c r="R33" s="71"/>
      <c r="S33" s="2"/>
      <c r="T33" s="2"/>
      <c r="U33" s="72"/>
      <c r="V33" s="72"/>
      <c r="W33" s="72"/>
      <c r="X33" s="72"/>
      <c r="Y33" s="72"/>
      <c r="Z33" s="72"/>
      <c r="AA33" s="70"/>
      <c r="AB33" s="70"/>
      <c r="AC33" s="70"/>
      <c r="AD33" s="70"/>
      <c r="AE33" s="72"/>
      <c r="AF33" s="72"/>
      <c r="AG33" s="72"/>
      <c r="AH33" s="72"/>
      <c r="AI33" s="72"/>
      <c r="AJ33" s="72"/>
      <c r="AK33" s="72"/>
      <c r="AL33" s="72"/>
      <c r="AM33" s="73"/>
      <c r="AN33" s="73"/>
      <c r="AO33" s="73"/>
      <c r="AP33" s="74"/>
      <c r="AQ33" s="73"/>
      <c r="AR33" s="70"/>
      <c r="AS33" s="70"/>
      <c r="AT33" s="2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0"/>
      <c r="BW33" s="70"/>
    </row>
    <row x14ac:dyDescent="0.25" r="34" customHeight="1" ht="18.75">
      <c r="A34" s="2"/>
      <c r="B34" s="70"/>
      <c r="C34" s="2"/>
      <c r="D34" s="2"/>
      <c r="E34" s="2"/>
      <c r="F34" s="2"/>
      <c r="G34" s="2"/>
      <c r="H34" s="2"/>
      <c r="I34" s="2"/>
      <c r="J34" s="2"/>
      <c r="K34" s="70"/>
      <c r="L34" s="70"/>
      <c r="M34" s="70"/>
      <c r="N34" s="70"/>
      <c r="O34" s="71"/>
      <c r="P34" s="71"/>
      <c r="Q34" s="71"/>
      <c r="R34" s="71"/>
      <c r="S34" s="2"/>
      <c r="T34" s="2"/>
      <c r="U34" s="72"/>
      <c r="V34" s="72"/>
      <c r="W34" s="72"/>
      <c r="X34" s="72"/>
      <c r="Y34" s="72"/>
      <c r="Z34" s="72"/>
      <c r="AA34" s="70"/>
      <c r="AB34" s="70"/>
      <c r="AC34" s="70"/>
      <c r="AD34" s="70"/>
      <c r="AE34" s="72"/>
      <c r="AF34" s="72"/>
      <c r="AG34" s="72"/>
      <c r="AH34" s="72"/>
      <c r="AI34" s="72"/>
      <c r="AJ34" s="72"/>
      <c r="AK34" s="72"/>
      <c r="AL34" s="72"/>
      <c r="AM34" s="73"/>
      <c r="AN34" s="73"/>
      <c r="AO34" s="73"/>
      <c r="AP34" s="74"/>
      <c r="AQ34" s="73"/>
      <c r="AR34" s="70"/>
      <c r="AS34" s="70"/>
      <c r="AT34" s="2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0"/>
      <c r="BW34" s="70"/>
    </row>
    <row x14ac:dyDescent="0.25" r="35" customHeight="1" ht="18.75">
      <c r="A35" s="2"/>
      <c r="B35" s="70"/>
      <c r="C35" s="2"/>
      <c r="D35" s="2"/>
      <c r="E35" s="2"/>
      <c r="F35" s="2"/>
      <c r="G35" s="2"/>
      <c r="H35" s="2"/>
      <c r="I35" s="2"/>
      <c r="J35" s="2"/>
      <c r="K35" s="70"/>
      <c r="L35" s="70"/>
      <c r="M35" s="70"/>
      <c r="N35" s="70"/>
      <c r="O35" s="71"/>
      <c r="P35" s="71"/>
      <c r="Q35" s="71"/>
      <c r="R35" s="71"/>
      <c r="S35" s="2"/>
      <c r="T35" s="2"/>
      <c r="U35" s="72"/>
      <c r="V35" s="72"/>
      <c r="W35" s="72"/>
      <c r="X35" s="72"/>
      <c r="Y35" s="72"/>
      <c r="Z35" s="72"/>
      <c r="AA35" s="70"/>
      <c r="AB35" s="70"/>
      <c r="AC35" s="70"/>
      <c r="AD35" s="70"/>
      <c r="AE35" s="72"/>
      <c r="AF35" s="72"/>
      <c r="AG35" s="72"/>
      <c r="AH35" s="72"/>
      <c r="AI35" s="72"/>
      <c r="AJ35" s="72"/>
      <c r="AK35" s="72"/>
      <c r="AL35" s="72"/>
      <c r="AM35" s="73"/>
      <c r="AN35" s="73"/>
      <c r="AO35" s="73"/>
      <c r="AP35" s="74"/>
      <c r="AQ35" s="73"/>
      <c r="AR35" s="70"/>
      <c r="AS35" s="70"/>
      <c r="AT35" s="2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0"/>
      <c r="BW35" s="70"/>
    </row>
    <row x14ac:dyDescent="0.25" r="36" customHeight="1" ht="18.75">
      <c r="A36" s="2"/>
      <c r="B36" s="70"/>
      <c r="C36" s="2"/>
      <c r="D36" s="2"/>
      <c r="E36" s="2"/>
      <c r="F36" s="2"/>
      <c r="G36" s="2"/>
      <c r="H36" s="2"/>
      <c r="I36" s="2"/>
      <c r="J36" s="2"/>
      <c r="K36" s="70"/>
      <c r="L36" s="70"/>
      <c r="M36" s="70"/>
      <c r="N36" s="70"/>
      <c r="O36" s="71"/>
      <c r="P36" s="71"/>
      <c r="Q36" s="71"/>
      <c r="R36" s="71"/>
      <c r="S36" s="2"/>
      <c r="T36" s="2"/>
      <c r="U36" s="72"/>
      <c r="V36" s="72"/>
      <c r="W36" s="72"/>
      <c r="X36" s="72"/>
      <c r="Y36" s="72"/>
      <c r="Z36" s="72"/>
      <c r="AA36" s="70"/>
      <c r="AB36" s="70"/>
      <c r="AC36" s="70"/>
      <c r="AD36" s="70"/>
      <c r="AE36" s="72"/>
      <c r="AF36" s="72"/>
      <c r="AG36" s="72"/>
      <c r="AH36" s="72"/>
      <c r="AI36" s="72"/>
      <c r="AJ36" s="72"/>
      <c r="AK36" s="72"/>
      <c r="AL36" s="72"/>
      <c r="AM36" s="73"/>
      <c r="AN36" s="73"/>
      <c r="AO36" s="73"/>
      <c r="AP36" s="17">
        <v>2</v>
      </c>
      <c r="AQ36" s="73"/>
      <c r="AR36" s="70"/>
      <c r="AS36" s="70"/>
      <c r="AT36" s="2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0"/>
      <c r="BW36" s="7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F6"/>
  <sheetViews>
    <sheetView workbookViewId="0"/>
  </sheetViews>
  <sheetFormatPr defaultRowHeight="15" x14ac:dyDescent="0.25"/>
  <cols>
    <col min="1" max="1" style="20" width="13.576428571428572" customWidth="1" bestFit="1"/>
    <col min="2" max="2" style="19" width="14.576428571428572" customWidth="1" bestFit="1"/>
    <col min="3" max="3" style="20" width="9.576428571428572" customWidth="1" bestFit="1"/>
    <col min="4" max="4" style="20" width="10.576428571428572" customWidth="1" bestFit="1"/>
    <col min="5" max="5" style="20" width="13.576428571428572" customWidth="1" bestFit="1"/>
    <col min="6" max="6" style="20" width="14.719285714285713" customWidth="1" bestFit="1"/>
    <col min="7" max="7" style="20" width="15.719285714285713" customWidth="1" bestFit="1"/>
    <col min="8" max="8" style="20" width="16.14785714285714" customWidth="1" bestFit="1"/>
    <col min="9" max="9" style="20" width="16.290714285714284" customWidth="1" bestFit="1"/>
    <col min="10" max="10" style="20" width="15.862142857142858" customWidth="1" bestFit="1"/>
    <col min="11" max="11" style="19" width="29.719285714285714" customWidth="1" bestFit="1"/>
    <col min="12" max="12" style="19" width="29.719285714285714" customWidth="1" bestFit="1"/>
    <col min="13" max="13" style="19" width="29.719285714285714" customWidth="1" bestFit="1"/>
    <col min="14" max="14" style="19" width="29.719285714285714" customWidth="1" bestFit="1"/>
    <col min="15" max="15" style="19" width="29.719285714285714" customWidth="1" bestFit="1"/>
    <col min="16" max="16" style="19" width="29.719285714285714" customWidth="1" bestFit="1"/>
    <col min="17" max="17" style="19" width="29.719285714285714" customWidth="1" bestFit="1"/>
    <col min="18" max="18" style="19" width="29.719285714285714" customWidth="1" bestFit="1"/>
    <col min="19" max="19" style="21" width="29.719285714285714" customWidth="1" bestFit="1"/>
    <col min="20" max="20" style="21" width="29.719285714285714" customWidth="1" bestFit="1"/>
    <col min="21" max="21" style="21" width="29.719285714285714" customWidth="1" bestFit="1"/>
    <col min="22" max="22" style="21" width="29.719285714285714" customWidth="1" bestFit="1"/>
    <col min="23" max="23" style="21" width="29.719285714285714" customWidth="1" bestFit="1"/>
    <col min="24" max="24" style="21" width="29.719285714285714" customWidth="1" bestFit="1"/>
    <col min="25" max="25" style="21" width="29.719285714285714" customWidth="1" bestFit="1"/>
    <col min="26" max="26" style="21" width="29.719285714285714" customWidth="1" bestFit="1"/>
    <col min="27" max="27" style="22" width="29.719285714285714" customWidth="1" bestFit="1"/>
    <col min="28" max="28" style="22" width="29.719285714285714" customWidth="1" bestFit="1"/>
    <col min="29" max="29" style="22" width="29.719285714285714" customWidth="1" bestFit="1"/>
    <col min="30" max="30" style="22" width="29.719285714285714" customWidth="1" bestFit="1"/>
    <col min="31" max="31" style="22" width="29.719285714285714" customWidth="1" bestFit="1"/>
    <col min="32" max="32" style="19" width="29.719285714285714" customWidth="1" bestFit="1"/>
    <col min="33" max="33" style="19" width="29.719285714285714" customWidth="1" bestFit="1"/>
    <col min="34" max="34" style="19" width="29.719285714285714" customWidth="1" bestFit="1"/>
    <col min="35" max="35" style="19" width="29.719285714285714" customWidth="1" bestFit="1"/>
    <col min="36" max="36" style="19" width="29.719285714285714" customWidth="1" bestFit="1"/>
    <col min="37" max="37" style="19" width="29.719285714285714" customWidth="1" bestFit="1"/>
    <col min="38" max="38" style="19" width="22.576428571428572" customWidth="1" bestFit="1"/>
    <col min="39" max="39" style="21" width="22.576428571428572" customWidth="1" bestFit="1"/>
    <col min="40" max="40" style="21" width="22.576428571428572" customWidth="1" bestFit="1"/>
    <col min="41" max="41" style="21" width="13.43357142857143" customWidth="1" bestFit="1"/>
    <col min="42" max="42" style="21" width="13.43357142857143" customWidth="1" bestFit="1"/>
    <col min="43" max="43" style="21" width="13.43357142857143" customWidth="1" bestFit="1"/>
    <col min="44" max="44" style="21" width="13.43357142857143" customWidth="1" bestFit="1"/>
    <col min="45" max="45" style="21" width="16.719285714285714" customWidth="1" bestFit="1"/>
    <col min="46" max="46" style="21" width="16.719285714285714" customWidth="1" bestFit="1"/>
    <col min="47" max="47" style="21" width="16.719285714285714" customWidth="1" bestFit="1"/>
    <col min="48" max="48" style="21" width="16.14785714285714" customWidth="1" bestFit="1"/>
    <col min="49" max="49" style="21" width="16.14785714285714" customWidth="1" bestFit="1"/>
    <col min="50" max="50" style="21" width="16.14785714285714" customWidth="1" bestFit="1"/>
    <col min="51" max="51" style="19" width="29.719285714285714" customWidth="1" bestFit="1"/>
    <col min="52" max="52" style="19" width="29.719285714285714" customWidth="1" bestFit="1"/>
    <col min="53" max="53" style="3" width="13.576428571428572" customWidth="1" bestFit="1"/>
    <col min="54" max="54" style="3" width="13.576428571428572" customWidth="1" bestFit="1"/>
    <col min="55" max="55" style="3" width="13.576428571428572" customWidth="1" bestFit="1"/>
    <col min="56" max="56" style="3" width="13.576428571428572" customWidth="1" bestFit="1"/>
    <col min="57" max="57" style="3" width="13.576428571428572" customWidth="1" bestFit="1"/>
    <col min="58" max="58" style="3" width="13.576428571428572" customWidth="1" bestFit="1"/>
    <col min="59" max="59" style="3" width="13.576428571428572" customWidth="1" bestFit="1"/>
    <col min="60" max="60" style="3" width="13.576428571428572" customWidth="1" bestFit="1"/>
    <col min="61" max="61" style="3" width="13.576428571428572" customWidth="1" bestFit="1"/>
    <col min="62" max="62" style="3" width="13.576428571428572" customWidth="1" bestFit="1"/>
    <col min="63" max="63" style="3" width="13.576428571428572" customWidth="1" bestFit="1"/>
    <col min="64" max="64" style="3" width="13.576428571428572" customWidth="1" bestFit="1"/>
    <col min="65" max="65" style="3" width="13.576428571428572" customWidth="1" bestFit="1"/>
    <col min="66" max="66" style="3" width="13.576428571428572" customWidth="1" bestFit="1"/>
    <col min="67" max="67" style="3" width="13.576428571428572" customWidth="1" bestFit="1"/>
    <col min="68" max="68" style="3" width="13.576428571428572" customWidth="1" bestFit="1"/>
    <col min="69" max="69" style="3" width="13.576428571428572" customWidth="1" bestFit="1"/>
    <col min="70" max="70" style="3" width="13.576428571428572" customWidth="1" bestFit="1"/>
    <col min="71" max="71" style="3" width="13.576428571428572" customWidth="1" bestFit="1"/>
    <col min="72" max="72" style="3" width="13.576428571428572" customWidth="1" bestFit="1"/>
    <col min="73" max="73" style="3" width="13.576428571428572" customWidth="1" bestFit="1"/>
    <col min="74" max="74" style="3" width="13.576428571428572" customWidth="1" bestFit="1"/>
    <col min="75" max="75" style="3" width="13.576428571428572" customWidth="1" bestFit="1"/>
    <col min="76" max="76" style="3" width="13.576428571428572" customWidth="1" bestFit="1"/>
    <col min="77" max="77" style="3" width="13.576428571428572" customWidth="1" bestFit="1"/>
    <col min="78" max="78" style="3" width="13.576428571428572" customWidth="1" bestFit="1"/>
    <col min="79" max="79" style="3" width="13.576428571428572" customWidth="1" bestFit="1"/>
    <col min="80" max="80" style="3" width="13.576428571428572" customWidth="1" bestFit="1"/>
    <col min="81" max="81" style="3" width="13.576428571428572" customWidth="1" bestFit="1"/>
    <col min="82" max="82" style="3" width="13.576428571428572" customWidth="1" bestFit="1"/>
    <col min="83" max="83" style="3" width="13.576428571428572" customWidth="1" bestFit="1"/>
    <col min="84" max="84" style="3" width="13.576428571428572" customWidth="1" bestFit="1"/>
  </cols>
  <sheetData>
    <row x14ac:dyDescent="0.25" r="1" customHeight="1" ht="18.75">
      <c r="A1" s="4" t="s">
        <v>693</v>
      </c>
      <c r="B1" s="5" t="s">
        <v>788</v>
      </c>
      <c r="C1" s="4" t="s">
        <v>0</v>
      </c>
      <c r="D1" s="4" t="s">
        <v>1</v>
      </c>
      <c r="E1" s="4" t="s">
        <v>695</v>
      </c>
      <c r="F1" s="4" t="s">
        <v>696</v>
      </c>
      <c r="G1" s="4" t="s">
        <v>697</v>
      </c>
      <c r="H1" s="4" t="s">
        <v>4</v>
      </c>
      <c r="I1" s="4" t="s">
        <v>5</v>
      </c>
      <c r="J1" s="4" t="s">
        <v>6</v>
      </c>
      <c r="K1" s="6" t="s">
        <v>789</v>
      </c>
      <c r="L1" s="6" t="s">
        <v>790</v>
      </c>
      <c r="M1" s="6" t="s">
        <v>791</v>
      </c>
      <c r="N1" s="6" t="s">
        <v>792</v>
      </c>
      <c r="O1" s="6" t="s">
        <v>793</v>
      </c>
      <c r="P1" s="6" t="s">
        <v>794</v>
      </c>
      <c r="Q1" s="6" t="s">
        <v>710</v>
      </c>
      <c r="R1" s="6" t="s">
        <v>769</v>
      </c>
      <c r="S1" s="9" t="s">
        <v>712</v>
      </c>
      <c r="T1" s="9" t="s">
        <v>713</v>
      </c>
      <c r="U1" s="9" t="s">
        <v>714</v>
      </c>
      <c r="V1" s="9" t="s">
        <v>715</v>
      </c>
      <c r="W1" s="8" t="s">
        <v>717</v>
      </c>
      <c r="X1" s="8" t="s">
        <v>718</v>
      </c>
      <c r="Y1" s="8" t="s">
        <v>719</v>
      </c>
      <c r="Z1" s="8" t="s">
        <v>720</v>
      </c>
      <c r="AA1" s="11" t="s">
        <v>721</v>
      </c>
      <c r="AB1" s="11" t="s">
        <v>722</v>
      </c>
      <c r="AC1" s="11" t="s">
        <v>723</v>
      </c>
      <c r="AD1" s="11" t="s">
        <v>724</v>
      </c>
      <c r="AE1" s="11" t="s">
        <v>725</v>
      </c>
      <c r="AF1" s="6" t="s">
        <v>795</v>
      </c>
      <c r="AG1" s="6" t="s">
        <v>733</v>
      </c>
      <c r="AH1" s="6" t="s">
        <v>796</v>
      </c>
      <c r="AI1" s="6" t="s">
        <v>797</v>
      </c>
      <c r="AJ1" s="6" t="s">
        <v>741</v>
      </c>
      <c r="AK1" s="6" t="s">
        <v>742</v>
      </c>
      <c r="AL1" s="26" t="s">
        <v>798</v>
      </c>
      <c r="AM1" s="9" t="s">
        <v>799</v>
      </c>
      <c r="AN1" s="9" t="s">
        <v>800</v>
      </c>
      <c r="AO1" s="27" t="s">
        <v>801</v>
      </c>
      <c r="AP1" s="27" t="s">
        <v>802</v>
      </c>
      <c r="AQ1" s="27" t="s">
        <v>803</v>
      </c>
      <c r="AR1" s="27" t="s">
        <v>804</v>
      </c>
      <c r="AS1" s="28" t="s">
        <v>805</v>
      </c>
      <c r="AT1" s="28" t="s">
        <v>806</v>
      </c>
      <c r="AU1" s="28" t="s">
        <v>807</v>
      </c>
      <c r="AV1" s="8" t="s">
        <v>808</v>
      </c>
      <c r="AW1" s="8" t="s">
        <v>809</v>
      </c>
      <c r="AX1" s="8" t="s">
        <v>810</v>
      </c>
      <c r="AY1" s="6" t="s">
        <v>747</v>
      </c>
      <c r="AZ1" s="6" t="s">
        <v>811</v>
      </c>
      <c r="BA1" s="29"/>
      <c r="BB1" s="30"/>
      <c r="BC1" s="31"/>
      <c r="BD1" s="31"/>
      <c r="BE1" s="31"/>
      <c r="BF1" s="31"/>
      <c r="BG1" s="31"/>
      <c r="BH1" s="31"/>
      <c r="BI1" s="31"/>
      <c r="BJ1" s="29"/>
      <c r="BK1" s="32"/>
      <c r="BL1" s="31"/>
      <c r="BM1" s="31"/>
      <c r="BN1" s="30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2"/>
    </row>
    <row x14ac:dyDescent="0.25" r="2" customHeight="1" ht="18.75">
      <c r="A2" s="33">
        <f>CONCATENATE("DREF",Table13[[#This Row], [Country]],Table13[[#This Row], [Appeal Code]])</f>
      </c>
      <c r="B2" s="34">
        <v>45448</v>
      </c>
      <c r="C2" s="35" t="s">
        <v>14</v>
      </c>
      <c r="D2" s="36" t="s">
        <v>8</v>
      </c>
      <c r="E2" s="37">
        <f>VLOOKUP(Table13[[#This Row], [Country]],Lists!B1:D217,3,FALSE)</f>
      </c>
      <c r="F2" s="36" t="s">
        <v>812</v>
      </c>
      <c r="G2" s="35" t="s">
        <v>813</v>
      </c>
      <c r="H2" s="36" t="s">
        <v>25</v>
      </c>
      <c r="I2" s="35" t="s">
        <v>26</v>
      </c>
      <c r="J2" s="36" t="s">
        <v>20</v>
      </c>
      <c r="K2" s="38">
        <v>45450</v>
      </c>
      <c r="L2" s="39">
        <v>45449</v>
      </c>
      <c r="M2" s="39">
        <v>45452</v>
      </c>
      <c r="N2" s="34">
        <v>45458</v>
      </c>
      <c r="O2" s="39">
        <v>45448</v>
      </c>
      <c r="P2" s="34">
        <v>45449</v>
      </c>
      <c r="Q2" s="34">
        <v>45449</v>
      </c>
      <c r="R2" s="40">
        <v>45452</v>
      </c>
      <c r="S2" s="16">
        <v>0.6</v>
      </c>
      <c r="T2" s="16">
        <v>0.7</v>
      </c>
      <c r="U2" s="16">
        <v>0.7</v>
      </c>
      <c r="V2" s="16">
        <v>0.5</v>
      </c>
      <c r="W2" s="16">
        <v>0.9</v>
      </c>
      <c r="X2" s="16">
        <v>0.9</v>
      </c>
      <c r="Y2" s="16">
        <v>0.8</v>
      </c>
      <c r="Z2" s="16">
        <v>0.8</v>
      </c>
      <c r="AA2" s="17">
        <v>2</v>
      </c>
      <c r="AB2" s="17">
        <v>2</v>
      </c>
      <c r="AC2" s="17">
        <v>3</v>
      </c>
      <c r="AD2" s="17">
        <v>3</v>
      </c>
      <c r="AE2" s="17">
        <v>2</v>
      </c>
      <c r="AF2" s="34">
        <v>45464</v>
      </c>
      <c r="AG2" s="34">
        <v>45465</v>
      </c>
      <c r="AH2" s="34">
        <v>45463</v>
      </c>
      <c r="AI2" s="34">
        <v>45465</v>
      </c>
      <c r="AJ2" s="34">
        <v>45466</v>
      </c>
      <c r="AK2" s="34">
        <v>45469</v>
      </c>
      <c r="AL2" s="34">
        <v>45458</v>
      </c>
      <c r="AM2" s="41">
        <v>0.4</v>
      </c>
      <c r="AN2" s="42">
        <v>0.6</v>
      </c>
      <c r="AO2" s="16">
        <v>0.5</v>
      </c>
      <c r="AP2" s="16">
        <v>0.6</v>
      </c>
      <c r="AQ2" s="16">
        <v>0.62</v>
      </c>
      <c r="AR2" s="16">
        <v>0.68</v>
      </c>
      <c r="AS2" s="42">
        <v>0.55</v>
      </c>
      <c r="AT2" s="41">
        <v>0.6</v>
      </c>
      <c r="AU2" s="43">
        <v>0.7</v>
      </c>
      <c r="AV2" s="41">
        <v>0.3</v>
      </c>
      <c r="AW2" s="42">
        <v>0.5</v>
      </c>
      <c r="AX2" s="41">
        <v>0.7</v>
      </c>
      <c r="AY2" s="34">
        <v>45449</v>
      </c>
      <c r="AZ2" s="34" t="s">
        <v>754</v>
      </c>
      <c r="BA2" s="44"/>
      <c r="BB2" s="45"/>
      <c r="BC2" s="46"/>
      <c r="BD2" s="45"/>
      <c r="BE2" s="47"/>
      <c r="BF2" s="45"/>
      <c r="BG2" s="46"/>
      <c r="BH2" s="45"/>
      <c r="BI2" s="45"/>
      <c r="BJ2" s="44"/>
      <c r="BK2" s="45"/>
      <c r="BL2" s="47"/>
      <c r="BM2" s="44"/>
      <c r="BN2" s="48"/>
      <c r="BO2" s="49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</row>
    <row x14ac:dyDescent="0.25" r="3" customHeight="1" ht="18.75">
      <c r="A3" s="51">
        <f>CONCATENATE("DREF",Table13[[#This Row], [Country]],Table13[[#This Row], [Appeal Code]])</f>
      </c>
      <c r="B3" s="34">
        <v>45474</v>
      </c>
      <c r="C3" s="52" t="s">
        <v>14</v>
      </c>
      <c r="D3" s="53" t="s">
        <v>77</v>
      </c>
      <c r="E3" s="37">
        <f>VLOOKUP(Table13[[#This Row], [Country]],Lists!B2:D218,3,FALSE)</f>
      </c>
      <c r="F3" s="36" t="s">
        <v>814</v>
      </c>
      <c r="G3" s="35" t="s">
        <v>815</v>
      </c>
      <c r="H3" s="53" t="s">
        <v>44</v>
      </c>
      <c r="I3" s="52" t="s">
        <v>19</v>
      </c>
      <c r="J3" s="53" t="s">
        <v>20</v>
      </c>
      <c r="K3" s="54">
        <v>45475</v>
      </c>
      <c r="L3" s="54">
        <v>45475</v>
      </c>
      <c r="M3" s="54">
        <v>45485</v>
      </c>
      <c r="N3" s="34">
        <v>45485</v>
      </c>
      <c r="O3" s="54">
        <v>45476</v>
      </c>
      <c r="P3" s="34">
        <v>45475</v>
      </c>
      <c r="Q3" s="34">
        <v>45475</v>
      </c>
      <c r="R3" s="40">
        <v>45478</v>
      </c>
      <c r="S3" s="16">
        <v>0.7</v>
      </c>
      <c r="T3" s="16">
        <v>0.7</v>
      </c>
      <c r="U3" s="16">
        <v>0.9</v>
      </c>
      <c r="V3" s="16">
        <v>0.9</v>
      </c>
      <c r="W3" s="16">
        <v>0.85</v>
      </c>
      <c r="X3" s="16">
        <v>0.7</v>
      </c>
      <c r="Y3" s="16">
        <v>0.85</v>
      </c>
      <c r="Z3" s="16">
        <v>0.85</v>
      </c>
      <c r="AA3" s="17">
        <v>0</v>
      </c>
      <c r="AB3" s="17">
        <v>0</v>
      </c>
      <c r="AC3" s="17">
        <v>1</v>
      </c>
      <c r="AD3" s="17">
        <v>4</v>
      </c>
      <c r="AE3" s="17">
        <v>4</v>
      </c>
      <c r="AF3" s="34">
        <v>45491</v>
      </c>
      <c r="AG3" s="34">
        <v>45487</v>
      </c>
      <c r="AH3" s="34">
        <v>45492</v>
      </c>
      <c r="AI3" s="34">
        <v>45495</v>
      </c>
      <c r="AJ3" s="34">
        <v>45497</v>
      </c>
      <c r="AK3" s="34">
        <v>45500</v>
      </c>
      <c r="AL3" s="34">
        <v>45485</v>
      </c>
      <c r="AM3" s="55">
        <v>0.6</v>
      </c>
      <c r="AN3" s="42">
        <v>0.9</v>
      </c>
      <c r="AO3" s="16">
        <v>0.5</v>
      </c>
      <c r="AP3" s="16">
        <v>0.63</v>
      </c>
      <c r="AQ3" s="16">
        <v>0.72</v>
      </c>
      <c r="AR3" s="16">
        <v>0.85</v>
      </c>
      <c r="AS3" s="56">
        <v>0.4</v>
      </c>
      <c r="AT3" s="55">
        <v>0.43</v>
      </c>
      <c r="AU3" s="57">
        <v>0.55</v>
      </c>
      <c r="AV3" s="55">
        <v>0.25</v>
      </c>
      <c r="AW3" s="56">
        <v>0.55</v>
      </c>
      <c r="AX3" s="55">
        <v>0.6</v>
      </c>
      <c r="AY3" s="34">
        <v>45475</v>
      </c>
      <c r="AZ3" s="34" t="s">
        <v>754</v>
      </c>
      <c r="BA3" s="2"/>
      <c r="BB3" s="58"/>
      <c r="BC3" s="2"/>
      <c r="BD3" s="59"/>
      <c r="BE3" s="60"/>
      <c r="BF3" s="61"/>
      <c r="BG3" s="62"/>
      <c r="BH3" s="60"/>
      <c r="BI3" s="58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</row>
    <row x14ac:dyDescent="0.25" r="4" customHeight="1" ht="18.75">
      <c r="A4" s="51">
        <f>CONCATENATE("DREF",Table13[[#This Row], [Country]],Table13[[#This Row], [Appeal Code]])</f>
      </c>
      <c r="B4" s="34">
        <v>45514</v>
      </c>
      <c r="C4" s="52" t="s">
        <v>28</v>
      </c>
      <c r="D4" s="53" t="s">
        <v>270</v>
      </c>
      <c r="E4" s="63">
        <f>VLOOKUP(Table13[[#This Row], [Country]],Lists!B3:D219,3,FALSE)</f>
      </c>
      <c r="F4" s="53" t="s">
        <v>816</v>
      </c>
      <c r="G4" s="52" t="s">
        <v>817</v>
      </c>
      <c r="H4" s="53" t="s">
        <v>52</v>
      </c>
      <c r="I4" s="52" t="s">
        <v>19</v>
      </c>
      <c r="J4" s="53" t="s">
        <v>20</v>
      </c>
      <c r="K4" s="54">
        <v>45518</v>
      </c>
      <c r="L4" s="40">
        <v>45516</v>
      </c>
      <c r="M4" s="40">
        <v>45524</v>
      </c>
      <c r="N4" s="34">
        <v>45525</v>
      </c>
      <c r="O4" s="40">
        <v>45515</v>
      </c>
      <c r="P4" s="34">
        <v>45515</v>
      </c>
      <c r="Q4" s="34">
        <v>45515</v>
      </c>
      <c r="R4" s="40">
        <v>45517</v>
      </c>
      <c r="S4" s="16">
        <v>0.85</v>
      </c>
      <c r="T4" s="16">
        <v>0.9</v>
      </c>
      <c r="U4" s="16">
        <v>0.9</v>
      </c>
      <c r="V4" s="16">
        <v>0.9</v>
      </c>
      <c r="W4" s="16">
        <v>0.5</v>
      </c>
      <c r="X4" s="16">
        <v>0.8</v>
      </c>
      <c r="Y4" s="16">
        <v>0.8</v>
      </c>
      <c r="Z4" s="16">
        <v>0.9</v>
      </c>
      <c r="AA4" s="17">
        <v>0</v>
      </c>
      <c r="AB4" s="17">
        <v>0</v>
      </c>
      <c r="AC4" s="17">
        <v>2</v>
      </c>
      <c r="AD4" s="17">
        <v>3</v>
      </c>
      <c r="AE4" s="17">
        <v>3</v>
      </c>
      <c r="AF4" s="34">
        <v>45533</v>
      </c>
      <c r="AG4" s="34">
        <v>45537</v>
      </c>
      <c r="AH4" s="34">
        <v>45534</v>
      </c>
      <c r="AI4" s="34">
        <v>45537</v>
      </c>
      <c r="AJ4" s="34">
        <v>45538</v>
      </c>
      <c r="AK4" s="34">
        <v>45541</v>
      </c>
      <c r="AL4" s="34">
        <v>45525</v>
      </c>
      <c r="AM4" s="55">
        <v>0.9</v>
      </c>
      <c r="AN4" s="56">
        <v>0.92</v>
      </c>
      <c r="AO4" s="16">
        <v>0.35</v>
      </c>
      <c r="AP4" s="16">
        <v>0.63</v>
      </c>
      <c r="AQ4" s="16">
        <v>0.68</v>
      </c>
      <c r="AR4" s="16">
        <v>0.72</v>
      </c>
      <c r="AS4" s="56">
        <v>0.7</v>
      </c>
      <c r="AT4" s="55">
        <v>0.72</v>
      </c>
      <c r="AU4" s="57">
        <v>0.8</v>
      </c>
      <c r="AV4" s="55">
        <v>0.4</v>
      </c>
      <c r="AW4" s="56">
        <v>0.6</v>
      </c>
      <c r="AX4" s="55">
        <v>0.8</v>
      </c>
      <c r="AY4" s="34">
        <v>45516</v>
      </c>
      <c r="AZ4" s="34" t="s">
        <v>754</v>
      </c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</row>
    <row x14ac:dyDescent="0.25" r="5" customHeight="1" ht="18.75">
      <c r="A5" s="51">
        <f>CONCATENATE("DREF",Table13[[#This Row], [Country]],Table13[[#This Row], [Appeal Code]])</f>
      </c>
      <c r="B5" s="34">
        <v>45524</v>
      </c>
      <c r="C5" s="52" t="s">
        <v>21</v>
      </c>
      <c r="D5" s="53" t="s">
        <v>162</v>
      </c>
      <c r="E5" s="63">
        <f>VLOOKUP(Table13[[#This Row], [Country]],Lists!B4:D220,3,FALSE)</f>
      </c>
      <c r="F5" s="53" t="s">
        <v>818</v>
      </c>
      <c r="G5" s="52" t="s">
        <v>819</v>
      </c>
      <c r="H5" s="53" t="s">
        <v>60</v>
      </c>
      <c r="I5" s="52" t="s">
        <v>26</v>
      </c>
      <c r="J5" s="53" t="s">
        <v>20</v>
      </c>
      <c r="K5" s="54">
        <v>45529</v>
      </c>
      <c r="L5" s="40">
        <v>45525</v>
      </c>
      <c r="M5" s="40">
        <v>45529</v>
      </c>
      <c r="N5" s="34">
        <v>45534</v>
      </c>
      <c r="O5" s="40">
        <v>45527</v>
      </c>
      <c r="P5" s="34">
        <v>45526</v>
      </c>
      <c r="Q5" s="34">
        <v>45525</v>
      </c>
      <c r="R5" s="40">
        <v>45527</v>
      </c>
      <c r="S5" s="16">
        <v>0.3</v>
      </c>
      <c r="T5" s="16">
        <v>0.4</v>
      </c>
      <c r="U5" s="16">
        <v>0.4</v>
      </c>
      <c r="V5" s="16">
        <v>0.5</v>
      </c>
      <c r="W5" s="16">
        <v>0.9</v>
      </c>
      <c r="X5" s="16">
        <v>0.9</v>
      </c>
      <c r="Y5" s="16">
        <v>0.95</v>
      </c>
      <c r="Z5" s="16">
        <v>0.95</v>
      </c>
      <c r="AA5" s="17">
        <v>0</v>
      </c>
      <c r="AB5" s="17">
        <v>1</v>
      </c>
      <c r="AC5" s="17">
        <v>2</v>
      </c>
      <c r="AD5" s="17">
        <v>2</v>
      </c>
      <c r="AE5" s="17">
        <v>2</v>
      </c>
      <c r="AF5" s="34">
        <v>45542</v>
      </c>
      <c r="AG5" s="34">
        <v>45537</v>
      </c>
      <c r="AH5" s="34">
        <v>45543</v>
      </c>
      <c r="AI5" s="34">
        <v>45545</v>
      </c>
      <c r="AJ5" s="34">
        <v>45546</v>
      </c>
      <c r="AK5" s="34">
        <v>45550</v>
      </c>
      <c r="AL5" s="34">
        <v>45534</v>
      </c>
      <c r="AM5" s="55">
        <v>0.3</v>
      </c>
      <c r="AN5" s="56">
        <v>0.65</v>
      </c>
      <c r="AO5" s="55">
        <v>0.4</v>
      </c>
      <c r="AP5" s="64">
        <v>0.6</v>
      </c>
      <c r="AQ5" s="56">
        <v>0.6</v>
      </c>
      <c r="AR5" s="55">
        <v>0.7</v>
      </c>
      <c r="AS5" s="56">
        <v>0.72</v>
      </c>
      <c r="AT5" s="55">
        <v>0.74</v>
      </c>
      <c r="AU5" s="57">
        <v>0.85</v>
      </c>
      <c r="AV5" s="55">
        <v>0.45</v>
      </c>
      <c r="AW5" s="56">
        <v>0.64</v>
      </c>
      <c r="AX5" s="55">
        <v>1</v>
      </c>
      <c r="AY5" s="34">
        <v>45525</v>
      </c>
      <c r="AZ5" s="34" t="s">
        <v>754</v>
      </c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</row>
    <row x14ac:dyDescent="0.25" r="6" customHeight="1" ht="18.75">
      <c r="A6" s="51">
        <f>CONCATENATE("DREF",Table13[[#This Row], [Country]],Table13[[#This Row], [Appeal Code]])</f>
      </c>
      <c r="B6" s="34">
        <v>45537</v>
      </c>
      <c r="C6" s="52" t="s">
        <v>34</v>
      </c>
      <c r="D6" s="53" t="s">
        <v>225</v>
      </c>
      <c r="E6" s="63">
        <f>VLOOKUP(Table13[[#This Row], [Country]],Lists!B5:D221,3,FALSE)</f>
      </c>
      <c r="F6" s="53" t="s">
        <v>820</v>
      </c>
      <c r="G6" s="52" t="s">
        <v>821</v>
      </c>
      <c r="H6" s="53" t="s">
        <v>44</v>
      </c>
      <c r="I6" s="52" t="s">
        <v>19</v>
      </c>
      <c r="J6" s="53" t="s">
        <v>20</v>
      </c>
      <c r="K6" s="54">
        <v>45538</v>
      </c>
      <c r="L6" s="40">
        <v>45541</v>
      </c>
      <c r="M6" s="40">
        <v>45556</v>
      </c>
      <c r="N6" s="34">
        <v>45553</v>
      </c>
      <c r="O6" s="40">
        <v>45543</v>
      </c>
      <c r="P6" s="34">
        <v>45540</v>
      </c>
      <c r="Q6" s="34">
        <v>45538</v>
      </c>
      <c r="R6" s="40">
        <v>45550</v>
      </c>
      <c r="S6" s="16">
        <v>0.85</v>
      </c>
      <c r="T6" s="16">
        <v>0.85</v>
      </c>
      <c r="U6" s="16">
        <v>1</v>
      </c>
      <c r="V6" s="16">
        <v>1</v>
      </c>
      <c r="W6" s="16">
        <v>0.9</v>
      </c>
      <c r="X6" s="16">
        <v>0.95</v>
      </c>
      <c r="Y6" s="16">
        <v>0.95</v>
      </c>
      <c r="Z6" s="16">
        <v>0.95</v>
      </c>
      <c r="AA6" s="17">
        <v>1</v>
      </c>
      <c r="AB6" s="17">
        <v>8</v>
      </c>
      <c r="AC6" s="17">
        <v>12</v>
      </c>
      <c r="AD6" s="17">
        <v>11</v>
      </c>
      <c r="AE6" s="17">
        <v>11</v>
      </c>
      <c r="AF6" s="34">
        <v>45560</v>
      </c>
      <c r="AG6" s="34">
        <v>45549</v>
      </c>
      <c r="AH6" s="34">
        <v>45557</v>
      </c>
      <c r="AI6" s="34">
        <v>45560</v>
      </c>
      <c r="AJ6" s="34">
        <v>45561</v>
      </c>
      <c r="AK6" s="34">
        <v>45564</v>
      </c>
      <c r="AL6" s="34">
        <v>45553</v>
      </c>
      <c r="AM6" s="55">
        <v>0.45</v>
      </c>
      <c r="AN6" s="56">
        <v>0.7</v>
      </c>
      <c r="AO6" s="16">
        <v>0.6</v>
      </c>
      <c r="AP6" s="16">
        <v>0.6</v>
      </c>
      <c r="AQ6" s="16">
        <v>0.7</v>
      </c>
      <c r="AR6" s="16">
        <v>0.75</v>
      </c>
      <c r="AS6" s="56">
        <v>0.8</v>
      </c>
      <c r="AT6" s="55">
        <v>0.9</v>
      </c>
      <c r="AU6" s="57">
        <v>0.9</v>
      </c>
      <c r="AV6" s="55">
        <v>0.7</v>
      </c>
      <c r="AW6" s="56">
        <v>1</v>
      </c>
      <c r="AX6" s="55" t="s">
        <v>754</v>
      </c>
      <c r="AY6" s="34" t="s">
        <v>754</v>
      </c>
      <c r="AZ6" s="34">
        <v>45547</v>
      </c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S5"/>
  <sheetViews>
    <sheetView workbookViewId="0" tabSelected="1"/>
  </sheetViews>
  <sheetFormatPr defaultRowHeight="15" x14ac:dyDescent="0.25"/>
  <cols>
    <col min="1" max="1" style="3" width="13.576428571428572" customWidth="1" bestFit="1"/>
    <col min="2" max="2" style="19" width="14.576428571428572" customWidth="1" bestFit="1"/>
    <col min="3" max="3" style="3" width="9.576428571428572" customWidth="1" bestFit="1"/>
    <col min="4" max="4" style="3" width="13.576428571428572" customWidth="1" bestFit="1" hidden="1"/>
    <col min="5" max="5" style="3" width="6.433571428571429" customWidth="1" bestFit="1"/>
    <col min="6" max="6" style="3" width="14.719285714285713" customWidth="1" bestFit="1"/>
    <col min="7" max="7" style="3" width="15.719285714285713" customWidth="1" bestFit="1"/>
    <col min="8" max="8" style="3" width="16.14785714285714" customWidth="1" bestFit="1"/>
    <col min="9" max="9" style="3" width="16.290714285714284" customWidth="1" bestFit="1"/>
    <col min="10" max="10" style="3" width="15.862142857142858" customWidth="1" bestFit="1"/>
    <col min="11" max="11" style="19" width="29.719285714285714" customWidth="1" bestFit="1"/>
    <col min="12" max="12" style="19" width="29.719285714285714" customWidth="1" bestFit="1"/>
    <col min="13" max="13" style="19" width="29.719285714285714" customWidth="1" bestFit="1"/>
    <col min="14" max="14" style="21" width="12.719285714285713" customWidth="1" bestFit="1"/>
    <col min="15" max="15" style="21" width="12.290714285714287" customWidth="1" bestFit="1"/>
    <col min="16" max="16" style="21" width="12.43357142857143" customWidth="1" bestFit="1"/>
    <col min="17" max="17" style="21" width="12.005" customWidth="1" bestFit="1"/>
    <col min="18" max="18" style="21" width="13.290714285714287" customWidth="1" bestFit="1"/>
    <col min="19" max="19" style="21" width="14.862142857142858" customWidth="1" bestFit="1"/>
    <col min="20" max="20" style="19" width="29.719285714285714" customWidth="1" bestFit="1"/>
    <col min="21" max="21" style="19" width="29.719285714285714" customWidth="1" bestFit="1"/>
    <col min="22" max="22" style="21" width="29.719285714285714" customWidth="1" bestFit="1"/>
    <col min="23" max="23" style="21" width="29.576428571428572" customWidth="1" bestFit="1"/>
    <col min="24" max="24" style="21" width="29.719285714285714" customWidth="1" bestFit="1"/>
    <col min="25" max="25" style="21" width="29.719285714285714" customWidth="1" bestFit="1"/>
    <col min="26" max="26" style="21" width="29.719285714285714" customWidth="1" bestFit="1"/>
    <col min="27" max="27" style="21" width="29.719285714285714" customWidth="1" bestFit="1"/>
    <col min="28" max="28" style="21" width="29.719285714285714" customWidth="1" bestFit="1"/>
    <col min="29" max="29" style="21" width="29.719285714285714" customWidth="1" bestFit="1"/>
    <col min="30" max="30" style="22" width="29.719285714285714" customWidth="1" bestFit="1"/>
    <col min="31" max="31" style="22" width="29.719285714285714" customWidth="1" bestFit="1"/>
    <col min="32" max="32" style="22" width="29.719285714285714" customWidth="1" bestFit="1"/>
    <col min="33" max="33" style="22" width="29.719285714285714" customWidth="1" bestFit="1"/>
    <col min="34" max="34" style="22" width="29.719285714285714" customWidth="1" bestFit="1"/>
    <col min="35" max="35" style="19" width="33.29071428571429" customWidth="1" bestFit="1"/>
    <col min="36" max="36" style="19" width="29.719285714285714" customWidth="1" bestFit="1"/>
    <col min="37" max="37" style="19" width="29.719285714285714" customWidth="1" bestFit="1"/>
    <col min="38" max="38" style="19" width="29.719285714285714" customWidth="1" bestFit="1"/>
    <col min="39" max="39" style="19" width="29.719285714285714" customWidth="1" bestFit="1"/>
    <col min="40" max="40" style="19" width="29.719285714285714" customWidth="1" bestFit="1"/>
    <col min="41" max="41" style="25" width="29.719285714285714" customWidth="1" bestFit="1"/>
    <col min="42" max="42" style="19" width="29.719285714285714" customWidth="1" bestFit="1"/>
    <col min="43" max="43" style="19" width="29.719285714285714" customWidth="1" bestFit="1"/>
    <col min="44" max="44" style="21" width="29.719285714285714" customWidth="1" bestFit="1"/>
    <col min="45" max="45" style="21" width="29.719285714285714" customWidth="1" bestFit="1"/>
  </cols>
  <sheetData>
    <row x14ac:dyDescent="0.25" r="1" customHeight="1" ht="18.75">
      <c r="A1" s="4" t="s">
        <v>693</v>
      </c>
      <c r="B1" s="5" t="s">
        <v>759</v>
      </c>
      <c r="C1" s="4" t="s">
        <v>0</v>
      </c>
      <c r="D1" s="4" t="s">
        <v>1</v>
      </c>
      <c r="E1" s="4" t="s">
        <v>695</v>
      </c>
      <c r="F1" s="4" t="s">
        <v>696</v>
      </c>
      <c r="G1" s="4" t="s">
        <v>697</v>
      </c>
      <c r="H1" s="4" t="s">
        <v>4</v>
      </c>
      <c r="I1" s="4" t="s">
        <v>5</v>
      </c>
      <c r="J1" s="4" t="s">
        <v>6</v>
      </c>
      <c r="K1" s="6" t="s">
        <v>760</v>
      </c>
      <c r="L1" s="6" t="s">
        <v>700</v>
      </c>
      <c r="M1" s="6" t="s">
        <v>761</v>
      </c>
      <c r="N1" s="8" t="s">
        <v>762</v>
      </c>
      <c r="O1" s="8" t="s">
        <v>763</v>
      </c>
      <c r="P1" s="8" t="s">
        <v>764</v>
      </c>
      <c r="Q1" s="8" t="s">
        <v>765</v>
      </c>
      <c r="R1" s="8" t="s">
        <v>766</v>
      </c>
      <c r="S1" s="8" t="s">
        <v>767</v>
      </c>
      <c r="T1" s="6" t="s">
        <v>768</v>
      </c>
      <c r="U1" s="6" t="s">
        <v>769</v>
      </c>
      <c r="V1" s="9" t="s">
        <v>712</v>
      </c>
      <c r="W1" s="9" t="s">
        <v>713</v>
      </c>
      <c r="X1" s="9" t="s">
        <v>714</v>
      </c>
      <c r="Y1" s="9" t="s">
        <v>715</v>
      </c>
      <c r="Z1" s="8" t="s">
        <v>717</v>
      </c>
      <c r="AA1" s="8" t="s">
        <v>718</v>
      </c>
      <c r="AB1" s="8" t="s">
        <v>719</v>
      </c>
      <c r="AC1" s="8" t="s">
        <v>720</v>
      </c>
      <c r="AD1" s="11" t="s">
        <v>721</v>
      </c>
      <c r="AE1" s="11" t="s">
        <v>722</v>
      </c>
      <c r="AF1" s="11" t="s">
        <v>723</v>
      </c>
      <c r="AG1" s="11" t="s">
        <v>724</v>
      </c>
      <c r="AH1" s="11" t="s">
        <v>725</v>
      </c>
      <c r="AI1" s="6" t="s">
        <v>770</v>
      </c>
      <c r="AJ1" s="6" t="s">
        <v>727</v>
      </c>
      <c r="AK1" s="6" t="s">
        <v>771</v>
      </c>
      <c r="AL1" s="6" t="s">
        <v>772</v>
      </c>
      <c r="AM1" s="6" t="s">
        <v>773</v>
      </c>
      <c r="AN1" s="6" t="s">
        <v>733</v>
      </c>
      <c r="AO1" s="6" t="s">
        <v>774</v>
      </c>
      <c r="AP1" s="6" t="s">
        <v>775</v>
      </c>
      <c r="AQ1" s="6" t="s">
        <v>776</v>
      </c>
      <c r="AR1" s="12" t="s">
        <v>777</v>
      </c>
      <c r="AS1" s="12" t="s">
        <v>778</v>
      </c>
    </row>
    <row x14ac:dyDescent="0.25" r="2" customHeight="1" ht="18.75">
      <c r="A2" s="13">
        <f>CONCATENATE("MCMR",Table14[[#This Row], [Country]],Table14[[#This Row], [Appeal Code]])</f>
      </c>
      <c r="B2" s="14"/>
      <c r="C2" s="2"/>
      <c r="D2" s="2"/>
      <c r="E2" s="13">
        <f>VLOOKUP(Table14[[#This Row], [Country]],Lists!B1:D217,3,FALSE)</f>
      </c>
      <c r="F2" s="2"/>
      <c r="G2" s="2"/>
      <c r="H2" s="2"/>
      <c r="I2" s="2"/>
      <c r="J2" s="2"/>
      <c r="K2" s="14"/>
      <c r="L2" s="14"/>
      <c r="M2" s="14"/>
      <c r="N2" s="16"/>
      <c r="O2" s="16"/>
      <c r="P2" s="16"/>
      <c r="Q2" s="16"/>
      <c r="R2" s="16"/>
      <c r="S2" s="16"/>
      <c r="T2" s="14"/>
      <c r="U2" s="14"/>
      <c r="V2" s="16"/>
      <c r="W2" s="16"/>
      <c r="X2" s="16"/>
      <c r="Y2" s="16"/>
      <c r="Z2" s="16"/>
      <c r="AA2" s="16"/>
      <c r="AB2" s="16"/>
      <c r="AC2" s="16"/>
      <c r="AD2" s="17"/>
      <c r="AE2" s="17"/>
      <c r="AF2" s="17"/>
      <c r="AG2" s="17"/>
      <c r="AH2" s="17"/>
      <c r="AI2" s="14"/>
      <c r="AJ2" s="14"/>
      <c r="AK2" s="14"/>
      <c r="AL2" s="14"/>
      <c r="AM2" s="14"/>
      <c r="AN2" s="14"/>
      <c r="AO2" s="14"/>
      <c r="AP2" s="14"/>
      <c r="AQ2" s="14"/>
      <c r="AR2" s="16"/>
      <c r="AS2" s="16"/>
    </row>
    <row x14ac:dyDescent="0.25" r="3" customHeight="1" ht="18.75">
      <c r="A3" s="13">
        <f>CONCATENATE("MCMR",Table14[[#This Row], [Country]],Table14[[#This Row], [Appeal Code]])</f>
      </c>
      <c r="B3" s="14">
        <v>45453</v>
      </c>
      <c r="C3" s="2" t="s">
        <v>14</v>
      </c>
      <c r="D3" s="2" t="s">
        <v>459</v>
      </c>
      <c r="E3" s="13">
        <f>VLOOKUP(Table14[[#This Row], [Country]],Lists!B2:D218,3,FALSE)</f>
      </c>
      <c r="F3" s="2" t="s">
        <v>779</v>
      </c>
      <c r="G3" s="2" t="s">
        <v>780</v>
      </c>
      <c r="H3" s="2" t="s">
        <v>52</v>
      </c>
      <c r="I3" s="2" t="s">
        <v>19</v>
      </c>
      <c r="J3" s="2" t="s">
        <v>27</v>
      </c>
      <c r="K3" s="14">
        <v>45464</v>
      </c>
      <c r="L3" s="14">
        <v>45465</v>
      </c>
      <c r="M3" s="14">
        <v>45472</v>
      </c>
      <c r="N3" s="23" t="s">
        <v>781</v>
      </c>
      <c r="O3" s="23" t="s">
        <v>782</v>
      </c>
      <c r="P3" s="23" t="s">
        <v>757</v>
      </c>
      <c r="Q3" s="16">
        <v>0.9</v>
      </c>
      <c r="R3" s="16">
        <v>0.9</v>
      </c>
      <c r="S3" s="16" t="s">
        <v>754</v>
      </c>
      <c r="T3" s="14">
        <v>45454</v>
      </c>
      <c r="U3" s="14">
        <v>45456</v>
      </c>
      <c r="V3" s="16">
        <v>0.7</v>
      </c>
      <c r="W3" s="16">
        <v>0.7</v>
      </c>
      <c r="X3" s="16">
        <v>0.8</v>
      </c>
      <c r="Y3" s="16">
        <v>0.8</v>
      </c>
      <c r="Z3" s="16">
        <v>0.8</v>
      </c>
      <c r="AA3" s="16">
        <v>0.7</v>
      </c>
      <c r="AB3" s="16">
        <v>0.8</v>
      </c>
      <c r="AC3" s="16">
        <v>0.8</v>
      </c>
      <c r="AD3" s="17">
        <v>0</v>
      </c>
      <c r="AE3" s="17">
        <v>2</v>
      </c>
      <c r="AF3" s="17">
        <v>4</v>
      </c>
      <c r="AG3" s="17">
        <v>4</v>
      </c>
      <c r="AH3" s="17">
        <v>4</v>
      </c>
      <c r="AI3" s="14">
        <v>45472</v>
      </c>
      <c r="AJ3" s="14">
        <v>45473</v>
      </c>
      <c r="AK3" s="14">
        <v>45454</v>
      </c>
      <c r="AL3" s="14">
        <v>45471</v>
      </c>
      <c r="AM3" s="14">
        <v>45473</v>
      </c>
      <c r="AN3" s="14">
        <v>45476</v>
      </c>
      <c r="AO3" s="24" t="s">
        <v>754</v>
      </c>
      <c r="AP3" s="14">
        <v>45470</v>
      </c>
      <c r="AQ3" s="14">
        <v>45473</v>
      </c>
      <c r="AR3" s="16">
        <v>0.7</v>
      </c>
      <c r="AS3" s="16">
        <v>0.9</v>
      </c>
    </row>
    <row x14ac:dyDescent="0.25" r="4" customHeight="1" ht="18.75">
      <c r="A4" s="13">
        <f>CONCATENATE("MCMR",Table14[[#This Row], [Country]],Table14[[#This Row], [Appeal Code]])</f>
      </c>
      <c r="B4" s="14">
        <v>45484</v>
      </c>
      <c r="C4" s="2" t="s">
        <v>7</v>
      </c>
      <c r="D4" s="2" t="s">
        <v>687</v>
      </c>
      <c r="E4" s="13">
        <f>VLOOKUP(Table14[[#This Row], [Country]],Lists!B3:D219,3,FALSE)</f>
      </c>
      <c r="F4" s="2" t="s">
        <v>783</v>
      </c>
      <c r="G4" s="2" t="s">
        <v>784</v>
      </c>
      <c r="H4" s="2" t="s">
        <v>56</v>
      </c>
      <c r="I4" s="2" t="s">
        <v>19</v>
      </c>
      <c r="J4" s="2" t="s">
        <v>27</v>
      </c>
      <c r="K4" s="14">
        <v>45487</v>
      </c>
      <c r="L4" s="14">
        <v>45487</v>
      </c>
      <c r="M4" s="14">
        <v>45503</v>
      </c>
      <c r="N4" s="23" t="s">
        <v>785</v>
      </c>
      <c r="O4" s="23" t="s">
        <v>781</v>
      </c>
      <c r="P4" s="23" t="s">
        <v>751</v>
      </c>
      <c r="Q4" s="16" t="s">
        <v>754</v>
      </c>
      <c r="R4" s="16" t="s">
        <v>754</v>
      </c>
      <c r="S4" s="16" t="s">
        <v>754</v>
      </c>
      <c r="T4" s="14">
        <v>45485</v>
      </c>
      <c r="U4" s="14">
        <v>45488</v>
      </c>
      <c r="V4" s="16">
        <v>0.9</v>
      </c>
      <c r="W4" s="16">
        <v>0.9</v>
      </c>
      <c r="X4" s="16">
        <v>0.9</v>
      </c>
      <c r="Y4" s="16">
        <v>0.9</v>
      </c>
      <c r="Z4" s="16">
        <v>0.6</v>
      </c>
      <c r="AA4" s="16">
        <v>0.8</v>
      </c>
      <c r="AB4" s="16">
        <v>0.8</v>
      </c>
      <c r="AC4" s="16">
        <v>0.9</v>
      </c>
      <c r="AD4" s="17">
        <v>1</v>
      </c>
      <c r="AE4" s="17">
        <v>2</v>
      </c>
      <c r="AF4" s="17">
        <v>5</v>
      </c>
      <c r="AG4" s="17">
        <v>4</v>
      </c>
      <c r="AH4" s="17">
        <v>4</v>
      </c>
      <c r="AI4" s="14">
        <v>45492</v>
      </c>
      <c r="AJ4" s="14">
        <v>45495</v>
      </c>
      <c r="AK4" s="14">
        <v>45485</v>
      </c>
      <c r="AL4" s="14">
        <v>45490</v>
      </c>
      <c r="AM4" s="14">
        <v>45492</v>
      </c>
      <c r="AN4" s="14">
        <v>45496</v>
      </c>
      <c r="AO4" s="24" t="s">
        <v>754</v>
      </c>
      <c r="AP4" s="14">
        <v>45492</v>
      </c>
      <c r="AQ4" s="14">
        <v>45498</v>
      </c>
      <c r="AR4" s="16">
        <v>0.6</v>
      </c>
      <c r="AS4" s="16">
        <v>0.85</v>
      </c>
    </row>
    <row x14ac:dyDescent="0.25" r="5" customHeight="1" ht="18.75">
      <c r="A5" s="13">
        <f>CONCATENATE("MCMR",Table14[[#This Row], [Country]],Table14[[#This Row], [Appeal Code]])</f>
      </c>
      <c r="B5" s="14">
        <v>45519</v>
      </c>
      <c r="C5" s="2" t="s">
        <v>34</v>
      </c>
      <c r="D5" s="2" t="s">
        <v>351</v>
      </c>
      <c r="E5" s="13">
        <f>VLOOKUP(Table14[[#This Row], [Country]],Lists!B4:D220,3,FALSE)</f>
      </c>
      <c r="F5" s="2" t="s">
        <v>786</v>
      </c>
      <c r="G5" s="2" t="s">
        <v>787</v>
      </c>
      <c r="H5" s="2" t="s">
        <v>25</v>
      </c>
      <c r="I5" s="2" t="s">
        <v>26</v>
      </c>
      <c r="J5" s="2" t="s">
        <v>27</v>
      </c>
      <c r="K5" s="14">
        <v>45522</v>
      </c>
      <c r="L5" s="14">
        <v>45523</v>
      </c>
      <c r="M5" s="14">
        <v>45536</v>
      </c>
      <c r="N5" s="16">
        <v>0.6</v>
      </c>
      <c r="O5" s="16">
        <v>0.7</v>
      </c>
      <c r="P5" s="16">
        <v>0.72</v>
      </c>
      <c r="Q5" s="16">
        <v>0.75</v>
      </c>
      <c r="R5" s="16">
        <v>0.78</v>
      </c>
      <c r="S5" s="16">
        <v>0.78</v>
      </c>
      <c r="T5" s="14">
        <v>45521</v>
      </c>
      <c r="U5" s="14">
        <v>45524</v>
      </c>
      <c r="V5" s="16">
        <v>0.3</v>
      </c>
      <c r="W5" s="16">
        <v>0.35</v>
      </c>
      <c r="X5" s="16">
        <v>0.4</v>
      </c>
      <c r="Y5" s="16">
        <v>0.5</v>
      </c>
      <c r="Z5" s="16">
        <v>0.9</v>
      </c>
      <c r="AA5" s="16">
        <v>0.9</v>
      </c>
      <c r="AB5" s="16">
        <v>0.9</v>
      </c>
      <c r="AC5" s="16">
        <v>0.95</v>
      </c>
      <c r="AD5" s="17">
        <v>0</v>
      </c>
      <c r="AE5" s="17">
        <v>2</v>
      </c>
      <c r="AF5" s="17">
        <v>3</v>
      </c>
      <c r="AG5" s="17">
        <v>2</v>
      </c>
      <c r="AH5" s="17">
        <v>2</v>
      </c>
      <c r="AI5" s="14">
        <v>45529</v>
      </c>
      <c r="AJ5" s="14">
        <v>45532</v>
      </c>
      <c r="AK5" s="14">
        <v>45522</v>
      </c>
      <c r="AL5" s="14">
        <v>45530</v>
      </c>
      <c r="AM5" s="14">
        <v>45529</v>
      </c>
      <c r="AN5" s="14">
        <v>45531</v>
      </c>
      <c r="AO5" s="24">
        <v>45526</v>
      </c>
      <c r="AP5" s="14">
        <v>45528</v>
      </c>
      <c r="AQ5" s="14">
        <v>45533</v>
      </c>
      <c r="AR5" s="16">
        <v>0.75</v>
      </c>
      <c r="AS5" s="16">
        <v>1.03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I4"/>
  <sheetViews>
    <sheetView workbookViewId="0"/>
  </sheetViews>
  <sheetFormatPr defaultRowHeight="15" x14ac:dyDescent="0.25"/>
  <cols>
    <col min="1" max="1" style="3" width="20.433571428571426" customWidth="1" bestFit="1"/>
    <col min="2" max="2" style="19" width="14.576428571428572" customWidth="1" bestFit="1"/>
    <col min="3" max="3" style="3" width="9.576428571428572" customWidth="1" bestFit="1"/>
    <col min="4" max="4" style="3" width="10.576428571428572" customWidth="1" bestFit="1"/>
    <col min="5" max="5" style="3" width="6.433571428571429" customWidth="1" bestFit="1"/>
    <col min="6" max="6" style="3" width="14.719285714285713" customWidth="1" bestFit="1"/>
    <col min="7" max="7" style="3" width="24.576428571428572" customWidth="1" bestFit="1"/>
    <col min="8" max="8" style="3" width="18.862142857142857" customWidth="1" bestFit="1"/>
    <col min="9" max="9" style="3" width="16.290714285714284" customWidth="1" bestFit="1"/>
    <col min="10" max="10" style="3" width="15.862142857142858" customWidth="1" bestFit="1"/>
    <col min="11" max="11" style="19" width="29.719285714285714" customWidth="1" bestFit="1"/>
    <col min="12" max="12" style="19" width="29.719285714285714" customWidth="1" bestFit="1"/>
    <col min="13" max="13" style="19" width="29.719285714285714" customWidth="1" bestFit="1"/>
    <col min="14" max="14" style="19" width="29.719285714285714" customWidth="1" bestFit="1"/>
    <col min="15" max="15" style="20" width="12.43357142857143" customWidth="1" bestFit="1"/>
    <col min="16" max="16" style="20" width="11.147857142857141" customWidth="1" bestFit="1"/>
    <col min="17" max="17" style="20" width="9.862142857142858" customWidth="1" bestFit="1"/>
    <col min="18" max="18" style="21" width="11.43357142857143" customWidth="1" bestFit="1"/>
    <col min="19" max="19" style="21" width="12.862142857142858" customWidth="1" bestFit="1"/>
    <col min="20" max="20" style="21" width="8.719285714285713" customWidth="1" bestFit="1"/>
    <col min="21" max="21" style="19" width="29.719285714285714" customWidth="1" bestFit="1"/>
    <col min="22" max="22" style="19" width="29.719285714285714" customWidth="1" bestFit="1"/>
    <col min="23" max="23" style="19" width="29.719285714285714" customWidth="1" bestFit="1"/>
    <col min="24" max="24" style="19" width="29.719285714285714" customWidth="1" bestFit="1"/>
    <col min="25" max="25" style="21" width="12.576428571428572" customWidth="1" bestFit="1"/>
    <col min="26" max="26" style="21" width="13.719285714285713" customWidth="1" bestFit="1"/>
    <col min="27" max="27" style="21" width="13.43357142857143" customWidth="1" bestFit="1"/>
    <col min="28" max="28" style="21" width="14.005" customWidth="1" bestFit="1"/>
    <col min="29" max="29" style="20" width="29.719285714285714" customWidth="1" bestFit="1"/>
    <col min="30" max="30" style="21" width="29.719285714285714" customWidth="1" bestFit="1"/>
    <col min="31" max="31" style="21" width="29.719285714285714" customWidth="1" bestFit="1"/>
    <col min="32" max="32" style="21" width="29.719285714285714" customWidth="1" bestFit="1"/>
    <col min="33" max="33" style="21" width="29.719285714285714" customWidth="1" bestFit="1"/>
    <col min="34" max="34" style="22" width="29.719285714285714" customWidth="1" bestFit="1"/>
    <col min="35" max="35" style="22" width="29.719285714285714" customWidth="1" bestFit="1"/>
    <col min="36" max="36" style="22" width="29.719285714285714" customWidth="1" bestFit="1"/>
    <col min="37" max="37" style="22" width="29.719285714285714" customWidth="1" bestFit="1"/>
    <col min="38" max="38" style="22" width="29.719285714285714" customWidth="1" bestFit="1"/>
    <col min="39" max="39" style="19" width="29.719285714285714" customWidth="1" bestFit="1"/>
    <col min="40" max="40" style="19" width="29.719285714285714" customWidth="1" bestFit="1"/>
    <col min="41" max="41" style="19" width="29.719285714285714" customWidth="1" bestFit="1"/>
    <col min="42" max="42" style="19" width="29.719285714285714" customWidth="1" bestFit="1"/>
    <col min="43" max="43" style="19" width="29.719285714285714" customWidth="1" bestFit="1"/>
    <col min="44" max="44" style="19" width="29.719285714285714" customWidth="1" bestFit="1"/>
    <col min="45" max="45" style="19" width="29.719285714285714" customWidth="1" bestFit="1"/>
    <col min="46" max="46" style="19" width="29.719285714285714" customWidth="1" bestFit="1"/>
    <col min="47" max="47" style="19" width="29.719285714285714" customWidth="1" bestFit="1"/>
    <col min="48" max="48" style="19" width="29.719285714285714" customWidth="1" bestFit="1"/>
    <col min="49" max="49" style="19" width="29.719285714285714" customWidth="1" bestFit="1"/>
    <col min="50" max="50" style="19" width="29.719285714285714" customWidth="1" bestFit="1"/>
    <col min="51" max="51" style="20" width="29.719285714285714" customWidth="1" bestFit="1"/>
    <col min="52" max="52" style="19" width="29.719285714285714" customWidth="1" bestFit="1"/>
    <col min="53" max="53" style="19" width="29.719285714285714" customWidth="1" bestFit="1"/>
    <col min="54" max="54" style="19" width="29.719285714285714" customWidth="1" bestFit="1"/>
    <col min="55" max="55" style="19" width="29.719285714285714" customWidth="1" bestFit="1"/>
    <col min="56" max="56" style="19" width="29.719285714285714" customWidth="1" bestFit="1"/>
    <col min="57" max="57" style="19" width="29.719285714285714" customWidth="1" bestFit="1"/>
    <col min="58" max="58" style="21" width="29.719285714285714" customWidth="1" bestFit="1"/>
    <col min="59" max="59" style="21" width="29.719285714285714" customWidth="1" bestFit="1"/>
    <col min="60" max="60" style="19" width="29.719285714285714" customWidth="1" bestFit="1"/>
    <col min="61" max="61" style="20" width="29.719285714285714" customWidth="1" bestFit="1"/>
  </cols>
  <sheetData>
    <row x14ac:dyDescent="0.25" r="1" customHeight="1" ht="18.75">
      <c r="A1" s="4" t="s">
        <v>693</v>
      </c>
      <c r="B1" s="5" t="s">
        <v>694</v>
      </c>
      <c r="C1" s="4" t="s">
        <v>0</v>
      </c>
      <c r="D1" s="4" t="s">
        <v>1</v>
      </c>
      <c r="E1" s="4" t="s">
        <v>695</v>
      </c>
      <c r="F1" s="4" t="s">
        <v>696</v>
      </c>
      <c r="G1" s="4" t="s">
        <v>697</v>
      </c>
      <c r="H1" s="4" t="s">
        <v>4</v>
      </c>
      <c r="I1" s="4" t="s">
        <v>5</v>
      </c>
      <c r="J1" s="4" t="s">
        <v>6</v>
      </c>
      <c r="K1" s="6" t="s">
        <v>698</v>
      </c>
      <c r="L1" s="6" t="s">
        <v>699</v>
      </c>
      <c r="M1" s="6" t="s">
        <v>700</v>
      </c>
      <c r="N1" s="6" t="s">
        <v>701</v>
      </c>
      <c r="O1" s="7" t="s">
        <v>702</v>
      </c>
      <c r="P1" s="7" t="s">
        <v>703</v>
      </c>
      <c r="Q1" s="7" t="s">
        <v>704</v>
      </c>
      <c r="R1" s="8" t="s">
        <v>705</v>
      </c>
      <c r="S1" s="8" t="s">
        <v>706</v>
      </c>
      <c r="T1" s="8" t="s">
        <v>707</v>
      </c>
      <c r="U1" s="6" t="s">
        <v>708</v>
      </c>
      <c r="V1" s="6" t="s">
        <v>709</v>
      </c>
      <c r="W1" s="6" t="s">
        <v>710</v>
      </c>
      <c r="X1" s="6" t="s">
        <v>711</v>
      </c>
      <c r="Y1" s="9" t="s">
        <v>712</v>
      </c>
      <c r="Z1" s="9" t="s">
        <v>713</v>
      </c>
      <c r="AA1" s="9" t="s">
        <v>714</v>
      </c>
      <c r="AB1" s="9" t="s">
        <v>715</v>
      </c>
      <c r="AC1" s="10" t="s">
        <v>716</v>
      </c>
      <c r="AD1" s="8" t="s">
        <v>717</v>
      </c>
      <c r="AE1" s="8" t="s">
        <v>718</v>
      </c>
      <c r="AF1" s="8" t="s">
        <v>719</v>
      </c>
      <c r="AG1" s="8" t="s">
        <v>720</v>
      </c>
      <c r="AH1" s="11" t="s">
        <v>721</v>
      </c>
      <c r="AI1" s="11" t="s">
        <v>722</v>
      </c>
      <c r="AJ1" s="11" t="s">
        <v>723</v>
      </c>
      <c r="AK1" s="11" t="s">
        <v>724</v>
      </c>
      <c r="AL1" s="11" t="s">
        <v>725</v>
      </c>
      <c r="AM1" s="6" t="s">
        <v>726</v>
      </c>
      <c r="AN1" s="6" t="s">
        <v>727</v>
      </c>
      <c r="AO1" s="6" t="s">
        <v>728</v>
      </c>
      <c r="AP1" s="6" t="s">
        <v>729</v>
      </c>
      <c r="AQ1" s="6" t="s">
        <v>730</v>
      </c>
      <c r="AR1" s="6" t="s">
        <v>731</v>
      </c>
      <c r="AS1" s="6" t="s">
        <v>732</v>
      </c>
      <c r="AT1" s="6" t="s">
        <v>733</v>
      </c>
      <c r="AU1" s="6" t="s">
        <v>734</v>
      </c>
      <c r="AV1" s="6" t="s">
        <v>735</v>
      </c>
      <c r="AW1" s="6" t="s">
        <v>736</v>
      </c>
      <c r="AX1" s="6" t="s">
        <v>737</v>
      </c>
      <c r="AY1" s="10" t="s">
        <v>738</v>
      </c>
      <c r="AZ1" s="6" t="s">
        <v>739</v>
      </c>
      <c r="BA1" s="6" t="s">
        <v>740</v>
      </c>
      <c r="BB1" s="6" t="s">
        <v>741</v>
      </c>
      <c r="BC1" s="6" t="s">
        <v>742</v>
      </c>
      <c r="BD1" s="6" t="s">
        <v>743</v>
      </c>
      <c r="BE1" s="6" t="s">
        <v>744</v>
      </c>
      <c r="BF1" s="12" t="s">
        <v>745</v>
      </c>
      <c r="BG1" s="12" t="s">
        <v>746</v>
      </c>
      <c r="BH1" s="6" t="s">
        <v>747</v>
      </c>
      <c r="BI1" s="10" t="s">
        <v>748</v>
      </c>
    </row>
    <row x14ac:dyDescent="0.25" r="2" customHeight="1" ht="18.75">
      <c r="A2" s="13">
        <f>CONCATENATE("PCCE",Table15[[#This Row], [Country]],Table15[[#This Row], [Appeal Code]])</f>
      </c>
      <c r="B2" s="14"/>
      <c r="C2" s="2"/>
      <c r="D2" s="2"/>
      <c r="E2" s="13">
        <f>VLOOKUP(Table15[[#This Row], [Country]],Lists!B1:D217,3,FALSE)</f>
      </c>
      <c r="F2" s="2"/>
      <c r="G2" s="2"/>
      <c r="H2" s="2"/>
      <c r="I2" s="2"/>
      <c r="J2" s="2"/>
      <c r="K2" s="14"/>
      <c r="L2" s="14"/>
      <c r="M2" s="14"/>
      <c r="N2" s="14"/>
      <c r="O2" s="15"/>
      <c r="P2" s="15"/>
      <c r="Q2" s="15"/>
      <c r="R2" s="16"/>
      <c r="S2" s="16"/>
      <c r="T2" s="16"/>
      <c r="U2" s="14"/>
      <c r="V2" s="14"/>
      <c r="W2" s="14"/>
      <c r="X2" s="14"/>
      <c r="Y2" s="16"/>
      <c r="Z2" s="16"/>
      <c r="AA2" s="16"/>
      <c r="AB2" s="16"/>
      <c r="AC2" s="15"/>
      <c r="AD2" s="16"/>
      <c r="AE2" s="16"/>
      <c r="AF2" s="16"/>
      <c r="AG2" s="16"/>
      <c r="AH2" s="17"/>
      <c r="AI2" s="17"/>
      <c r="AJ2" s="17"/>
      <c r="AK2" s="17"/>
      <c r="AL2" s="17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5"/>
      <c r="AZ2" s="14"/>
      <c r="BA2" s="14"/>
      <c r="BB2" s="14"/>
      <c r="BC2" s="14"/>
      <c r="BD2" s="14"/>
      <c r="BE2" s="14"/>
      <c r="BF2" s="16"/>
      <c r="BG2" s="16"/>
      <c r="BH2" s="14"/>
      <c r="BI2" s="15"/>
    </row>
    <row x14ac:dyDescent="0.25" r="3" customHeight="1" ht="18.75">
      <c r="A3" s="13">
        <f>CONCATENATE("PCCE",Table15[[#This Row], [Country]],Table15[[#This Row], [Appeal Code]])</f>
      </c>
      <c r="B3" s="14">
        <v>45479</v>
      </c>
      <c r="C3" s="2" t="s">
        <v>34</v>
      </c>
      <c r="D3" s="2" t="s">
        <v>327</v>
      </c>
      <c r="E3" s="13">
        <f>VLOOKUP(Table15[[#This Row], [Country]],Lists!B2:D218,3,FALSE)</f>
      </c>
      <c r="F3" s="2" t="s">
        <v>749</v>
      </c>
      <c r="G3" s="2" t="s">
        <v>750</v>
      </c>
      <c r="H3" s="2" t="s">
        <v>38</v>
      </c>
      <c r="I3" s="2" t="s">
        <v>26</v>
      </c>
      <c r="J3" s="2" t="s">
        <v>39</v>
      </c>
      <c r="K3" s="14">
        <v>45449</v>
      </c>
      <c r="L3" s="14">
        <v>45482</v>
      </c>
      <c r="M3" s="14">
        <v>45479</v>
      </c>
      <c r="N3" s="14">
        <v>45489</v>
      </c>
      <c r="O3" s="18" t="s">
        <v>751</v>
      </c>
      <c r="P3" s="18" t="s">
        <v>752</v>
      </c>
      <c r="Q3" s="18" t="s">
        <v>753</v>
      </c>
      <c r="R3" s="16">
        <v>1.06</v>
      </c>
      <c r="S3" s="16">
        <v>1.07</v>
      </c>
      <c r="T3" s="16">
        <v>1.07</v>
      </c>
      <c r="U3" s="14">
        <v>45506</v>
      </c>
      <c r="V3" s="14">
        <v>45483</v>
      </c>
      <c r="W3" s="14">
        <v>45480</v>
      </c>
      <c r="X3" s="14">
        <v>45484</v>
      </c>
      <c r="Y3" s="16">
        <v>0.4</v>
      </c>
      <c r="Z3" s="16">
        <v>0.4</v>
      </c>
      <c r="AA3" s="16">
        <v>0.6</v>
      </c>
      <c r="AB3" s="16">
        <v>0.6</v>
      </c>
      <c r="AC3" s="15"/>
      <c r="AD3" s="16">
        <v>0.9</v>
      </c>
      <c r="AE3" s="16">
        <v>0.9</v>
      </c>
      <c r="AF3" s="16">
        <v>0.94</v>
      </c>
      <c r="AG3" s="16">
        <v>0.95</v>
      </c>
      <c r="AH3" s="17">
        <v>0</v>
      </c>
      <c r="AI3" s="17">
        <v>2</v>
      </c>
      <c r="AJ3" s="17">
        <v>5</v>
      </c>
      <c r="AK3" s="17">
        <v>5</v>
      </c>
      <c r="AL3" s="17">
        <v>3</v>
      </c>
      <c r="AM3" s="14">
        <v>45485</v>
      </c>
      <c r="AN3" s="14">
        <v>45487</v>
      </c>
      <c r="AO3" s="14">
        <v>45481</v>
      </c>
      <c r="AP3" s="14">
        <v>45481</v>
      </c>
      <c r="AQ3" s="14">
        <v>45480</v>
      </c>
      <c r="AR3" s="14">
        <v>45486</v>
      </c>
      <c r="AS3" s="14" t="s">
        <v>754</v>
      </c>
      <c r="AT3" s="14" t="s">
        <v>754</v>
      </c>
      <c r="AU3" s="14" t="s">
        <v>754</v>
      </c>
      <c r="AV3" s="14" t="s">
        <v>754</v>
      </c>
      <c r="AW3" s="14" t="s">
        <v>754</v>
      </c>
      <c r="AX3" s="14" t="s">
        <v>754</v>
      </c>
      <c r="AY3" s="15" t="s">
        <v>754</v>
      </c>
      <c r="AZ3" s="14">
        <v>45487</v>
      </c>
      <c r="BA3" s="14">
        <v>45490</v>
      </c>
      <c r="BB3" s="14">
        <v>45491</v>
      </c>
      <c r="BC3" s="14">
        <v>45494</v>
      </c>
      <c r="BD3" s="14">
        <v>45506</v>
      </c>
      <c r="BE3" s="14">
        <v>45507</v>
      </c>
      <c r="BF3" s="16">
        <v>0.7</v>
      </c>
      <c r="BG3" s="16">
        <v>0.8</v>
      </c>
      <c r="BH3" s="14">
        <v>45487</v>
      </c>
      <c r="BI3" s="15" t="s">
        <v>754</v>
      </c>
    </row>
    <row x14ac:dyDescent="0.25" r="4" customHeight="1" ht="18.75">
      <c r="A4" s="13">
        <f>CONCATENATE("PCCE",Table15[[#This Row], [Country]],Table15[[#This Row], [Appeal Code]])</f>
      </c>
      <c r="B4" s="14">
        <v>45514</v>
      </c>
      <c r="C4" s="2" t="s">
        <v>7</v>
      </c>
      <c r="D4" s="2" t="s">
        <v>474</v>
      </c>
      <c r="E4" s="13">
        <f>VLOOKUP(Table15[[#This Row], [Country]],Lists!B3:D219,3,FALSE)</f>
      </c>
      <c r="F4" s="2" t="s">
        <v>755</v>
      </c>
      <c r="G4" s="2" t="s">
        <v>756</v>
      </c>
      <c r="H4" s="2" t="s">
        <v>92</v>
      </c>
      <c r="I4" s="2" t="s">
        <v>19</v>
      </c>
      <c r="J4" s="2" t="s">
        <v>39</v>
      </c>
      <c r="K4" s="14">
        <v>45493</v>
      </c>
      <c r="L4" s="14">
        <v>45517</v>
      </c>
      <c r="M4" s="14">
        <v>45514</v>
      </c>
      <c r="N4" s="14">
        <v>45523</v>
      </c>
      <c r="O4" s="18" t="s">
        <v>751</v>
      </c>
      <c r="P4" s="18" t="s">
        <v>757</v>
      </c>
      <c r="Q4" s="18" t="s">
        <v>758</v>
      </c>
      <c r="R4" s="16">
        <v>0.96</v>
      </c>
      <c r="S4" s="16">
        <v>0.98</v>
      </c>
      <c r="T4" s="16">
        <v>1</v>
      </c>
      <c r="U4" s="14">
        <v>45536</v>
      </c>
      <c r="V4" s="14">
        <v>45518</v>
      </c>
      <c r="W4" s="14">
        <v>45515</v>
      </c>
      <c r="X4" s="14">
        <v>45520</v>
      </c>
      <c r="Y4" s="16">
        <v>0.3</v>
      </c>
      <c r="Z4" s="16">
        <v>0.4</v>
      </c>
      <c r="AA4" s="16">
        <v>0.4</v>
      </c>
      <c r="AB4" s="16">
        <v>0.2</v>
      </c>
      <c r="AC4" s="15"/>
      <c r="AD4" s="16">
        <v>0.8</v>
      </c>
      <c r="AE4" s="16">
        <v>0.84</v>
      </c>
      <c r="AF4" s="16">
        <v>0.9</v>
      </c>
      <c r="AG4" s="16">
        <v>0.95</v>
      </c>
      <c r="AH4" s="17">
        <v>0</v>
      </c>
      <c r="AI4" s="17">
        <v>1</v>
      </c>
      <c r="AJ4" s="17">
        <v>2</v>
      </c>
      <c r="AK4" s="17">
        <v>2</v>
      </c>
      <c r="AL4" s="17">
        <v>0</v>
      </c>
      <c r="AM4" s="14">
        <v>45522</v>
      </c>
      <c r="AN4" s="14">
        <v>45525</v>
      </c>
      <c r="AO4" s="14">
        <v>45517</v>
      </c>
      <c r="AP4" s="14">
        <v>45516</v>
      </c>
      <c r="AQ4" s="14">
        <v>45515</v>
      </c>
      <c r="AR4" s="14">
        <v>45523</v>
      </c>
      <c r="AS4" s="14">
        <v>45522</v>
      </c>
      <c r="AT4" s="14">
        <v>45525</v>
      </c>
      <c r="AU4" s="14">
        <v>45529</v>
      </c>
      <c r="AV4" s="14">
        <v>45529</v>
      </c>
      <c r="AW4" s="14">
        <v>45533</v>
      </c>
      <c r="AX4" s="14">
        <v>45508</v>
      </c>
      <c r="AY4" s="15" t="s">
        <v>754</v>
      </c>
      <c r="AZ4" s="14">
        <v>45524</v>
      </c>
      <c r="BA4" s="14">
        <v>45527</v>
      </c>
      <c r="BB4" s="14">
        <v>45529</v>
      </c>
      <c r="BC4" s="14">
        <v>45533</v>
      </c>
      <c r="BD4" s="14">
        <v>45514</v>
      </c>
      <c r="BE4" s="14">
        <v>45515</v>
      </c>
      <c r="BF4" s="16">
        <v>0.8</v>
      </c>
      <c r="BG4" s="16">
        <v>0.85</v>
      </c>
      <c r="BH4" s="14">
        <v>45524</v>
      </c>
      <c r="BI4" s="15" t="s">
        <v>754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17"/>
  <sheetViews>
    <sheetView workbookViewId="0"/>
  </sheetViews>
  <sheetFormatPr defaultRowHeight="15" x14ac:dyDescent="0.25"/>
  <cols>
    <col min="1" max="1" style="3" width="13.576428571428572" customWidth="1" bestFit="1"/>
    <col min="2" max="2" style="3" width="41.71928571428572" customWidth="1" bestFit="1"/>
    <col min="3" max="3" style="3" width="4.2907142857142855" customWidth="1" bestFit="1"/>
    <col min="4" max="4" style="3" width="5.2907142857142855" customWidth="1" bestFit="1"/>
    <col min="5" max="5" style="3" width="22.862142857142857" customWidth="1" bestFit="1"/>
    <col min="6" max="6" style="3" width="14.005" customWidth="1" bestFit="1"/>
    <col min="7" max="7" style="3" width="17.290714285714284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x14ac:dyDescent="0.25" r="2" customHeight="1" ht="18.7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x14ac:dyDescent="0.25" r="3" customHeight="1" ht="18.75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</row>
    <row x14ac:dyDescent="0.25" r="4" customHeight="1" ht="18.75">
      <c r="A4" s="2" t="s">
        <v>21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</row>
    <row x14ac:dyDescent="0.25" r="5" customHeight="1" ht="18.75">
      <c r="A5" s="2" t="s">
        <v>28</v>
      </c>
      <c r="B5" s="2" t="s">
        <v>29</v>
      </c>
      <c r="C5" s="2" t="s">
        <v>30</v>
      </c>
      <c r="D5" s="2" t="s">
        <v>31</v>
      </c>
      <c r="E5" s="2" t="s">
        <v>32</v>
      </c>
      <c r="F5" s="2"/>
      <c r="G5" s="2" t="s">
        <v>33</v>
      </c>
    </row>
    <row x14ac:dyDescent="0.25" r="6" customHeight="1" ht="18.75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/>
      <c r="G6" s="2" t="s">
        <v>39</v>
      </c>
    </row>
    <row x14ac:dyDescent="0.25" r="7" customHeight="1" ht="18.75">
      <c r="A7" s="2" t="s">
        <v>40</v>
      </c>
      <c r="B7" s="2" t="s">
        <v>41</v>
      </c>
      <c r="C7" s="2" t="s">
        <v>42</v>
      </c>
      <c r="D7" s="2" t="s">
        <v>43</v>
      </c>
      <c r="E7" s="2" t="s">
        <v>44</v>
      </c>
      <c r="F7" s="2"/>
      <c r="G7" s="2"/>
    </row>
    <row x14ac:dyDescent="0.25" r="8" customHeight="1" ht="18.75">
      <c r="A8" s="2"/>
      <c r="B8" s="2" t="s">
        <v>45</v>
      </c>
      <c r="C8" s="2" t="s">
        <v>46</v>
      </c>
      <c r="D8" s="2" t="s">
        <v>47</v>
      </c>
      <c r="E8" s="2" t="s">
        <v>48</v>
      </c>
      <c r="F8" s="2"/>
      <c r="G8" s="2"/>
    </row>
    <row x14ac:dyDescent="0.25" r="9" customHeight="1" ht="18.75">
      <c r="A9" s="2"/>
      <c r="B9" s="2" t="s">
        <v>49</v>
      </c>
      <c r="C9" s="2" t="s">
        <v>50</v>
      </c>
      <c r="D9" s="2" t="s">
        <v>51</v>
      </c>
      <c r="E9" s="2" t="s">
        <v>52</v>
      </c>
      <c r="F9" s="2"/>
      <c r="G9" s="2"/>
    </row>
    <row x14ac:dyDescent="0.25" r="10" customHeight="1" ht="18.75">
      <c r="A10" s="2"/>
      <c r="B10" s="2" t="s">
        <v>53</v>
      </c>
      <c r="C10" s="2" t="s">
        <v>54</v>
      </c>
      <c r="D10" s="2" t="s">
        <v>55</v>
      </c>
      <c r="E10" s="2" t="s">
        <v>56</v>
      </c>
      <c r="F10" s="2"/>
      <c r="G10" s="2"/>
    </row>
    <row x14ac:dyDescent="0.25" r="11" customHeight="1" ht="18.75">
      <c r="A11" s="2"/>
      <c r="B11" s="2" t="s">
        <v>57</v>
      </c>
      <c r="C11" s="2" t="s">
        <v>58</v>
      </c>
      <c r="D11" s="2" t="s">
        <v>59</v>
      </c>
      <c r="E11" s="2" t="s">
        <v>60</v>
      </c>
      <c r="F11" s="2"/>
      <c r="G11" s="2"/>
    </row>
    <row x14ac:dyDescent="0.25" r="12" customHeight="1" ht="18.75">
      <c r="A12" s="2"/>
      <c r="B12" s="2" t="s">
        <v>61</v>
      </c>
      <c r="C12" s="2" t="s">
        <v>62</v>
      </c>
      <c r="D12" s="2" t="s">
        <v>63</v>
      </c>
      <c r="E12" s="2" t="s">
        <v>64</v>
      </c>
      <c r="F12" s="2"/>
      <c r="G12" s="2"/>
    </row>
    <row x14ac:dyDescent="0.25" r="13" customHeight="1" ht="18.75">
      <c r="A13" s="2"/>
      <c r="B13" s="2" t="s">
        <v>65</v>
      </c>
      <c r="C13" s="2" t="s">
        <v>66</v>
      </c>
      <c r="D13" s="2" t="s">
        <v>67</v>
      </c>
      <c r="E13" s="2" t="s">
        <v>68</v>
      </c>
      <c r="F13" s="2"/>
      <c r="G13" s="2"/>
    </row>
    <row x14ac:dyDescent="0.25" r="14" customHeight="1" ht="18.75">
      <c r="A14" s="2"/>
      <c r="B14" s="2" t="s">
        <v>69</v>
      </c>
      <c r="C14" s="2" t="s">
        <v>70</v>
      </c>
      <c r="D14" s="2" t="s">
        <v>71</v>
      </c>
      <c r="E14" s="2" t="s">
        <v>72</v>
      </c>
      <c r="F14" s="2"/>
      <c r="G14" s="2"/>
    </row>
    <row x14ac:dyDescent="0.25" r="15" customHeight="1" ht="18.75">
      <c r="A15" s="2"/>
      <c r="B15" s="2" t="s">
        <v>73</v>
      </c>
      <c r="C15" s="2" t="s">
        <v>74</v>
      </c>
      <c r="D15" s="2" t="s">
        <v>75</v>
      </c>
      <c r="E15" s="2" t="s">
        <v>76</v>
      </c>
      <c r="F15" s="2"/>
      <c r="G15" s="2"/>
    </row>
    <row x14ac:dyDescent="0.25" r="16" customHeight="1" ht="18.75">
      <c r="A16" s="2"/>
      <c r="B16" s="2" t="s">
        <v>77</v>
      </c>
      <c r="C16" s="2" t="s">
        <v>78</v>
      </c>
      <c r="D16" s="2" t="s">
        <v>79</v>
      </c>
      <c r="E16" s="2" t="s">
        <v>80</v>
      </c>
      <c r="F16" s="2"/>
      <c r="G16" s="2"/>
    </row>
    <row x14ac:dyDescent="0.25" r="17" customHeight="1" ht="18.75">
      <c r="A17" s="2"/>
      <c r="B17" s="2" t="s">
        <v>81</v>
      </c>
      <c r="C17" s="2" t="s">
        <v>82</v>
      </c>
      <c r="D17" s="2" t="s">
        <v>83</v>
      </c>
      <c r="E17" s="2" t="s">
        <v>84</v>
      </c>
      <c r="F17" s="2"/>
      <c r="G17" s="2"/>
    </row>
    <row x14ac:dyDescent="0.25" r="18" customHeight="1" ht="18.75">
      <c r="A18" s="2"/>
      <c r="B18" s="2" t="s">
        <v>85</v>
      </c>
      <c r="C18" s="2" t="s">
        <v>86</v>
      </c>
      <c r="D18" s="2" t="s">
        <v>87</v>
      </c>
      <c r="E18" s="2" t="s">
        <v>88</v>
      </c>
      <c r="F18" s="2"/>
      <c r="G18" s="2"/>
    </row>
    <row x14ac:dyDescent="0.25" r="19" customHeight="1" ht="18.75">
      <c r="A19" s="2"/>
      <c r="B19" s="2" t="s">
        <v>89</v>
      </c>
      <c r="C19" s="2" t="s">
        <v>90</v>
      </c>
      <c r="D19" s="2" t="s">
        <v>91</v>
      </c>
      <c r="E19" s="2" t="s">
        <v>92</v>
      </c>
      <c r="F19" s="2"/>
      <c r="G19" s="2"/>
    </row>
    <row x14ac:dyDescent="0.25" r="20" customHeight="1" ht="18.75">
      <c r="A20" s="2"/>
      <c r="B20" s="2" t="s">
        <v>93</v>
      </c>
      <c r="C20" s="2" t="s">
        <v>94</v>
      </c>
      <c r="D20" s="2" t="s">
        <v>95</v>
      </c>
      <c r="E20" s="2" t="s">
        <v>96</v>
      </c>
      <c r="F20" s="2"/>
      <c r="G20" s="2"/>
    </row>
    <row x14ac:dyDescent="0.25" r="21" customHeight="1" ht="18.75">
      <c r="A21" s="2"/>
      <c r="B21" s="2" t="s">
        <v>97</v>
      </c>
      <c r="C21" s="2" t="s">
        <v>98</v>
      </c>
      <c r="D21" s="2" t="s">
        <v>99</v>
      </c>
      <c r="E21" s="2" t="s">
        <v>100</v>
      </c>
      <c r="F21" s="2"/>
      <c r="G21" s="2"/>
    </row>
    <row x14ac:dyDescent="0.25" r="22" customHeight="1" ht="18.75">
      <c r="A22" s="2"/>
      <c r="B22" s="2" t="s">
        <v>101</v>
      </c>
      <c r="C22" s="2" t="s">
        <v>102</v>
      </c>
      <c r="D22" s="2" t="s">
        <v>103</v>
      </c>
      <c r="E22" s="2" t="s">
        <v>104</v>
      </c>
      <c r="F22" s="2"/>
      <c r="G22" s="2"/>
    </row>
    <row x14ac:dyDescent="0.25" r="23" customHeight="1" ht="18.75">
      <c r="A23" s="2"/>
      <c r="B23" s="2" t="s">
        <v>105</v>
      </c>
      <c r="C23" s="2" t="s">
        <v>106</v>
      </c>
      <c r="D23" s="2" t="s">
        <v>107</v>
      </c>
      <c r="E23" s="2" t="s">
        <v>108</v>
      </c>
      <c r="F23" s="2"/>
      <c r="G23" s="2"/>
    </row>
    <row x14ac:dyDescent="0.25" r="24" customHeight="1" ht="18.75">
      <c r="A24" s="2"/>
      <c r="B24" s="2" t="s">
        <v>109</v>
      </c>
      <c r="C24" s="2" t="s">
        <v>110</v>
      </c>
      <c r="D24" s="2" t="s">
        <v>111</v>
      </c>
      <c r="E24" s="2" t="s">
        <v>112</v>
      </c>
      <c r="F24" s="2"/>
      <c r="G24" s="2"/>
    </row>
    <row x14ac:dyDescent="0.25" r="25" customHeight="1" ht="18.75">
      <c r="A25" s="2"/>
      <c r="B25" s="2" t="s">
        <v>113</v>
      </c>
      <c r="C25" s="2" t="s">
        <v>114</v>
      </c>
      <c r="D25" s="2" t="s">
        <v>115</v>
      </c>
      <c r="E25" s="2" t="s">
        <v>116</v>
      </c>
      <c r="F25" s="2"/>
      <c r="G25" s="2"/>
    </row>
    <row x14ac:dyDescent="0.25" r="26" customHeight="1" ht="18.75">
      <c r="A26" s="2"/>
      <c r="B26" s="2" t="s">
        <v>117</v>
      </c>
      <c r="C26" s="2" t="s">
        <v>118</v>
      </c>
      <c r="D26" s="2" t="s">
        <v>119</v>
      </c>
      <c r="E26" s="2"/>
      <c r="F26" s="2"/>
      <c r="G26" s="2"/>
    </row>
    <row x14ac:dyDescent="0.25" r="27" customHeight="1" ht="18.75">
      <c r="A27" s="2"/>
      <c r="B27" s="2" t="s">
        <v>120</v>
      </c>
      <c r="C27" s="2" t="s">
        <v>121</v>
      </c>
      <c r="D27" s="2" t="s">
        <v>122</v>
      </c>
      <c r="E27" s="2"/>
      <c r="F27" s="2"/>
      <c r="G27" s="2"/>
    </row>
    <row x14ac:dyDescent="0.25" r="28" customHeight="1" ht="18.75">
      <c r="A28" s="2"/>
      <c r="B28" s="2" t="s">
        <v>123</v>
      </c>
      <c r="C28" s="2" t="s">
        <v>124</v>
      </c>
      <c r="D28" s="2" t="s">
        <v>125</v>
      </c>
      <c r="E28" s="2"/>
      <c r="F28" s="2"/>
      <c r="G28" s="2"/>
    </row>
    <row x14ac:dyDescent="0.25" r="29" customHeight="1" ht="18.75">
      <c r="A29" s="2"/>
      <c r="B29" s="2" t="s">
        <v>126</v>
      </c>
      <c r="C29" s="2" t="s">
        <v>127</v>
      </c>
      <c r="D29" s="2" t="s">
        <v>128</v>
      </c>
      <c r="E29" s="2"/>
      <c r="F29" s="2"/>
      <c r="G29" s="2"/>
    </row>
    <row x14ac:dyDescent="0.25" r="30" customHeight="1" ht="18.75">
      <c r="A30" s="2"/>
      <c r="B30" s="2" t="s">
        <v>129</v>
      </c>
      <c r="C30" s="2" t="s">
        <v>130</v>
      </c>
      <c r="D30" s="2" t="s">
        <v>131</v>
      </c>
      <c r="E30" s="2"/>
      <c r="F30" s="2"/>
      <c r="G30" s="2"/>
    </row>
    <row x14ac:dyDescent="0.25" r="31" customHeight="1" ht="18.75">
      <c r="A31" s="2"/>
      <c r="B31" s="2" t="s">
        <v>132</v>
      </c>
      <c r="C31" s="2" t="s">
        <v>133</v>
      </c>
      <c r="D31" s="2" t="s">
        <v>134</v>
      </c>
      <c r="E31" s="2"/>
      <c r="F31" s="2"/>
      <c r="G31" s="2"/>
    </row>
    <row x14ac:dyDescent="0.25" r="32" customHeight="1" ht="18.75">
      <c r="A32" s="2"/>
      <c r="B32" s="2" t="s">
        <v>135</v>
      </c>
      <c r="C32" s="2" t="s">
        <v>136</v>
      </c>
      <c r="D32" s="2" t="s">
        <v>137</v>
      </c>
      <c r="E32" s="2"/>
      <c r="F32" s="2"/>
      <c r="G32" s="2"/>
    </row>
    <row x14ac:dyDescent="0.25" r="33" customHeight="1" ht="18.75">
      <c r="A33" s="2"/>
      <c r="B33" s="2" t="s">
        <v>138</v>
      </c>
      <c r="C33" s="2" t="s">
        <v>139</v>
      </c>
      <c r="D33" s="2" t="s">
        <v>140</v>
      </c>
      <c r="E33" s="2"/>
      <c r="F33" s="2"/>
      <c r="G33" s="2"/>
    </row>
    <row x14ac:dyDescent="0.25" r="34" customHeight="1" ht="18.75">
      <c r="A34" s="2"/>
      <c r="B34" s="2" t="s">
        <v>141</v>
      </c>
      <c r="C34" s="2" t="s">
        <v>142</v>
      </c>
      <c r="D34" s="2" t="s">
        <v>143</v>
      </c>
      <c r="E34" s="2"/>
      <c r="F34" s="2"/>
      <c r="G34" s="2"/>
    </row>
    <row x14ac:dyDescent="0.25" r="35" customHeight="1" ht="18.75">
      <c r="A35" s="2"/>
      <c r="B35" s="2" t="s">
        <v>144</v>
      </c>
      <c r="C35" s="2" t="s">
        <v>145</v>
      </c>
      <c r="D35" s="2" t="s">
        <v>146</v>
      </c>
      <c r="E35" s="2"/>
      <c r="F35" s="2"/>
      <c r="G35" s="2"/>
    </row>
    <row x14ac:dyDescent="0.25" r="36" customHeight="1" ht="18.75">
      <c r="A36" s="2"/>
      <c r="B36" s="2" t="s">
        <v>147</v>
      </c>
      <c r="C36" s="2" t="s">
        <v>148</v>
      </c>
      <c r="D36" s="2" t="s">
        <v>149</v>
      </c>
      <c r="E36" s="2"/>
      <c r="F36" s="2"/>
      <c r="G36" s="2"/>
    </row>
    <row x14ac:dyDescent="0.25" r="37" customHeight="1" ht="18.75">
      <c r="A37" s="2"/>
      <c r="B37" s="2" t="s">
        <v>150</v>
      </c>
      <c r="C37" s="2" t="s">
        <v>151</v>
      </c>
      <c r="D37" s="2" t="s">
        <v>152</v>
      </c>
      <c r="E37" s="2"/>
      <c r="F37" s="2"/>
      <c r="G37" s="2"/>
    </row>
    <row x14ac:dyDescent="0.25" r="38" customHeight="1" ht="18.75">
      <c r="A38" s="2"/>
      <c r="B38" s="2" t="s">
        <v>153</v>
      </c>
      <c r="C38" s="2" t="s">
        <v>154</v>
      </c>
      <c r="D38" s="2" t="s">
        <v>155</v>
      </c>
      <c r="E38" s="2"/>
      <c r="F38" s="2"/>
      <c r="G38" s="2"/>
    </row>
    <row x14ac:dyDescent="0.25" r="39" customHeight="1" ht="18.75">
      <c r="A39" s="2"/>
      <c r="B39" s="2" t="s">
        <v>156</v>
      </c>
      <c r="C39" s="2" t="s">
        <v>157</v>
      </c>
      <c r="D39" s="2" t="s">
        <v>158</v>
      </c>
      <c r="E39" s="2"/>
      <c r="F39" s="2"/>
      <c r="G39" s="2"/>
    </row>
    <row x14ac:dyDescent="0.25" r="40" customHeight="1" ht="18.75">
      <c r="A40" s="2"/>
      <c r="B40" s="2" t="s">
        <v>159</v>
      </c>
      <c r="C40" s="2" t="s">
        <v>160</v>
      </c>
      <c r="D40" s="2" t="s">
        <v>161</v>
      </c>
      <c r="E40" s="2"/>
      <c r="F40" s="2"/>
      <c r="G40" s="2"/>
    </row>
    <row x14ac:dyDescent="0.25" r="41" customHeight="1" ht="18.75">
      <c r="A41" s="2"/>
      <c r="B41" s="2" t="s">
        <v>162</v>
      </c>
      <c r="C41" s="2" t="s">
        <v>163</v>
      </c>
      <c r="D41" s="2" t="s">
        <v>164</v>
      </c>
      <c r="E41" s="2"/>
      <c r="F41" s="2"/>
      <c r="G41" s="2"/>
    </row>
    <row x14ac:dyDescent="0.25" r="42" customHeight="1" ht="18.75">
      <c r="A42" s="2"/>
      <c r="B42" s="2" t="s">
        <v>165</v>
      </c>
      <c r="C42" s="2" t="s">
        <v>166</v>
      </c>
      <c r="D42" s="2" t="s">
        <v>167</v>
      </c>
      <c r="E42" s="2"/>
      <c r="F42" s="2"/>
      <c r="G42" s="2"/>
    </row>
    <row x14ac:dyDescent="0.25" r="43" customHeight="1" ht="18.75">
      <c r="A43" s="2"/>
      <c r="B43" s="2" t="s">
        <v>168</v>
      </c>
      <c r="C43" s="2" t="s">
        <v>169</v>
      </c>
      <c r="D43" s="2" t="s">
        <v>170</v>
      </c>
      <c r="E43" s="2"/>
      <c r="F43" s="2"/>
      <c r="G43" s="2"/>
    </row>
    <row x14ac:dyDescent="0.25" r="44" customHeight="1" ht="18.75">
      <c r="A44" s="2"/>
      <c r="B44" s="2" t="s">
        <v>171</v>
      </c>
      <c r="C44" s="2" t="s">
        <v>172</v>
      </c>
      <c r="D44" s="2" t="s">
        <v>173</v>
      </c>
      <c r="E44" s="2"/>
      <c r="F44" s="2"/>
      <c r="G44" s="2"/>
    </row>
    <row x14ac:dyDescent="0.25" r="45" customHeight="1" ht="18.75">
      <c r="A45" s="2"/>
      <c r="B45" s="2" t="s">
        <v>174</v>
      </c>
      <c r="C45" s="2" t="s">
        <v>175</v>
      </c>
      <c r="D45" s="2" t="s">
        <v>176</v>
      </c>
      <c r="E45" s="2"/>
      <c r="F45" s="2"/>
      <c r="G45" s="2"/>
    </row>
    <row x14ac:dyDescent="0.25" r="46" customHeight="1" ht="18.75">
      <c r="A46" s="2"/>
      <c r="B46" s="2" t="s">
        <v>177</v>
      </c>
      <c r="C46" s="2" t="s">
        <v>178</v>
      </c>
      <c r="D46" s="2" t="s">
        <v>179</v>
      </c>
      <c r="E46" s="2"/>
      <c r="F46" s="2"/>
      <c r="G46" s="2"/>
    </row>
    <row x14ac:dyDescent="0.25" r="47" customHeight="1" ht="18.75">
      <c r="A47" s="2"/>
      <c r="B47" s="2" t="s">
        <v>180</v>
      </c>
      <c r="C47" s="2" t="s">
        <v>181</v>
      </c>
      <c r="D47" s="2" t="s">
        <v>182</v>
      </c>
      <c r="E47" s="2"/>
      <c r="F47" s="2"/>
      <c r="G47" s="2"/>
    </row>
    <row x14ac:dyDescent="0.25" r="48" customHeight="1" ht="18.75">
      <c r="A48" s="2"/>
      <c r="B48" s="2" t="s">
        <v>183</v>
      </c>
      <c r="C48" s="2" t="s">
        <v>184</v>
      </c>
      <c r="D48" s="2" t="s">
        <v>185</v>
      </c>
      <c r="E48" s="2"/>
      <c r="F48" s="2"/>
      <c r="G48" s="2"/>
    </row>
    <row x14ac:dyDescent="0.25" r="49" customHeight="1" ht="18.75">
      <c r="A49" s="2"/>
      <c r="B49" s="2" t="s">
        <v>186</v>
      </c>
      <c r="C49" s="2" t="s">
        <v>187</v>
      </c>
      <c r="D49" s="2" t="s">
        <v>188</v>
      </c>
      <c r="E49" s="2"/>
      <c r="F49" s="2"/>
      <c r="G49" s="2"/>
    </row>
    <row x14ac:dyDescent="0.25" r="50" customHeight="1" ht="18.75">
      <c r="A50" s="2"/>
      <c r="B50" s="2" t="s">
        <v>189</v>
      </c>
      <c r="C50" s="2" t="s">
        <v>190</v>
      </c>
      <c r="D50" s="2" t="s">
        <v>191</v>
      </c>
      <c r="E50" s="2"/>
      <c r="F50" s="2"/>
      <c r="G50" s="2"/>
    </row>
    <row x14ac:dyDescent="0.25" r="51" customHeight="1" ht="18.75">
      <c r="A51" s="2"/>
      <c r="B51" s="2" t="s">
        <v>192</v>
      </c>
      <c r="C51" s="2" t="s">
        <v>193</v>
      </c>
      <c r="D51" s="2" t="s">
        <v>194</v>
      </c>
      <c r="E51" s="2"/>
      <c r="F51" s="2"/>
      <c r="G51" s="2"/>
    </row>
    <row x14ac:dyDescent="0.25" r="52" customHeight="1" ht="18.75">
      <c r="A52" s="2"/>
      <c r="B52" s="2" t="s">
        <v>195</v>
      </c>
      <c r="C52" s="2" t="s">
        <v>196</v>
      </c>
      <c r="D52" s="2" t="s">
        <v>197</v>
      </c>
      <c r="E52" s="2"/>
      <c r="F52" s="2"/>
      <c r="G52" s="2"/>
    </row>
    <row x14ac:dyDescent="0.25" r="53" customHeight="1" ht="18.75">
      <c r="A53" s="2"/>
      <c r="B53" s="2" t="s">
        <v>198</v>
      </c>
      <c r="C53" s="2" t="s">
        <v>199</v>
      </c>
      <c r="D53" s="2" t="s">
        <v>200</v>
      </c>
      <c r="E53" s="2"/>
      <c r="F53" s="2"/>
      <c r="G53" s="2"/>
    </row>
    <row x14ac:dyDescent="0.25" r="54" customHeight="1" ht="18.75">
      <c r="A54" s="2"/>
      <c r="B54" s="2" t="s">
        <v>201</v>
      </c>
      <c r="C54" s="2" t="s">
        <v>202</v>
      </c>
      <c r="D54" s="2" t="s">
        <v>203</v>
      </c>
      <c r="E54" s="2"/>
      <c r="F54" s="2"/>
      <c r="G54" s="2"/>
    </row>
    <row x14ac:dyDescent="0.25" r="55" customHeight="1" ht="18.75">
      <c r="A55" s="2"/>
      <c r="B55" s="2" t="s">
        <v>204</v>
      </c>
      <c r="C55" s="2" t="s">
        <v>205</v>
      </c>
      <c r="D55" s="2" t="s">
        <v>206</v>
      </c>
      <c r="E55" s="2"/>
      <c r="F55" s="2"/>
      <c r="G55" s="2"/>
    </row>
    <row x14ac:dyDescent="0.25" r="56" customHeight="1" ht="18.75">
      <c r="A56" s="2"/>
      <c r="B56" s="2" t="s">
        <v>207</v>
      </c>
      <c r="C56" s="2" t="s">
        <v>208</v>
      </c>
      <c r="D56" s="2" t="s">
        <v>209</v>
      </c>
      <c r="E56" s="2"/>
      <c r="F56" s="2"/>
      <c r="G56" s="2"/>
    </row>
    <row x14ac:dyDescent="0.25" r="57" customHeight="1" ht="18.75">
      <c r="A57" s="2"/>
      <c r="B57" s="2" t="s">
        <v>210</v>
      </c>
      <c r="C57" s="2" t="s">
        <v>211</v>
      </c>
      <c r="D57" s="2" t="s">
        <v>212</v>
      </c>
      <c r="E57" s="2"/>
      <c r="F57" s="2"/>
      <c r="G57" s="2"/>
    </row>
    <row x14ac:dyDescent="0.25" r="58" customHeight="1" ht="18.75">
      <c r="A58" s="2"/>
      <c r="B58" s="2" t="s">
        <v>213</v>
      </c>
      <c r="C58" s="2" t="s">
        <v>214</v>
      </c>
      <c r="D58" s="2" t="s">
        <v>215</v>
      </c>
      <c r="E58" s="2"/>
      <c r="F58" s="2"/>
      <c r="G58" s="2"/>
    </row>
    <row x14ac:dyDescent="0.25" r="59" customHeight="1" ht="18.75">
      <c r="A59" s="2"/>
      <c r="B59" s="2" t="s">
        <v>216</v>
      </c>
      <c r="C59" s="2" t="s">
        <v>217</v>
      </c>
      <c r="D59" s="2" t="s">
        <v>218</v>
      </c>
      <c r="E59" s="2"/>
      <c r="F59" s="2"/>
      <c r="G59" s="2"/>
    </row>
    <row x14ac:dyDescent="0.25" r="60" customHeight="1" ht="18.75">
      <c r="A60" s="2"/>
      <c r="B60" s="2" t="s">
        <v>219</v>
      </c>
      <c r="C60" s="2" t="s">
        <v>220</v>
      </c>
      <c r="D60" s="2" t="s">
        <v>221</v>
      </c>
      <c r="E60" s="2"/>
      <c r="F60" s="2"/>
      <c r="G60" s="2"/>
    </row>
    <row x14ac:dyDescent="0.25" r="61" customHeight="1" ht="18.75">
      <c r="A61" s="2"/>
      <c r="B61" s="2" t="s">
        <v>222</v>
      </c>
      <c r="C61" s="2" t="s">
        <v>223</v>
      </c>
      <c r="D61" s="2" t="s">
        <v>224</v>
      </c>
      <c r="E61" s="2"/>
      <c r="F61" s="2"/>
      <c r="G61" s="2"/>
    </row>
    <row x14ac:dyDescent="0.25" r="62" customHeight="1" ht="18.75">
      <c r="A62" s="2"/>
      <c r="B62" s="2" t="s">
        <v>225</v>
      </c>
      <c r="C62" s="2" t="s">
        <v>226</v>
      </c>
      <c r="D62" s="2" t="s">
        <v>227</v>
      </c>
      <c r="E62" s="2"/>
      <c r="F62" s="2"/>
      <c r="G62" s="2"/>
    </row>
    <row x14ac:dyDescent="0.25" r="63" customHeight="1" ht="18.75">
      <c r="A63" s="2"/>
      <c r="B63" s="2" t="s">
        <v>228</v>
      </c>
      <c r="C63" s="2" t="s">
        <v>229</v>
      </c>
      <c r="D63" s="2" t="s">
        <v>230</v>
      </c>
      <c r="E63" s="2"/>
      <c r="F63" s="2"/>
      <c r="G63" s="2"/>
    </row>
    <row x14ac:dyDescent="0.25" r="64" customHeight="1" ht="18.75">
      <c r="A64" s="2"/>
      <c r="B64" s="2" t="s">
        <v>231</v>
      </c>
      <c r="C64" s="2" t="s">
        <v>232</v>
      </c>
      <c r="D64" s="2" t="s">
        <v>233</v>
      </c>
      <c r="E64" s="2"/>
      <c r="F64" s="2"/>
      <c r="G64" s="2"/>
    </row>
    <row x14ac:dyDescent="0.25" r="65" customHeight="1" ht="18.75">
      <c r="A65" s="2"/>
      <c r="B65" s="2" t="s">
        <v>234</v>
      </c>
      <c r="C65" s="2" t="s">
        <v>235</v>
      </c>
      <c r="D65" s="2" t="s">
        <v>236</v>
      </c>
      <c r="E65" s="2"/>
      <c r="F65" s="2"/>
      <c r="G65" s="2"/>
    </row>
    <row x14ac:dyDescent="0.25" r="66" customHeight="1" ht="18.75">
      <c r="A66" s="2"/>
      <c r="B66" s="2" t="s">
        <v>237</v>
      </c>
      <c r="C66" s="2" t="s">
        <v>238</v>
      </c>
      <c r="D66" s="2" t="s">
        <v>239</v>
      </c>
      <c r="E66" s="2"/>
      <c r="F66" s="2"/>
      <c r="G66" s="2"/>
    </row>
    <row x14ac:dyDescent="0.25" r="67" customHeight="1" ht="18.75">
      <c r="A67" s="2"/>
      <c r="B67" s="2" t="s">
        <v>240</v>
      </c>
      <c r="C67" s="2" t="s">
        <v>241</v>
      </c>
      <c r="D67" s="2" t="s">
        <v>242</v>
      </c>
      <c r="E67" s="2"/>
      <c r="F67" s="2"/>
      <c r="G67" s="2"/>
    </row>
    <row x14ac:dyDescent="0.25" r="68" customHeight="1" ht="18.75">
      <c r="A68" s="2"/>
      <c r="B68" s="2" t="s">
        <v>243</v>
      </c>
      <c r="C68" s="2" t="s">
        <v>244</v>
      </c>
      <c r="D68" s="2" t="s">
        <v>245</v>
      </c>
      <c r="E68" s="2"/>
      <c r="F68" s="2"/>
      <c r="G68" s="2"/>
    </row>
    <row x14ac:dyDescent="0.25" r="69" customHeight="1" ht="18.75">
      <c r="A69" s="2"/>
      <c r="B69" s="2" t="s">
        <v>246</v>
      </c>
      <c r="C69" s="2" t="s">
        <v>247</v>
      </c>
      <c r="D69" s="2" t="s">
        <v>248</v>
      </c>
      <c r="E69" s="2"/>
      <c r="F69" s="2"/>
      <c r="G69" s="2"/>
    </row>
    <row x14ac:dyDescent="0.25" r="70" customHeight="1" ht="18.75">
      <c r="A70" s="2"/>
      <c r="B70" s="2" t="s">
        <v>249</v>
      </c>
      <c r="C70" s="2" t="s">
        <v>250</v>
      </c>
      <c r="D70" s="2" t="s">
        <v>251</v>
      </c>
      <c r="E70" s="2"/>
      <c r="F70" s="2"/>
      <c r="G70" s="2"/>
    </row>
    <row x14ac:dyDescent="0.25" r="71" customHeight="1" ht="18.75">
      <c r="A71" s="2"/>
      <c r="B71" s="2" t="s">
        <v>252</v>
      </c>
      <c r="C71" s="2" t="s">
        <v>253</v>
      </c>
      <c r="D71" s="2" t="s">
        <v>254</v>
      </c>
      <c r="E71" s="2"/>
      <c r="F71" s="2"/>
      <c r="G71" s="2"/>
    </row>
    <row x14ac:dyDescent="0.25" r="72" customHeight="1" ht="18.75">
      <c r="A72" s="2"/>
      <c r="B72" s="2" t="s">
        <v>255</v>
      </c>
      <c r="C72" s="2" t="s">
        <v>256</v>
      </c>
      <c r="D72" s="2" t="s">
        <v>257</v>
      </c>
      <c r="E72" s="2"/>
      <c r="F72" s="2"/>
      <c r="G72" s="2"/>
    </row>
    <row x14ac:dyDescent="0.25" r="73" customHeight="1" ht="18.75">
      <c r="A73" s="2"/>
      <c r="B73" s="2" t="s">
        <v>258</v>
      </c>
      <c r="C73" s="2" t="s">
        <v>259</v>
      </c>
      <c r="D73" s="2" t="s">
        <v>260</v>
      </c>
      <c r="E73" s="2"/>
      <c r="F73" s="2"/>
      <c r="G73" s="2"/>
    </row>
    <row x14ac:dyDescent="0.25" r="74" customHeight="1" ht="18.75">
      <c r="A74" s="2"/>
      <c r="B74" s="2" t="s">
        <v>261</v>
      </c>
      <c r="C74" s="2" t="s">
        <v>262</v>
      </c>
      <c r="D74" s="2" t="s">
        <v>263</v>
      </c>
      <c r="E74" s="2"/>
      <c r="F74" s="2"/>
      <c r="G74" s="2"/>
    </row>
    <row x14ac:dyDescent="0.25" r="75" customHeight="1" ht="18.75">
      <c r="A75" s="2"/>
      <c r="B75" s="2" t="s">
        <v>264</v>
      </c>
      <c r="C75" s="2" t="s">
        <v>265</v>
      </c>
      <c r="D75" s="2" t="s">
        <v>266</v>
      </c>
      <c r="E75" s="2"/>
      <c r="F75" s="2"/>
      <c r="G75" s="2"/>
    </row>
    <row x14ac:dyDescent="0.25" r="76" customHeight="1" ht="18.75">
      <c r="A76" s="2"/>
      <c r="B76" s="2" t="s">
        <v>267</v>
      </c>
      <c r="C76" s="2" t="s">
        <v>268</v>
      </c>
      <c r="D76" s="2" t="s">
        <v>269</v>
      </c>
      <c r="E76" s="2"/>
      <c r="F76" s="2"/>
      <c r="G76" s="2"/>
    </row>
    <row x14ac:dyDescent="0.25" r="77" customHeight="1" ht="18.75">
      <c r="A77" s="2"/>
      <c r="B77" s="2" t="s">
        <v>270</v>
      </c>
      <c r="C77" s="2" t="s">
        <v>271</v>
      </c>
      <c r="D77" s="2" t="s">
        <v>272</v>
      </c>
      <c r="E77" s="2"/>
      <c r="F77" s="2"/>
      <c r="G77" s="2"/>
    </row>
    <row x14ac:dyDescent="0.25" r="78" customHeight="1" ht="18.75">
      <c r="A78" s="2"/>
      <c r="B78" s="2" t="s">
        <v>273</v>
      </c>
      <c r="C78" s="2" t="s">
        <v>274</v>
      </c>
      <c r="D78" s="2" t="s">
        <v>275</v>
      </c>
      <c r="E78" s="2"/>
      <c r="F78" s="2"/>
      <c r="G78" s="2"/>
    </row>
    <row x14ac:dyDescent="0.25" r="79" customHeight="1" ht="18.75">
      <c r="A79" s="2"/>
      <c r="B79" s="2" t="s">
        <v>276</v>
      </c>
      <c r="C79" s="2" t="s">
        <v>277</v>
      </c>
      <c r="D79" s="2" t="s">
        <v>278</v>
      </c>
      <c r="E79" s="2"/>
      <c r="F79" s="2"/>
      <c r="G79" s="2"/>
    </row>
    <row x14ac:dyDescent="0.25" r="80" customHeight="1" ht="18.75">
      <c r="A80" s="2"/>
      <c r="B80" s="2" t="s">
        <v>279</v>
      </c>
      <c r="C80" s="2" t="s">
        <v>280</v>
      </c>
      <c r="D80" s="2" t="s">
        <v>281</v>
      </c>
      <c r="E80" s="2"/>
      <c r="F80" s="2"/>
      <c r="G80" s="2"/>
    </row>
    <row x14ac:dyDescent="0.25" r="81" customHeight="1" ht="18.75">
      <c r="A81" s="2"/>
      <c r="B81" s="2" t="s">
        <v>282</v>
      </c>
      <c r="C81" s="2" t="s">
        <v>283</v>
      </c>
      <c r="D81" s="2" t="s">
        <v>284</v>
      </c>
      <c r="E81" s="2"/>
      <c r="F81" s="2"/>
      <c r="G81" s="2"/>
    </row>
    <row x14ac:dyDescent="0.25" r="82" customHeight="1" ht="18.75">
      <c r="A82" s="2"/>
      <c r="B82" s="2" t="s">
        <v>285</v>
      </c>
      <c r="C82" s="2" t="s">
        <v>286</v>
      </c>
      <c r="D82" s="2" t="s">
        <v>287</v>
      </c>
      <c r="E82" s="2"/>
      <c r="F82" s="2"/>
      <c r="G82" s="2"/>
    </row>
    <row x14ac:dyDescent="0.25" r="83" customHeight="1" ht="18.75">
      <c r="A83" s="2"/>
      <c r="B83" s="2" t="s">
        <v>288</v>
      </c>
      <c r="C83" s="2" t="s">
        <v>289</v>
      </c>
      <c r="D83" s="2" t="s">
        <v>290</v>
      </c>
      <c r="E83" s="2"/>
      <c r="F83" s="2"/>
      <c r="G83" s="2"/>
    </row>
    <row x14ac:dyDescent="0.25" r="84" customHeight="1" ht="18.75">
      <c r="A84" s="2"/>
      <c r="B84" s="2" t="s">
        <v>291</v>
      </c>
      <c r="C84" s="2" t="s">
        <v>292</v>
      </c>
      <c r="D84" s="2" t="s">
        <v>293</v>
      </c>
      <c r="E84" s="2"/>
      <c r="F84" s="2"/>
      <c r="G84" s="2"/>
    </row>
    <row x14ac:dyDescent="0.25" r="85" customHeight="1" ht="18.75">
      <c r="A85" s="2"/>
      <c r="B85" s="2" t="s">
        <v>294</v>
      </c>
      <c r="C85" s="2" t="s">
        <v>295</v>
      </c>
      <c r="D85" s="2" t="s">
        <v>296</v>
      </c>
      <c r="E85" s="2"/>
      <c r="F85" s="2"/>
      <c r="G85" s="2"/>
    </row>
    <row x14ac:dyDescent="0.25" r="86" customHeight="1" ht="18.75">
      <c r="A86" s="2"/>
      <c r="B86" s="2" t="s">
        <v>297</v>
      </c>
      <c r="C86" s="2" t="s">
        <v>298</v>
      </c>
      <c r="D86" s="2" t="s">
        <v>299</v>
      </c>
      <c r="E86" s="2"/>
      <c r="F86" s="2"/>
      <c r="G86" s="2"/>
    </row>
    <row x14ac:dyDescent="0.25" r="87" customHeight="1" ht="18.75">
      <c r="A87" s="2"/>
      <c r="B87" s="2" t="s">
        <v>300</v>
      </c>
      <c r="C87" s="2" t="s">
        <v>301</v>
      </c>
      <c r="D87" s="2" t="s">
        <v>302</v>
      </c>
      <c r="E87" s="2"/>
      <c r="F87" s="2"/>
      <c r="G87" s="2"/>
    </row>
    <row x14ac:dyDescent="0.25" r="88" customHeight="1" ht="18.75">
      <c r="A88" s="2"/>
      <c r="B88" s="2" t="s">
        <v>303</v>
      </c>
      <c r="C88" s="2" t="s">
        <v>304</v>
      </c>
      <c r="D88" s="2" t="s">
        <v>305</v>
      </c>
      <c r="E88" s="2"/>
      <c r="F88" s="2"/>
      <c r="G88" s="2"/>
    </row>
    <row x14ac:dyDescent="0.25" r="89" customHeight="1" ht="18.75">
      <c r="A89" s="2"/>
      <c r="B89" s="2" t="s">
        <v>306</v>
      </c>
      <c r="C89" s="2" t="s">
        <v>307</v>
      </c>
      <c r="D89" s="2" t="s">
        <v>308</v>
      </c>
      <c r="E89" s="2"/>
      <c r="F89" s="2"/>
      <c r="G89" s="2"/>
    </row>
    <row x14ac:dyDescent="0.25" r="90" customHeight="1" ht="18.75">
      <c r="A90" s="2"/>
      <c r="B90" s="2" t="s">
        <v>309</v>
      </c>
      <c r="C90" s="2" t="s">
        <v>310</v>
      </c>
      <c r="D90" s="2" t="s">
        <v>311</v>
      </c>
      <c r="E90" s="2"/>
      <c r="F90" s="2"/>
      <c r="G90" s="2"/>
    </row>
    <row x14ac:dyDescent="0.25" r="91" customHeight="1" ht="18.75">
      <c r="A91" s="2"/>
      <c r="B91" s="2" t="s">
        <v>312</v>
      </c>
      <c r="C91" s="2" t="s">
        <v>313</v>
      </c>
      <c r="D91" s="2" t="s">
        <v>314</v>
      </c>
      <c r="E91" s="2"/>
      <c r="F91" s="2"/>
      <c r="G91" s="2"/>
    </row>
    <row x14ac:dyDescent="0.25" r="92" customHeight="1" ht="18.75">
      <c r="A92" s="2"/>
      <c r="B92" s="2" t="s">
        <v>315</v>
      </c>
      <c r="C92" s="2" t="s">
        <v>316</v>
      </c>
      <c r="D92" s="2" t="s">
        <v>317</v>
      </c>
      <c r="E92" s="2"/>
      <c r="F92" s="2"/>
      <c r="G92" s="2"/>
    </row>
    <row x14ac:dyDescent="0.25" r="93" customHeight="1" ht="18.75">
      <c r="A93" s="2"/>
      <c r="B93" s="2" t="s">
        <v>318</v>
      </c>
      <c r="C93" s="2" t="s">
        <v>319</v>
      </c>
      <c r="D93" s="2" t="s">
        <v>320</v>
      </c>
      <c r="E93" s="2"/>
      <c r="F93" s="2"/>
      <c r="G93" s="2"/>
    </row>
    <row x14ac:dyDescent="0.25" r="94" customHeight="1" ht="18.75">
      <c r="A94" s="2"/>
      <c r="B94" s="2" t="s">
        <v>321</v>
      </c>
      <c r="C94" s="2" t="s">
        <v>322</v>
      </c>
      <c r="D94" s="2" t="s">
        <v>323</v>
      </c>
      <c r="E94" s="2"/>
      <c r="F94" s="2"/>
      <c r="G94" s="2"/>
    </row>
    <row x14ac:dyDescent="0.25" r="95" customHeight="1" ht="18.75">
      <c r="A95" s="2"/>
      <c r="B95" s="2" t="s">
        <v>324</v>
      </c>
      <c r="C95" s="2" t="s">
        <v>325</v>
      </c>
      <c r="D95" s="2" t="s">
        <v>326</v>
      </c>
      <c r="E95" s="2"/>
      <c r="F95" s="2"/>
      <c r="G95" s="2"/>
    </row>
    <row x14ac:dyDescent="0.25" r="96" customHeight="1" ht="18.75">
      <c r="A96" s="2"/>
      <c r="B96" s="2" t="s">
        <v>327</v>
      </c>
      <c r="C96" s="2" t="s">
        <v>328</v>
      </c>
      <c r="D96" s="2" t="s">
        <v>329</v>
      </c>
      <c r="E96" s="2"/>
      <c r="F96" s="2"/>
      <c r="G96" s="2"/>
    </row>
    <row x14ac:dyDescent="0.25" r="97" customHeight="1" ht="18.75">
      <c r="A97" s="2"/>
      <c r="B97" s="2" t="s">
        <v>330</v>
      </c>
      <c r="C97" s="2" t="s">
        <v>331</v>
      </c>
      <c r="D97" s="2" t="s">
        <v>332</v>
      </c>
      <c r="E97" s="2"/>
      <c r="F97" s="2"/>
      <c r="G97" s="2"/>
    </row>
    <row x14ac:dyDescent="0.25" r="98" customHeight="1" ht="18.75">
      <c r="A98" s="2"/>
      <c r="B98" s="2" t="s">
        <v>333</v>
      </c>
      <c r="C98" s="2" t="s">
        <v>334</v>
      </c>
      <c r="D98" s="2" t="s">
        <v>335</v>
      </c>
      <c r="E98" s="2"/>
      <c r="F98" s="2"/>
      <c r="G98" s="2"/>
    </row>
    <row x14ac:dyDescent="0.25" r="99" customHeight="1" ht="18.75">
      <c r="A99" s="2"/>
      <c r="B99" s="2" t="s">
        <v>336</v>
      </c>
      <c r="C99" s="2" t="s">
        <v>337</v>
      </c>
      <c r="D99" s="2" t="s">
        <v>338</v>
      </c>
      <c r="E99" s="2"/>
      <c r="F99" s="2"/>
      <c r="G99" s="2"/>
    </row>
    <row x14ac:dyDescent="0.25" r="100" customHeight="1" ht="18.75">
      <c r="A100" s="2"/>
      <c r="B100" s="2" t="s">
        <v>339</v>
      </c>
      <c r="C100" s="2" t="s">
        <v>340</v>
      </c>
      <c r="D100" s="2" t="s">
        <v>341</v>
      </c>
      <c r="E100" s="2"/>
      <c r="F100" s="2"/>
      <c r="G100" s="2"/>
    </row>
    <row x14ac:dyDescent="0.25" r="101" customHeight="1" ht="18.75">
      <c r="A101" s="2"/>
      <c r="B101" s="2" t="s">
        <v>342</v>
      </c>
      <c r="C101" s="2" t="s">
        <v>343</v>
      </c>
      <c r="D101" s="2" t="s">
        <v>344</v>
      </c>
      <c r="E101" s="2"/>
      <c r="F101" s="2"/>
      <c r="G101" s="2"/>
    </row>
    <row x14ac:dyDescent="0.25" r="102" customHeight="1" ht="18.75">
      <c r="A102" s="2"/>
      <c r="B102" s="2" t="s">
        <v>345</v>
      </c>
      <c r="C102" s="2" t="s">
        <v>346</v>
      </c>
      <c r="D102" s="2" t="s">
        <v>347</v>
      </c>
      <c r="E102" s="2"/>
      <c r="F102" s="2"/>
      <c r="G102" s="2"/>
    </row>
    <row x14ac:dyDescent="0.25" r="103" customHeight="1" ht="18.75">
      <c r="A103" s="2"/>
      <c r="B103" s="2" t="s">
        <v>348</v>
      </c>
      <c r="C103" s="2" t="s">
        <v>349</v>
      </c>
      <c r="D103" s="2" t="s">
        <v>350</v>
      </c>
      <c r="E103" s="2"/>
      <c r="F103" s="2"/>
      <c r="G103" s="2"/>
    </row>
    <row x14ac:dyDescent="0.25" r="104" customHeight="1" ht="18.75">
      <c r="A104" s="2"/>
      <c r="B104" s="2" t="s">
        <v>351</v>
      </c>
      <c r="C104" s="2" t="s">
        <v>352</v>
      </c>
      <c r="D104" s="2" t="s">
        <v>353</v>
      </c>
      <c r="E104" s="2"/>
      <c r="F104" s="2"/>
      <c r="G104" s="2"/>
    </row>
    <row x14ac:dyDescent="0.25" r="105" customHeight="1" ht="18.75">
      <c r="A105" s="2"/>
      <c r="B105" s="2" t="s">
        <v>354</v>
      </c>
      <c r="C105" s="2" t="s">
        <v>355</v>
      </c>
      <c r="D105" s="2" t="s">
        <v>356</v>
      </c>
      <c r="E105" s="2"/>
      <c r="F105" s="2"/>
      <c r="G105" s="2"/>
    </row>
    <row x14ac:dyDescent="0.25" r="106" customHeight="1" ht="18.75">
      <c r="A106" s="2"/>
      <c r="B106" s="2" t="s">
        <v>357</v>
      </c>
      <c r="C106" s="2" t="s">
        <v>358</v>
      </c>
      <c r="D106" s="2" t="s">
        <v>359</v>
      </c>
      <c r="E106" s="2"/>
      <c r="F106" s="2"/>
      <c r="G106" s="2"/>
    </row>
    <row x14ac:dyDescent="0.25" r="107" customHeight="1" ht="18.75">
      <c r="A107" s="2"/>
      <c r="B107" s="2" t="s">
        <v>360</v>
      </c>
      <c r="C107" s="2" t="s">
        <v>361</v>
      </c>
      <c r="D107" s="2" t="s">
        <v>362</v>
      </c>
      <c r="E107" s="2"/>
      <c r="F107" s="2"/>
      <c r="G107" s="2"/>
    </row>
    <row x14ac:dyDescent="0.25" r="108" customHeight="1" ht="18.75">
      <c r="A108" s="2"/>
      <c r="B108" s="2" t="s">
        <v>363</v>
      </c>
      <c r="C108" s="2" t="s">
        <v>364</v>
      </c>
      <c r="D108" s="2" t="s">
        <v>365</v>
      </c>
      <c r="E108" s="2"/>
      <c r="F108" s="2"/>
      <c r="G108" s="2"/>
    </row>
    <row x14ac:dyDescent="0.25" r="109" customHeight="1" ht="18.75">
      <c r="A109" s="2"/>
      <c r="B109" s="2" t="s">
        <v>366</v>
      </c>
      <c r="C109" s="2" t="s">
        <v>367</v>
      </c>
      <c r="D109" s="2" t="s">
        <v>368</v>
      </c>
      <c r="E109" s="2"/>
      <c r="F109" s="2"/>
      <c r="G109" s="2"/>
    </row>
    <row x14ac:dyDescent="0.25" r="110" customHeight="1" ht="18.75">
      <c r="A110" s="2"/>
      <c r="B110" s="2" t="s">
        <v>369</v>
      </c>
      <c r="C110" s="2" t="s">
        <v>370</v>
      </c>
      <c r="D110" s="2" t="s">
        <v>371</v>
      </c>
      <c r="E110" s="2"/>
      <c r="F110" s="2"/>
      <c r="G110" s="2"/>
    </row>
    <row x14ac:dyDescent="0.25" r="111" customHeight="1" ht="18.75">
      <c r="A111" s="2"/>
      <c r="B111" s="2" t="s">
        <v>372</v>
      </c>
      <c r="C111" s="2" t="s">
        <v>373</v>
      </c>
      <c r="D111" s="2" t="s">
        <v>374</v>
      </c>
      <c r="E111" s="2"/>
      <c r="F111" s="2"/>
      <c r="G111" s="2"/>
    </row>
    <row x14ac:dyDescent="0.25" r="112" customHeight="1" ht="18.75">
      <c r="A112" s="2"/>
      <c r="B112" s="2" t="s">
        <v>375</v>
      </c>
      <c r="C112" s="2" t="s">
        <v>376</v>
      </c>
      <c r="D112" s="2" t="s">
        <v>377</v>
      </c>
      <c r="E112" s="2"/>
      <c r="F112" s="2"/>
      <c r="G112" s="2"/>
    </row>
    <row x14ac:dyDescent="0.25" r="113" customHeight="1" ht="18.75">
      <c r="A113" s="2"/>
      <c r="B113" s="2" t="s">
        <v>378</v>
      </c>
      <c r="C113" s="2" t="s">
        <v>379</v>
      </c>
      <c r="D113" s="2" t="s">
        <v>380</v>
      </c>
      <c r="E113" s="2"/>
      <c r="F113" s="2"/>
      <c r="G113" s="2"/>
    </row>
    <row x14ac:dyDescent="0.25" r="114" customHeight="1" ht="18.75">
      <c r="A114" s="2"/>
      <c r="B114" s="2" t="s">
        <v>381</v>
      </c>
      <c r="C114" s="2" t="s">
        <v>382</v>
      </c>
      <c r="D114" s="2" t="s">
        <v>383</v>
      </c>
      <c r="E114" s="2"/>
      <c r="F114" s="2"/>
      <c r="G114" s="2"/>
    </row>
    <row x14ac:dyDescent="0.25" r="115" customHeight="1" ht="18.75">
      <c r="A115" s="2"/>
      <c r="B115" s="2" t="s">
        <v>384</v>
      </c>
      <c r="C115" s="2" t="s">
        <v>385</v>
      </c>
      <c r="D115" s="2" t="s">
        <v>386</v>
      </c>
      <c r="E115" s="2"/>
      <c r="F115" s="2"/>
      <c r="G115" s="2"/>
    </row>
    <row x14ac:dyDescent="0.25" r="116" customHeight="1" ht="18.75">
      <c r="A116" s="2"/>
      <c r="B116" s="2" t="s">
        <v>387</v>
      </c>
      <c r="C116" s="2" t="s">
        <v>388</v>
      </c>
      <c r="D116" s="2" t="s">
        <v>389</v>
      </c>
      <c r="E116" s="2"/>
      <c r="F116" s="2"/>
      <c r="G116" s="2"/>
    </row>
    <row x14ac:dyDescent="0.25" r="117" customHeight="1" ht="18.75">
      <c r="A117" s="2"/>
      <c r="B117" s="2" t="s">
        <v>390</v>
      </c>
      <c r="C117" s="2" t="s">
        <v>391</v>
      </c>
      <c r="D117" s="2" t="s">
        <v>392</v>
      </c>
      <c r="E117" s="2"/>
      <c r="F117" s="2"/>
      <c r="G117" s="2"/>
    </row>
    <row x14ac:dyDescent="0.25" r="118" customHeight="1" ht="18.75">
      <c r="A118" s="2"/>
      <c r="B118" s="2" t="s">
        <v>393</v>
      </c>
      <c r="C118" s="2" t="s">
        <v>394</v>
      </c>
      <c r="D118" s="2" t="s">
        <v>395</v>
      </c>
      <c r="E118" s="2"/>
      <c r="F118" s="2"/>
      <c r="G118" s="2"/>
    </row>
    <row x14ac:dyDescent="0.25" r="119" customHeight="1" ht="18.75">
      <c r="A119" s="2"/>
      <c r="B119" s="2" t="s">
        <v>396</v>
      </c>
      <c r="C119" s="2" t="s">
        <v>397</v>
      </c>
      <c r="D119" s="2" t="s">
        <v>398</v>
      </c>
      <c r="E119" s="2"/>
      <c r="F119" s="2"/>
      <c r="G119" s="2"/>
    </row>
    <row x14ac:dyDescent="0.25" r="120" customHeight="1" ht="18.75">
      <c r="A120" s="2"/>
      <c r="B120" s="2" t="s">
        <v>399</v>
      </c>
      <c r="C120" s="2" t="s">
        <v>400</v>
      </c>
      <c r="D120" s="2" t="s">
        <v>401</v>
      </c>
      <c r="E120" s="2"/>
      <c r="F120" s="2"/>
      <c r="G120" s="2"/>
    </row>
    <row x14ac:dyDescent="0.25" r="121" customHeight="1" ht="18.75">
      <c r="A121" s="2"/>
      <c r="B121" s="2" t="s">
        <v>402</v>
      </c>
      <c r="C121" s="2" t="s">
        <v>403</v>
      </c>
      <c r="D121" s="2" t="s">
        <v>404</v>
      </c>
      <c r="E121" s="2"/>
      <c r="F121" s="2"/>
      <c r="G121" s="2"/>
    </row>
    <row x14ac:dyDescent="0.25" r="122" customHeight="1" ht="18.75">
      <c r="A122" s="2"/>
      <c r="B122" s="2" t="s">
        <v>405</v>
      </c>
      <c r="C122" s="2" t="s">
        <v>406</v>
      </c>
      <c r="D122" s="2" t="s">
        <v>407</v>
      </c>
      <c r="E122" s="2"/>
      <c r="F122" s="2"/>
      <c r="G122" s="2"/>
    </row>
    <row x14ac:dyDescent="0.25" r="123" customHeight="1" ht="18.75">
      <c r="A123" s="2"/>
      <c r="B123" s="2" t="s">
        <v>408</v>
      </c>
      <c r="C123" s="2" t="s">
        <v>409</v>
      </c>
      <c r="D123" s="2" t="s">
        <v>410</v>
      </c>
      <c r="E123" s="2"/>
      <c r="F123" s="2"/>
      <c r="G123" s="2"/>
    </row>
    <row x14ac:dyDescent="0.25" r="124" customHeight="1" ht="18.75">
      <c r="A124" s="2"/>
      <c r="B124" s="2" t="s">
        <v>411</v>
      </c>
      <c r="C124" s="2" t="s">
        <v>412</v>
      </c>
      <c r="D124" s="2" t="s">
        <v>413</v>
      </c>
      <c r="E124" s="2"/>
      <c r="F124" s="2"/>
      <c r="G124" s="2"/>
    </row>
    <row x14ac:dyDescent="0.25" r="125" customHeight="1" ht="18.75">
      <c r="A125" s="2"/>
      <c r="B125" s="2" t="s">
        <v>414</v>
      </c>
      <c r="C125" s="2" t="s">
        <v>415</v>
      </c>
      <c r="D125" s="2" t="s">
        <v>416</v>
      </c>
      <c r="E125" s="2"/>
      <c r="F125" s="2"/>
      <c r="G125" s="2"/>
    </row>
    <row x14ac:dyDescent="0.25" r="126" customHeight="1" ht="18.75">
      <c r="A126" s="2"/>
      <c r="B126" s="2" t="s">
        <v>417</v>
      </c>
      <c r="C126" s="2" t="s">
        <v>418</v>
      </c>
      <c r="D126" s="2" t="s">
        <v>419</v>
      </c>
      <c r="E126" s="2"/>
      <c r="F126" s="2"/>
      <c r="G126" s="2"/>
    </row>
    <row x14ac:dyDescent="0.25" r="127" customHeight="1" ht="18.75">
      <c r="A127" s="2"/>
      <c r="B127" s="2" t="s">
        <v>420</v>
      </c>
      <c r="C127" s="2" t="s">
        <v>421</v>
      </c>
      <c r="D127" s="2" t="s">
        <v>422</v>
      </c>
      <c r="E127" s="2"/>
      <c r="F127" s="2"/>
      <c r="G127" s="2"/>
    </row>
    <row x14ac:dyDescent="0.25" r="128" customHeight="1" ht="18.75">
      <c r="A128" s="2"/>
      <c r="B128" s="2" t="s">
        <v>423</v>
      </c>
      <c r="C128" s="2" t="s">
        <v>424</v>
      </c>
      <c r="D128" s="2" t="s">
        <v>425</v>
      </c>
      <c r="E128" s="2"/>
      <c r="F128" s="2"/>
      <c r="G128" s="2"/>
    </row>
    <row x14ac:dyDescent="0.25" r="129" customHeight="1" ht="18.75">
      <c r="A129" s="2"/>
      <c r="B129" s="2" t="s">
        <v>426</v>
      </c>
      <c r="C129" s="2" t="s">
        <v>427</v>
      </c>
      <c r="D129" s="2" t="s">
        <v>428</v>
      </c>
      <c r="E129" s="2"/>
      <c r="F129" s="2"/>
      <c r="G129" s="2"/>
    </row>
    <row x14ac:dyDescent="0.25" r="130" customHeight="1" ht="18.75">
      <c r="A130" s="2"/>
      <c r="B130" s="2" t="s">
        <v>429</v>
      </c>
      <c r="C130" s="2" t="s">
        <v>430</v>
      </c>
      <c r="D130" s="2" t="s">
        <v>431</v>
      </c>
      <c r="E130" s="2"/>
      <c r="F130" s="2"/>
      <c r="G130" s="2"/>
    </row>
    <row x14ac:dyDescent="0.25" r="131" customHeight="1" ht="18.75">
      <c r="A131" s="2"/>
      <c r="B131" s="2" t="s">
        <v>432</v>
      </c>
      <c r="C131" s="2" t="s">
        <v>433</v>
      </c>
      <c r="D131" s="2" t="s">
        <v>434</v>
      </c>
      <c r="E131" s="2"/>
      <c r="F131" s="2"/>
      <c r="G131" s="2"/>
    </row>
    <row x14ac:dyDescent="0.25" r="132" customHeight="1" ht="18.75">
      <c r="A132" s="2"/>
      <c r="B132" s="2" t="s">
        <v>435</v>
      </c>
      <c r="C132" s="2" t="s">
        <v>436</v>
      </c>
      <c r="D132" s="2" t="s">
        <v>437</v>
      </c>
      <c r="E132" s="2"/>
      <c r="F132" s="2"/>
      <c r="G132" s="2"/>
    </row>
    <row x14ac:dyDescent="0.25" r="133" customHeight="1" ht="18.75">
      <c r="A133" s="2"/>
      <c r="B133" s="2" t="s">
        <v>438</v>
      </c>
      <c r="C133" s="2" t="s">
        <v>439</v>
      </c>
      <c r="D133" s="2" t="s">
        <v>440</v>
      </c>
      <c r="E133" s="2"/>
      <c r="F133" s="2"/>
      <c r="G133" s="2"/>
    </row>
    <row x14ac:dyDescent="0.25" r="134" customHeight="1" ht="18.75">
      <c r="A134" s="2"/>
      <c r="B134" s="2" t="s">
        <v>441</v>
      </c>
      <c r="C134" s="2" t="s">
        <v>442</v>
      </c>
      <c r="D134" s="2" t="s">
        <v>443</v>
      </c>
      <c r="E134" s="2"/>
      <c r="F134" s="2"/>
      <c r="G134" s="2"/>
    </row>
    <row x14ac:dyDescent="0.25" r="135" customHeight="1" ht="18.75">
      <c r="A135" s="2"/>
      <c r="B135" s="2" t="s">
        <v>444</v>
      </c>
      <c r="C135" s="2" t="s">
        <v>445</v>
      </c>
      <c r="D135" s="2" t="s">
        <v>446</v>
      </c>
      <c r="E135" s="2"/>
      <c r="F135" s="2"/>
      <c r="G135" s="2"/>
    </row>
    <row x14ac:dyDescent="0.25" r="136" customHeight="1" ht="18.75">
      <c r="A136" s="2"/>
      <c r="B136" s="2" t="s">
        <v>447</v>
      </c>
      <c r="C136" s="2" t="s">
        <v>448</v>
      </c>
      <c r="D136" s="2" t="s">
        <v>449</v>
      </c>
      <c r="E136" s="2"/>
      <c r="F136" s="2"/>
      <c r="G136" s="2"/>
    </row>
    <row x14ac:dyDescent="0.25" r="137" customHeight="1" ht="18.75">
      <c r="A137" s="2"/>
      <c r="B137" s="2" t="s">
        <v>450</v>
      </c>
      <c r="C137" s="2" t="s">
        <v>451</v>
      </c>
      <c r="D137" s="2" t="s">
        <v>452</v>
      </c>
      <c r="E137" s="2"/>
      <c r="F137" s="2"/>
      <c r="G137" s="2"/>
    </row>
    <row x14ac:dyDescent="0.25" r="138" customHeight="1" ht="18.75">
      <c r="A138" s="2"/>
      <c r="B138" s="2" t="s">
        <v>453</v>
      </c>
      <c r="C138" s="2" t="s">
        <v>454</v>
      </c>
      <c r="D138" s="2" t="s">
        <v>455</v>
      </c>
      <c r="E138" s="2"/>
      <c r="F138" s="2"/>
      <c r="G138" s="2"/>
    </row>
    <row x14ac:dyDescent="0.25" r="139" customHeight="1" ht="18.75">
      <c r="A139" s="2"/>
      <c r="B139" s="2" t="s">
        <v>456</v>
      </c>
      <c r="C139" s="2" t="s">
        <v>457</v>
      </c>
      <c r="D139" s="2" t="s">
        <v>458</v>
      </c>
      <c r="E139" s="2"/>
      <c r="F139" s="2"/>
      <c r="G139" s="2"/>
    </row>
    <row x14ac:dyDescent="0.25" r="140" customHeight="1" ht="18.75">
      <c r="A140" s="2"/>
      <c r="B140" s="2" t="s">
        <v>459</v>
      </c>
      <c r="C140" s="2" t="s">
        <v>460</v>
      </c>
      <c r="D140" s="2" t="s">
        <v>461</v>
      </c>
      <c r="E140" s="2"/>
      <c r="F140" s="2"/>
      <c r="G140" s="2"/>
    </row>
    <row x14ac:dyDescent="0.25" r="141" customHeight="1" ht="18.75">
      <c r="A141" s="2"/>
      <c r="B141" s="2" t="s">
        <v>462</v>
      </c>
      <c r="C141" s="2" t="s">
        <v>463</v>
      </c>
      <c r="D141" s="2" t="s">
        <v>464</v>
      </c>
      <c r="E141" s="2"/>
      <c r="F141" s="2"/>
      <c r="G141" s="2"/>
    </row>
    <row x14ac:dyDescent="0.25" r="142" customHeight="1" ht="18.75">
      <c r="A142" s="2"/>
      <c r="B142" s="2" t="s">
        <v>465</v>
      </c>
      <c r="C142" s="2" t="s">
        <v>466</v>
      </c>
      <c r="D142" s="2" t="s">
        <v>467</v>
      </c>
      <c r="E142" s="2"/>
      <c r="F142" s="2"/>
      <c r="G142" s="2"/>
    </row>
    <row x14ac:dyDescent="0.25" r="143" customHeight="1" ht="18.75">
      <c r="A143" s="2"/>
      <c r="B143" s="2" t="s">
        <v>468</v>
      </c>
      <c r="C143" s="2" t="s">
        <v>469</v>
      </c>
      <c r="D143" s="2" t="s">
        <v>470</v>
      </c>
      <c r="E143" s="2"/>
      <c r="F143" s="2"/>
      <c r="G143" s="2"/>
    </row>
    <row x14ac:dyDescent="0.25" r="144" customHeight="1" ht="18.75">
      <c r="A144" s="2"/>
      <c r="B144" s="2" t="s">
        <v>471</v>
      </c>
      <c r="C144" s="2" t="s">
        <v>472</v>
      </c>
      <c r="D144" s="2" t="s">
        <v>473</v>
      </c>
      <c r="E144" s="2"/>
      <c r="F144" s="2"/>
      <c r="G144" s="2"/>
    </row>
    <row x14ac:dyDescent="0.25" r="145" customHeight="1" ht="18.75">
      <c r="A145" s="2"/>
      <c r="B145" s="2" t="s">
        <v>474</v>
      </c>
      <c r="C145" s="2" t="s">
        <v>475</v>
      </c>
      <c r="D145" s="2" t="s">
        <v>476</v>
      </c>
      <c r="E145" s="2"/>
      <c r="F145" s="2"/>
      <c r="G145" s="2"/>
    </row>
    <row x14ac:dyDescent="0.25" r="146" customHeight="1" ht="18.75">
      <c r="A146" s="2"/>
      <c r="B146" s="2" t="s">
        <v>477</v>
      </c>
      <c r="C146" s="2" t="s">
        <v>478</v>
      </c>
      <c r="D146" s="2" t="s">
        <v>479</v>
      </c>
      <c r="E146" s="2"/>
      <c r="F146" s="2"/>
      <c r="G146" s="2"/>
    </row>
    <row x14ac:dyDescent="0.25" r="147" customHeight="1" ht="18.75">
      <c r="A147" s="2"/>
      <c r="B147" s="2" t="s">
        <v>480</v>
      </c>
      <c r="C147" s="2" t="s">
        <v>481</v>
      </c>
      <c r="D147" s="2" t="s">
        <v>482</v>
      </c>
      <c r="E147" s="2"/>
      <c r="F147" s="2"/>
      <c r="G147" s="2"/>
    </row>
    <row x14ac:dyDescent="0.25" r="148" customHeight="1" ht="18.75">
      <c r="A148" s="2"/>
      <c r="B148" s="2" t="s">
        <v>483</v>
      </c>
      <c r="C148" s="2" t="s">
        <v>484</v>
      </c>
      <c r="D148" s="2" t="s">
        <v>485</v>
      </c>
      <c r="E148" s="2"/>
      <c r="F148" s="2"/>
      <c r="G148" s="2"/>
    </row>
    <row x14ac:dyDescent="0.25" r="149" customHeight="1" ht="18.75">
      <c r="A149" s="2"/>
      <c r="B149" s="2" t="s">
        <v>486</v>
      </c>
      <c r="C149" s="2" t="s">
        <v>487</v>
      </c>
      <c r="D149" s="2" t="s">
        <v>488</v>
      </c>
      <c r="E149" s="2"/>
      <c r="F149" s="2"/>
      <c r="G149" s="2"/>
    </row>
    <row x14ac:dyDescent="0.25" r="150" customHeight="1" ht="18.75">
      <c r="A150" s="2"/>
      <c r="B150" s="2" t="s">
        <v>489</v>
      </c>
      <c r="C150" s="2" t="s">
        <v>490</v>
      </c>
      <c r="D150" s="2" t="s">
        <v>491</v>
      </c>
      <c r="E150" s="2"/>
      <c r="F150" s="2"/>
      <c r="G150" s="2"/>
    </row>
    <row x14ac:dyDescent="0.25" r="151" customHeight="1" ht="18.75">
      <c r="A151" s="2"/>
      <c r="B151" s="2" t="s">
        <v>492</v>
      </c>
      <c r="C151" s="2" t="s">
        <v>493</v>
      </c>
      <c r="D151" s="2" t="s">
        <v>494</v>
      </c>
      <c r="E151" s="2"/>
      <c r="F151" s="2"/>
      <c r="G151" s="2"/>
    </row>
    <row x14ac:dyDescent="0.25" r="152" customHeight="1" ht="18.75">
      <c r="A152" s="2"/>
      <c r="B152" s="2" t="s">
        <v>495</v>
      </c>
      <c r="C152" s="2" t="s">
        <v>496</v>
      </c>
      <c r="D152" s="2" t="s">
        <v>497</v>
      </c>
      <c r="E152" s="2"/>
      <c r="F152" s="2"/>
      <c r="G152" s="2"/>
    </row>
    <row x14ac:dyDescent="0.25" r="153" customHeight="1" ht="18.75">
      <c r="A153" s="2"/>
      <c r="B153" s="2" t="s">
        <v>498</v>
      </c>
      <c r="C153" s="2" t="s">
        <v>499</v>
      </c>
      <c r="D153" s="2" t="s">
        <v>500</v>
      </c>
      <c r="E153" s="2"/>
      <c r="F153" s="2"/>
      <c r="G153" s="2"/>
    </row>
    <row x14ac:dyDescent="0.25" r="154" customHeight="1" ht="18.75">
      <c r="A154" s="2"/>
      <c r="B154" s="2" t="s">
        <v>501</v>
      </c>
      <c r="C154" s="2" t="s">
        <v>502</v>
      </c>
      <c r="D154" s="2" t="s">
        <v>503</v>
      </c>
      <c r="E154" s="2"/>
      <c r="F154" s="2"/>
      <c r="G154" s="2"/>
    </row>
    <row x14ac:dyDescent="0.25" r="155" customHeight="1" ht="18.75">
      <c r="A155" s="2"/>
      <c r="B155" s="2" t="s">
        <v>504</v>
      </c>
      <c r="C155" s="2" t="s">
        <v>505</v>
      </c>
      <c r="D155" s="2" t="s">
        <v>506</v>
      </c>
      <c r="E155" s="2"/>
      <c r="F155" s="2"/>
      <c r="G155" s="2"/>
    </row>
    <row x14ac:dyDescent="0.25" r="156" customHeight="1" ht="18.75">
      <c r="A156" s="2"/>
      <c r="B156" s="2" t="s">
        <v>507</v>
      </c>
      <c r="C156" s="2" t="s">
        <v>508</v>
      </c>
      <c r="D156" s="2" t="s">
        <v>509</v>
      </c>
      <c r="E156" s="2"/>
      <c r="F156" s="2"/>
      <c r="G156" s="2"/>
    </row>
    <row x14ac:dyDescent="0.25" r="157" customHeight="1" ht="18.75">
      <c r="A157" s="2"/>
      <c r="B157" s="2" t="s">
        <v>510</v>
      </c>
      <c r="C157" s="2" t="s">
        <v>511</v>
      </c>
      <c r="D157" s="2" t="s">
        <v>512</v>
      </c>
      <c r="E157" s="2"/>
      <c r="F157" s="2"/>
      <c r="G157" s="2"/>
    </row>
    <row x14ac:dyDescent="0.25" r="158" customHeight="1" ht="18.75">
      <c r="A158" s="2"/>
      <c r="B158" s="2" t="s">
        <v>513</v>
      </c>
      <c r="C158" s="2" t="s">
        <v>514</v>
      </c>
      <c r="D158" s="2" t="s">
        <v>515</v>
      </c>
      <c r="E158" s="2"/>
      <c r="F158" s="2"/>
      <c r="G158" s="2"/>
    </row>
    <row x14ac:dyDescent="0.25" r="159" customHeight="1" ht="18.75">
      <c r="A159" s="2"/>
      <c r="B159" s="2" t="s">
        <v>516</v>
      </c>
      <c r="C159" s="2" t="s">
        <v>517</v>
      </c>
      <c r="D159" s="2" t="s">
        <v>518</v>
      </c>
      <c r="E159" s="2"/>
      <c r="F159" s="2"/>
      <c r="G159" s="2"/>
    </row>
    <row x14ac:dyDescent="0.25" r="160" customHeight="1" ht="18.75">
      <c r="A160" s="2"/>
      <c r="B160" s="2" t="s">
        <v>519</v>
      </c>
      <c r="C160" s="2" t="s">
        <v>520</v>
      </c>
      <c r="D160" s="2" t="s">
        <v>521</v>
      </c>
      <c r="E160" s="2"/>
      <c r="F160" s="2"/>
      <c r="G160" s="2"/>
    </row>
    <row x14ac:dyDescent="0.25" r="161" customHeight="1" ht="18.75">
      <c r="A161" s="2"/>
      <c r="B161" s="2" t="s">
        <v>522</v>
      </c>
      <c r="C161" s="2" t="s">
        <v>523</v>
      </c>
      <c r="D161" s="2" t="s">
        <v>524</v>
      </c>
      <c r="E161" s="2"/>
      <c r="F161" s="2"/>
      <c r="G161" s="2"/>
    </row>
    <row x14ac:dyDescent="0.25" r="162" customHeight="1" ht="18.75">
      <c r="A162" s="2"/>
      <c r="B162" s="2" t="s">
        <v>525</v>
      </c>
      <c r="C162" s="2" t="s">
        <v>526</v>
      </c>
      <c r="D162" s="2" t="s">
        <v>527</v>
      </c>
      <c r="E162" s="2"/>
      <c r="F162" s="2"/>
      <c r="G162" s="2"/>
    </row>
    <row x14ac:dyDescent="0.25" r="163" customHeight="1" ht="18.75">
      <c r="A163" s="2"/>
      <c r="B163" s="2" t="s">
        <v>528</v>
      </c>
      <c r="C163" s="2" t="s">
        <v>529</v>
      </c>
      <c r="D163" s="2" t="s">
        <v>530</v>
      </c>
      <c r="E163" s="2"/>
      <c r="F163" s="2"/>
      <c r="G163" s="2"/>
    </row>
    <row x14ac:dyDescent="0.25" r="164" customHeight="1" ht="18.75">
      <c r="A164" s="2"/>
      <c r="B164" s="2" t="s">
        <v>531</v>
      </c>
      <c r="C164" s="2" t="s">
        <v>532</v>
      </c>
      <c r="D164" s="2" t="s">
        <v>533</v>
      </c>
      <c r="E164" s="2"/>
      <c r="F164" s="2"/>
      <c r="G164" s="2"/>
    </row>
    <row x14ac:dyDescent="0.25" r="165" customHeight="1" ht="18.75">
      <c r="A165" s="2"/>
      <c r="B165" s="2" t="s">
        <v>534</v>
      </c>
      <c r="C165" s="2" t="s">
        <v>535</v>
      </c>
      <c r="D165" s="2" t="s">
        <v>536</v>
      </c>
      <c r="E165" s="2"/>
      <c r="F165" s="2"/>
      <c r="G165" s="2"/>
    </row>
    <row x14ac:dyDescent="0.25" r="166" customHeight="1" ht="18.75">
      <c r="A166" s="2"/>
      <c r="B166" s="2" t="s">
        <v>537</v>
      </c>
      <c r="C166" s="2" t="s">
        <v>538</v>
      </c>
      <c r="D166" s="2" t="s">
        <v>539</v>
      </c>
      <c r="E166" s="2"/>
      <c r="F166" s="2"/>
      <c r="G166" s="2"/>
    </row>
    <row x14ac:dyDescent="0.25" r="167" customHeight="1" ht="18.75">
      <c r="A167" s="2"/>
      <c r="B167" s="2" t="s">
        <v>540</v>
      </c>
      <c r="C167" s="2" t="s">
        <v>541</v>
      </c>
      <c r="D167" s="2" t="s">
        <v>542</v>
      </c>
      <c r="E167" s="2"/>
      <c r="F167" s="2"/>
      <c r="G167" s="2"/>
    </row>
    <row x14ac:dyDescent="0.25" r="168" customHeight="1" ht="18.75">
      <c r="A168" s="2"/>
      <c r="B168" s="2" t="s">
        <v>543</v>
      </c>
      <c r="C168" s="2" t="s">
        <v>544</v>
      </c>
      <c r="D168" s="2" t="s">
        <v>545</v>
      </c>
      <c r="E168" s="2"/>
      <c r="F168" s="2"/>
      <c r="G168" s="2"/>
    </row>
    <row x14ac:dyDescent="0.25" r="169" customHeight="1" ht="18.75">
      <c r="A169" s="2"/>
      <c r="B169" s="2" t="s">
        <v>546</v>
      </c>
      <c r="C169" s="2" t="s">
        <v>547</v>
      </c>
      <c r="D169" s="2" t="s">
        <v>548</v>
      </c>
      <c r="E169" s="2"/>
      <c r="F169" s="2"/>
      <c r="G169" s="2"/>
    </row>
    <row x14ac:dyDescent="0.25" r="170" customHeight="1" ht="18.75">
      <c r="A170" s="2"/>
      <c r="B170" s="2" t="s">
        <v>549</v>
      </c>
      <c r="C170" s="2" t="s">
        <v>550</v>
      </c>
      <c r="D170" s="2" t="s">
        <v>551</v>
      </c>
      <c r="E170" s="2"/>
      <c r="F170" s="2"/>
      <c r="G170" s="2"/>
    </row>
    <row x14ac:dyDescent="0.25" r="171" customHeight="1" ht="18.75">
      <c r="A171" s="2"/>
      <c r="B171" s="2" t="s">
        <v>552</v>
      </c>
      <c r="C171" s="2" t="s">
        <v>553</v>
      </c>
      <c r="D171" s="2" t="s">
        <v>554</v>
      </c>
      <c r="E171" s="2"/>
      <c r="F171" s="2"/>
      <c r="G171" s="2"/>
    </row>
    <row x14ac:dyDescent="0.25" r="172" customHeight="1" ht="18.75">
      <c r="A172" s="2"/>
      <c r="B172" s="2" t="s">
        <v>555</v>
      </c>
      <c r="C172" s="2" t="s">
        <v>556</v>
      </c>
      <c r="D172" s="2" t="s">
        <v>557</v>
      </c>
      <c r="E172" s="2"/>
      <c r="F172" s="2"/>
      <c r="G172" s="2"/>
    </row>
    <row x14ac:dyDescent="0.25" r="173" customHeight="1" ht="18.75">
      <c r="A173" s="2"/>
      <c r="B173" s="2" t="s">
        <v>558</v>
      </c>
      <c r="C173" s="2" t="s">
        <v>559</v>
      </c>
      <c r="D173" s="2" t="s">
        <v>560</v>
      </c>
      <c r="E173" s="2"/>
      <c r="F173" s="2"/>
      <c r="G173" s="2"/>
    </row>
    <row x14ac:dyDescent="0.25" r="174" customHeight="1" ht="18.75">
      <c r="A174" s="2"/>
      <c r="B174" s="2" t="s">
        <v>561</v>
      </c>
      <c r="C174" s="2" t="s">
        <v>562</v>
      </c>
      <c r="D174" s="2" t="s">
        <v>563</v>
      </c>
      <c r="E174" s="2"/>
      <c r="F174" s="2"/>
      <c r="G174" s="2"/>
    </row>
    <row x14ac:dyDescent="0.25" r="175" customHeight="1" ht="18.75">
      <c r="A175" s="2"/>
      <c r="B175" s="2" t="s">
        <v>564</v>
      </c>
      <c r="C175" s="2" t="s">
        <v>565</v>
      </c>
      <c r="D175" s="2" t="s">
        <v>566</v>
      </c>
      <c r="E175" s="2"/>
      <c r="F175" s="2"/>
      <c r="G175" s="2"/>
    </row>
    <row x14ac:dyDescent="0.25" r="176" customHeight="1" ht="18.75">
      <c r="A176" s="2"/>
      <c r="B176" s="2" t="s">
        <v>567</v>
      </c>
      <c r="C176" s="2" t="s">
        <v>568</v>
      </c>
      <c r="D176" s="2" t="s">
        <v>569</v>
      </c>
      <c r="E176" s="2"/>
      <c r="F176" s="2"/>
      <c r="G176" s="2"/>
    </row>
    <row x14ac:dyDescent="0.25" r="177" customHeight="1" ht="18.75">
      <c r="A177" s="2"/>
      <c r="B177" s="2" t="s">
        <v>570</v>
      </c>
      <c r="C177" s="2" t="s">
        <v>571</v>
      </c>
      <c r="D177" s="2" t="s">
        <v>572</v>
      </c>
      <c r="E177" s="2"/>
      <c r="F177" s="2"/>
      <c r="G177" s="2"/>
    </row>
    <row x14ac:dyDescent="0.25" r="178" customHeight="1" ht="18.75">
      <c r="A178" s="2"/>
      <c r="B178" s="2" t="s">
        <v>573</v>
      </c>
      <c r="C178" s="2" t="s">
        <v>574</v>
      </c>
      <c r="D178" s="2" t="s">
        <v>575</v>
      </c>
      <c r="E178" s="2"/>
      <c r="F178" s="2"/>
      <c r="G178" s="2"/>
    </row>
    <row x14ac:dyDescent="0.25" r="179" customHeight="1" ht="18.75">
      <c r="A179" s="2"/>
      <c r="B179" s="2" t="s">
        <v>576</v>
      </c>
      <c r="C179" s="2" t="s">
        <v>577</v>
      </c>
      <c r="D179" s="2" t="s">
        <v>578</v>
      </c>
      <c r="E179" s="2"/>
      <c r="F179" s="2"/>
      <c r="G179" s="2"/>
    </row>
    <row x14ac:dyDescent="0.25" r="180" customHeight="1" ht="18.75">
      <c r="A180" s="2"/>
      <c r="B180" s="2" t="s">
        <v>579</v>
      </c>
      <c r="C180" s="2" t="s">
        <v>580</v>
      </c>
      <c r="D180" s="2" t="s">
        <v>581</v>
      </c>
      <c r="E180" s="2"/>
      <c r="F180" s="2"/>
      <c r="G180" s="2"/>
    </row>
    <row x14ac:dyDescent="0.25" r="181" customHeight="1" ht="18.75">
      <c r="A181" s="2"/>
      <c r="B181" s="2" t="s">
        <v>582</v>
      </c>
      <c r="C181" s="2" t="s">
        <v>583</v>
      </c>
      <c r="D181" s="2" t="s">
        <v>584</v>
      </c>
      <c r="E181" s="2"/>
      <c r="F181" s="2"/>
      <c r="G181" s="2"/>
    </row>
    <row x14ac:dyDescent="0.25" r="182" customHeight="1" ht="18.75">
      <c r="A182" s="2"/>
      <c r="B182" s="2" t="s">
        <v>585</v>
      </c>
      <c r="C182" s="2" t="s">
        <v>586</v>
      </c>
      <c r="D182" s="2" t="s">
        <v>587</v>
      </c>
      <c r="E182" s="2"/>
      <c r="F182" s="2"/>
      <c r="G182" s="2"/>
    </row>
    <row x14ac:dyDescent="0.25" r="183" customHeight="1" ht="18.75">
      <c r="A183" s="2"/>
      <c r="B183" s="2" t="s">
        <v>588</v>
      </c>
      <c r="C183" s="2" t="s">
        <v>589</v>
      </c>
      <c r="D183" s="2" t="s">
        <v>590</v>
      </c>
      <c r="E183" s="2"/>
      <c r="F183" s="2"/>
      <c r="G183" s="2"/>
    </row>
    <row x14ac:dyDescent="0.25" r="184" customHeight="1" ht="18.75">
      <c r="A184" s="2"/>
      <c r="B184" s="2" t="s">
        <v>591</v>
      </c>
      <c r="C184" s="2" t="s">
        <v>592</v>
      </c>
      <c r="D184" s="2" t="s">
        <v>593</v>
      </c>
      <c r="E184" s="2"/>
      <c r="F184" s="2"/>
      <c r="G184" s="2"/>
    </row>
    <row x14ac:dyDescent="0.25" r="185" customHeight="1" ht="18.75">
      <c r="A185" s="2"/>
      <c r="B185" s="2" t="s">
        <v>594</v>
      </c>
      <c r="C185" s="2" t="s">
        <v>595</v>
      </c>
      <c r="D185" s="2" t="s">
        <v>596</v>
      </c>
      <c r="E185" s="2"/>
      <c r="F185" s="2"/>
      <c r="G185" s="2"/>
    </row>
    <row x14ac:dyDescent="0.25" r="186" customHeight="1" ht="18.75">
      <c r="A186" s="2"/>
      <c r="B186" s="2" t="s">
        <v>597</v>
      </c>
      <c r="C186" s="2" t="s">
        <v>598</v>
      </c>
      <c r="D186" s="2" t="s">
        <v>599</v>
      </c>
      <c r="E186" s="2"/>
      <c r="F186" s="2"/>
      <c r="G186" s="2"/>
    </row>
    <row x14ac:dyDescent="0.25" r="187" customHeight="1" ht="18.75">
      <c r="A187" s="2"/>
      <c r="B187" s="2" t="s">
        <v>600</v>
      </c>
      <c r="C187" s="2" t="s">
        <v>601</v>
      </c>
      <c r="D187" s="2" t="s">
        <v>602</v>
      </c>
      <c r="E187" s="2"/>
      <c r="F187" s="2"/>
      <c r="G187" s="2"/>
    </row>
    <row x14ac:dyDescent="0.25" r="188" customHeight="1" ht="18.75">
      <c r="A188" s="2"/>
      <c r="B188" s="2" t="s">
        <v>603</v>
      </c>
      <c r="C188" s="2" t="s">
        <v>604</v>
      </c>
      <c r="D188" s="2" t="s">
        <v>605</v>
      </c>
      <c r="E188" s="2"/>
      <c r="F188" s="2"/>
      <c r="G188" s="2"/>
    </row>
    <row x14ac:dyDescent="0.25" r="189" customHeight="1" ht="18.75">
      <c r="A189" s="2"/>
      <c r="B189" s="2" t="s">
        <v>606</v>
      </c>
      <c r="C189" s="2" t="s">
        <v>607</v>
      </c>
      <c r="D189" s="2" t="s">
        <v>608</v>
      </c>
      <c r="E189" s="2"/>
      <c r="F189" s="2"/>
      <c r="G189" s="2"/>
    </row>
    <row x14ac:dyDescent="0.25" r="190" customHeight="1" ht="18.75">
      <c r="A190" s="2"/>
      <c r="B190" s="2" t="s">
        <v>609</v>
      </c>
      <c r="C190" s="2" t="s">
        <v>610</v>
      </c>
      <c r="D190" s="2" t="s">
        <v>611</v>
      </c>
      <c r="E190" s="2"/>
      <c r="F190" s="2"/>
      <c r="G190" s="2"/>
    </row>
    <row x14ac:dyDescent="0.25" r="191" customHeight="1" ht="18.75">
      <c r="A191" s="2"/>
      <c r="B191" s="2" t="s">
        <v>612</v>
      </c>
      <c r="C191" s="2" t="s">
        <v>613</v>
      </c>
      <c r="D191" s="2" t="s">
        <v>614</v>
      </c>
      <c r="E191" s="2"/>
      <c r="F191" s="2"/>
      <c r="G191" s="2"/>
    </row>
    <row x14ac:dyDescent="0.25" r="192" customHeight="1" ht="18.75">
      <c r="A192" s="2"/>
      <c r="B192" s="2" t="s">
        <v>615</v>
      </c>
      <c r="C192" s="2" t="s">
        <v>616</v>
      </c>
      <c r="D192" s="2" t="s">
        <v>617</v>
      </c>
      <c r="E192" s="2"/>
      <c r="F192" s="2"/>
      <c r="G192" s="2"/>
    </row>
    <row x14ac:dyDescent="0.25" r="193" customHeight="1" ht="18.75">
      <c r="A193" s="2"/>
      <c r="B193" s="2" t="s">
        <v>618</v>
      </c>
      <c r="C193" s="2" t="s">
        <v>619</v>
      </c>
      <c r="D193" s="2" t="s">
        <v>620</v>
      </c>
      <c r="E193" s="2"/>
      <c r="F193" s="2"/>
      <c r="G193" s="2"/>
    </row>
    <row x14ac:dyDescent="0.25" r="194" customHeight="1" ht="18.75">
      <c r="A194" s="2"/>
      <c r="B194" s="2" t="s">
        <v>621</v>
      </c>
      <c r="C194" s="2" t="s">
        <v>622</v>
      </c>
      <c r="D194" s="2" t="s">
        <v>623</v>
      </c>
      <c r="E194" s="2"/>
      <c r="F194" s="2"/>
      <c r="G194" s="2"/>
    </row>
    <row x14ac:dyDescent="0.25" r="195" customHeight="1" ht="18.75">
      <c r="A195" s="2"/>
      <c r="B195" s="2" t="s">
        <v>624</v>
      </c>
      <c r="C195" s="2" t="s">
        <v>625</v>
      </c>
      <c r="D195" s="2" t="s">
        <v>626</v>
      </c>
      <c r="E195" s="2"/>
      <c r="F195" s="2"/>
      <c r="G195" s="2"/>
    </row>
    <row x14ac:dyDescent="0.25" r="196" customHeight="1" ht="18.75">
      <c r="A196" s="2"/>
      <c r="B196" s="2" t="s">
        <v>627</v>
      </c>
      <c r="C196" s="2" t="s">
        <v>628</v>
      </c>
      <c r="D196" s="2" t="s">
        <v>629</v>
      </c>
      <c r="E196" s="2"/>
      <c r="F196" s="2"/>
      <c r="G196" s="2"/>
    </row>
    <row x14ac:dyDescent="0.25" r="197" customHeight="1" ht="18.75">
      <c r="A197" s="2"/>
      <c r="B197" s="2" t="s">
        <v>630</v>
      </c>
      <c r="C197" s="2" t="s">
        <v>631</v>
      </c>
      <c r="D197" s="2" t="s">
        <v>632</v>
      </c>
      <c r="E197" s="2"/>
      <c r="F197" s="2"/>
      <c r="G197" s="2"/>
    </row>
    <row x14ac:dyDescent="0.25" r="198" customHeight="1" ht="18.75">
      <c r="A198" s="2"/>
      <c r="B198" s="2" t="s">
        <v>633</v>
      </c>
      <c r="C198" s="2" t="s">
        <v>634</v>
      </c>
      <c r="D198" s="2" t="s">
        <v>635</v>
      </c>
      <c r="E198" s="2"/>
      <c r="F198" s="2"/>
      <c r="G198" s="2"/>
    </row>
    <row x14ac:dyDescent="0.25" r="199" customHeight="1" ht="18.75">
      <c r="A199" s="2"/>
      <c r="B199" s="2" t="s">
        <v>636</v>
      </c>
      <c r="C199" s="2" t="s">
        <v>637</v>
      </c>
      <c r="D199" s="2" t="s">
        <v>638</v>
      </c>
      <c r="E199" s="2"/>
      <c r="F199" s="2"/>
      <c r="G199" s="2"/>
    </row>
    <row x14ac:dyDescent="0.25" r="200" customHeight="1" ht="18.75">
      <c r="A200" s="2"/>
      <c r="B200" s="2" t="s">
        <v>639</v>
      </c>
      <c r="C200" s="2" t="s">
        <v>640</v>
      </c>
      <c r="D200" s="2" t="s">
        <v>641</v>
      </c>
      <c r="E200" s="2"/>
      <c r="F200" s="2"/>
      <c r="G200" s="2"/>
    </row>
    <row x14ac:dyDescent="0.25" r="201" customHeight="1" ht="18.75">
      <c r="A201" s="2"/>
      <c r="B201" s="2" t="s">
        <v>642</v>
      </c>
      <c r="C201" s="2" t="s">
        <v>643</v>
      </c>
      <c r="D201" s="2" t="s">
        <v>644</v>
      </c>
      <c r="E201" s="2"/>
      <c r="F201" s="2"/>
      <c r="G201" s="2"/>
    </row>
    <row x14ac:dyDescent="0.25" r="202" customHeight="1" ht="18.75">
      <c r="A202" s="2"/>
      <c r="B202" s="2" t="s">
        <v>645</v>
      </c>
      <c r="C202" s="2" t="s">
        <v>646</v>
      </c>
      <c r="D202" s="2" t="s">
        <v>647</v>
      </c>
      <c r="E202" s="2"/>
      <c r="F202" s="2"/>
      <c r="G202" s="2"/>
    </row>
    <row x14ac:dyDescent="0.25" r="203" customHeight="1" ht="18.75">
      <c r="A203" s="2"/>
      <c r="B203" s="2" t="s">
        <v>648</v>
      </c>
      <c r="C203" s="2" t="s">
        <v>649</v>
      </c>
      <c r="D203" s="2" t="s">
        <v>650</v>
      </c>
      <c r="E203" s="2"/>
      <c r="F203" s="2"/>
      <c r="G203" s="2"/>
    </row>
    <row x14ac:dyDescent="0.25" r="204" customHeight="1" ht="18.75">
      <c r="A204" s="2"/>
      <c r="B204" s="2" t="s">
        <v>651</v>
      </c>
      <c r="C204" s="2" t="s">
        <v>652</v>
      </c>
      <c r="D204" s="2" t="s">
        <v>653</v>
      </c>
      <c r="E204" s="2"/>
      <c r="F204" s="2"/>
      <c r="G204" s="2"/>
    </row>
    <row x14ac:dyDescent="0.25" r="205" customHeight="1" ht="18.75">
      <c r="A205" s="2"/>
      <c r="B205" s="2" t="s">
        <v>654</v>
      </c>
      <c r="C205" s="2" t="s">
        <v>655</v>
      </c>
      <c r="D205" s="2" t="s">
        <v>656</v>
      </c>
      <c r="E205" s="2"/>
      <c r="F205" s="2"/>
      <c r="G205" s="2"/>
    </row>
    <row x14ac:dyDescent="0.25" r="206" customHeight="1" ht="18.75">
      <c r="A206" s="2"/>
      <c r="B206" s="2" t="s">
        <v>657</v>
      </c>
      <c r="C206" s="2" t="s">
        <v>658</v>
      </c>
      <c r="D206" s="2" t="s">
        <v>659</v>
      </c>
      <c r="E206" s="2"/>
      <c r="F206" s="2"/>
      <c r="G206" s="2"/>
    </row>
    <row x14ac:dyDescent="0.25" r="207" customHeight="1" ht="18.75">
      <c r="A207" s="2"/>
      <c r="B207" s="2" t="s">
        <v>660</v>
      </c>
      <c r="C207" s="2" t="s">
        <v>661</v>
      </c>
      <c r="D207" s="2" t="s">
        <v>662</v>
      </c>
      <c r="E207" s="2"/>
      <c r="F207" s="2"/>
      <c r="G207" s="2"/>
    </row>
    <row x14ac:dyDescent="0.25" r="208" customHeight="1" ht="18.75">
      <c r="A208" s="2"/>
      <c r="B208" s="2" t="s">
        <v>663</v>
      </c>
      <c r="C208" s="2" t="s">
        <v>664</v>
      </c>
      <c r="D208" s="2" t="s">
        <v>665</v>
      </c>
      <c r="E208" s="2"/>
      <c r="F208" s="2"/>
      <c r="G208" s="2"/>
    </row>
    <row x14ac:dyDescent="0.25" r="209" customHeight="1" ht="18.75">
      <c r="A209" s="2"/>
      <c r="B209" s="2" t="s">
        <v>666</v>
      </c>
      <c r="C209" s="2" t="s">
        <v>667</v>
      </c>
      <c r="D209" s="2" t="s">
        <v>668</v>
      </c>
      <c r="E209" s="2"/>
      <c r="F209" s="2"/>
      <c r="G209" s="2"/>
    </row>
    <row x14ac:dyDescent="0.25" r="210" customHeight="1" ht="18.75">
      <c r="A210" s="2"/>
      <c r="B210" s="2" t="s">
        <v>669</v>
      </c>
      <c r="C210" s="2" t="s">
        <v>670</v>
      </c>
      <c r="D210" s="2" t="s">
        <v>671</v>
      </c>
      <c r="E210" s="2"/>
      <c r="F210" s="2"/>
      <c r="G210" s="2"/>
    </row>
    <row x14ac:dyDescent="0.25" r="211" customHeight="1" ht="18.75">
      <c r="A211" s="2"/>
      <c r="B211" s="2" t="s">
        <v>672</v>
      </c>
      <c r="C211" s="2" t="s">
        <v>673</v>
      </c>
      <c r="D211" s="2" t="s">
        <v>674</v>
      </c>
      <c r="E211" s="2"/>
      <c r="F211" s="2"/>
      <c r="G211" s="2"/>
    </row>
    <row x14ac:dyDescent="0.25" r="212" customHeight="1" ht="18.75">
      <c r="A212" s="2"/>
      <c r="B212" s="2" t="s">
        <v>675</v>
      </c>
      <c r="C212" s="2" t="s">
        <v>676</v>
      </c>
      <c r="D212" s="2" t="s">
        <v>677</v>
      </c>
      <c r="E212" s="2"/>
      <c r="F212" s="2"/>
      <c r="G212" s="2"/>
    </row>
    <row x14ac:dyDescent="0.25" r="213" customHeight="1" ht="18.75">
      <c r="A213" s="2"/>
      <c r="B213" s="2" t="s">
        <v>678</v>
      </c>
      <c r="C213" s="2" t="s">
        <v>679</v>
      </c>
      <c r="D213" s="2" t="s">
        <v>680</v>
      </c>
      <c r="E213" s="2"/>
      <c r="F213" s="2"/>
      <c r="G213" s="2"/>
    </row>
    <row x14ac:dyDescent="0.25" r="214" customHeight="1" ht="18.75">
      <c r="A214" s="2"/>
      <c r="B214" s="2" t="s">
        <v>681</v>
      </c>
      <c r="C214" s="2" t="s">
        <v>682</v>
      </c>
      <c r="D214" s="2" t="s">
        <v>683</v>
      </c>
      <c r="E214" s="2"/>
      <c r="F214" s="2"/>
      <c r="G214" s="2"/>
    </row>
    <row x14ac:dyDescent="0.25" r="215" customHeight="1" ht="18.75">
      <c r="A215" s="2"/>
      <c r="B215" s="2" t="s">
        <v>684</v>
      </c>
      <c r="C215" s="2" t="s">
        <v>685</v>
      </c>
      <c r="D215" s="2" t="s">
        <v>686</v>
      </c>
      <c r="E215" s="2"/>
      <c r="F215" s="2"/>
      <c r="G215" s="2"/>
    </row>
    <row x14ac:dyDescent="0.25" r="216" customHeight="1" ht="18.75">
      <c r="A216" s="2"/>
      <c r="B216" s="2" t="s">
        <v>687</v>
      </c>
      <c r="C216" s="2" t="s">
        <v>688</v>
      </c>
      <c r="D216" s="2" t="s">
        <v>689</v>
      </c>
      <c r="E216" s="2"/>
      <c r="F216" s="2"/>
      <c r="G216" s="2"/>
    </row>
    <row x14ac:dyDescent="0.25" r="217" customHeight="1" ht="18.75">
      <c r="A217" s="2"/>
      <c r="B217" s="2" t="s">
        <v>690</v>
      </c>
      <c r="C217" s="2" t="s">
        <v>691</v>
      </c>
      <c r="D217" s="2" t="s">
        <v>692</v>
      </c>
      <c r="E217" s="2"/>
      <c r="F217" s="2"/>
      <c r="G217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EA_MD</vt:lpstr>
      <vt:lpstr>DREF_MD</vt:lpstr>
      <vt:lpstr>MCMR_MD</vt:lpstr>
      <vt:lpstr>Protracted_MD</vt:lpstr>
      <vt:lpstr>Lists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2025-02-25T10:19:04.626Z</dcterms:created>
  <dcterms:modified xsi:type="dcterms:W3CDTF">2025-02-25T10:19:04.626Z</dcterms:modified>
</cp:coreProperties>
</file>