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0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" l="1"/>
  <c r="S32" i="1"/>
  <c r="W31" i="1" s="1"/>
  <c r="S22" i="1"/>
  <c r="W21" i="1" s="1"/>
  <c r="S2" i="1"/>
  <c r="S12" i="1"/>
  <c r="W11" i="1" s="1"/>
  <c r="D38" i="1"/>
  <c r="E38" i="1"/>
  <c r="F38" i="1"/>
  <c r="G38" i="1"/>
  <c r="C38" i="1"/>
  <c r="H38" i="1"/>
  <c r="C18" i="1"/>
  <c r="D28" i="1"/>
  <c r="E28" i="1"/>
  <c r="F28" i="1"/>
  <c r="G28" i="1"/>
  <c r="H28" i="1"/>
  <c r="D18" i="1"/>
  <c r="E18" i="1"/>
  <c r="F18" i="1"/>
  <c r="F8" i="1"/>
  <c r="D8" i="1"/>
  <c r="E8" i="1"/>
  <c r="G8" i="1"/>
  <c r="H8" i="1"/>
  <c r="C28" i="1"/>
  <c r="G18" i="1"/>
  <c r="H18" i="1"/>
  <c r="C8" i="1"/>
  <c r="S1" i="1"/>
  <c r="S31" i="1"/>
  <c r="S21" i="1"/>
  <c r="S11" i="1"/>
</calcChain>
</file>

<file path=xl/sharedStrings.xml><?xml version="1.0" encoding="utf-8"?>
<sst xmlns="http://schemas.openxmlformats.org/spreadsheetml/2006/main" count="48" uniqueCount="26">
  <si>
    <t>Memóriaterület-szabad terület</t>
  </si>
  <si>
    <t>Foglalási igény</t>
  </si>
  <si>
    <t>First fit</t>
  </si>
  <si>
    <t>Next fit</t>
  </si>
  <si>
    <t>Best fit</t>
  </si>
  <si>
    <t>Worst fit</t>
  </si>
  <si>
    <t>szabad területek közül a legelső elegendő méretű</t>
  </si>
  <si>
    <t>keresés azután a  terület után, amit legutoljára foglaltunk</t>
  </si>
  <si>
    <t>legkisebbet foglaljuk le</t>
  </si>
  <si>
    <t>az elérhető legnagyobb szabad területet allokáljuk</t>
  </si>
  <si>
    <t>39, 36</t>
  </si>
  <si>
    <t>39, 6</t>
  </si>
  <si>
    <t>40, 35</t>
  </si>
  <si>
    <t>40, 5</t>
  </si>
  <si>
    <t>33, 2</t>
  </si>
  <si>
    <t>20, 10</t>
  </si>
  <si>
    <t>21, 4</t>
  </si>
  <si>
    <t>20, 5</t>
  </si>
  <si>
    <t>21, 9</t>
  </si>
  <si>
    <t>21, 15</t>
  </si>
  <si>
    <t>33, 3</t>
  </si>
  <si>
    <t>20, 15</t>
  </si>
  <si>
    <t>Össz szabad:</t>
  </si>
  <si>
    <t xml:space="preserve">Százalékban elveszett: </t>
  </si>
  <si>
    <t>Maradék elveszett:</t>
  </si>
  <si>
    <t>Maradékban elveszett: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</si>
</sst>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General&quot;% &quot;"/>
    <numFmt numFmtId="166" formatCode="0.00&quot;% 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Frist fit</a:t>
            </a:r>
          </a:p>
        </c:rich>
      </c:tx>
      <c:layout>
        <c:manualLayout>
          <c:xMode val="edge"/>
          <c:yMode val="edge"/>
          <c:x val="0.412270778652668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7847073332700883"/>
          <c:y val="0.21005235602094241"/>
          <c:w val="0.71933434525503592"/>
          <c:h val="0.66429319371727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A-4974-942E-1155DD84CF4A}"/>
              </c:ext>
            </c:extLst>
          </c:dPt>
          <c:val>
            <c:numRef>
              <c:f>Sheet1!$W$1</c:f>
              <c:numCache>
                <c:formatCode>General"% "</c:formatCode>
                <c:ptCount val="1"/>
                <c:pt idx="0">
                  <c:v>25.333333333333329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A-4974-942E-1155DD84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1864"/>
        <c:axId val="514335144"/>
      </c:barChart>
      <c:catAx>
        <c:axId val="514331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4335144"/>
        <c:crosses val="autoZero"/>
        <c:auto val="1"/>
        <c:lblAlgn val="ctr"/>
        <c:lblOffset val="100"/>
        <c:noMultiLvlLbl val="0"/>
      </c:catAx>
      <c:valAx>
        <c:axId val="5143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43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Next</a:t>
            </a:r>
            <a:r>
              <a:rPr lang="hu-HU" baseline="0"/>
              <a:t> fit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86-418F-81A3-677DC25A9826}"/>
              </c:ext>
            </c:extLst>
          </c:dPt>
          <c:val>
            <c:numRef>
              <c:f>Sheet1!$W$11</c:f>
              <c:numCache>
                <c:formatCode>General"% "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18F-81A3-677DC25A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815008"/>
        <c:axId val="382808120"/>
      </c:barChart>
      <c:catAx>
        <c:axId val="3828150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2808120"/>
        <c:crosses val="autoZero"/>
        <c:auto val="1"/>
        <c:lblAlgn val="ctr"/>
        <c:lblOffset val="100"/>
        <c:noMultiLvlLbl val="0"/>
      </c:catAx>
      <c:valAx>
        <c:axId val="382808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28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6631505003480404"/>
          <c:y val="0.1547658402203857"/>
          <c:w val="0.78177902944613675"/>
          <c:h val="0.612718596125897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1-4BA8-9C04-83AA2E8EDA21}"/>
              </c:ext>
            </c:extLst>
          </c:dPt>
          <c:val>
            <c:numRef>
              <c:f>Sheet1!$W$21</c:f>
              <c:numCache>
                <c:formatCode>General"% "</c:formatCode>
                <c:ptCount val="1"/>
                <c:pt idx="0">
                  <c:v>25.333333333333329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1-4BA8-9C04-83AA2E8E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17408"/>
        <c:axId val="515116424"/>
      </c:barChart>
      <c:catAx>
        <c:axId val="5151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116424"/>
        <c:crosses val="autoZero"/>
        <c:auto val="1"/>
        <c:lblAlgn val="ctr"/>
        <c:lblOffset val="100"/>
        <c:noMultiLvlLbl val="0"/>
      </c:catAx>
      <c:valAx>
        <c:axId val="5151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11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9526</xdr:colOff>
      <xdr:row>0</xdr:row>
      <xdr:rowOff>0</xdr:rowOff>
    </xdr:from>
    <xdr:to>
      <xdr:col>29</xdr:col>
      <xdr:colOff>123826</xdr:colOff>
      <xdr:row>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11</xdr:row>
      <xdr:rowOff>0</xdr:rowOff>
    </xdr:from>
    <xdr:to>
      <xdr:col>28</xdr:col>
      <xdr:colOff>485775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20</xdr:row>
      <xdr:rowOff>95250</xdr:rowOff>
    </xdr:from>
    <xdr:to>
      <xdr:col>28</xdr:col>
      <xdr:colOff>400050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topLeftCell="B1" workbookViewId="0">
      <selection activeCell="V34" sqref="V34"/>
    </sheetView>
  </sheetViews>
  <sheetFormatPr defaultRowHeight="15" x14ac:dyDescent="0.25"/>
  <cols>
    <col min="18" max="18" width="10.28515625" customWidth="1"/>
    <col min="22" max="22" width="13" customWidth="1"/>
  </cols>
  <sheetData>
    <row r="1" spans="1:23" x14ac:dyDescent="0.25">
      <c r="A1" s="9" t="s">
        <v>2</v>
      </c>
      <c r="B1" s="9"/>
      <c r="C1" s="5" t="s">
        <v>0</v>
      </c>
      <c r="D1" s="5"/>
      <c r="E1" s="5"/>
      <c r="F1" s="5"/>
      <c r="G1" s="5"/>
      <c r="H1" s="5"/>
      <c r="J1" t="s">
        <v>6</v>
      </c>
      <c r="Q1" s="2" t="s">
        <v>22</v>
      </c>
      <c r="R1" s="2"/>
      <c r="S1">
        <f>SUM($C2:$H2)</f>
        <v>225</v>
      </c>
      <c r="U1" t="s">
        <v>23</v>
      </c>
      <c r="W1" s="13">
        <f>100-((($S1-$S2)/$S1)*100)</f>
        <v>25.333333333333329</v>
      </c>
    </row>
    <row r="2" spans="1:23" x14ac:dyDescent="0.25">
      <c r="A2" s="3" t="s">
        <v>1</v>
      </c>
      <c r="B2" s="3"/>
      <c r="C2" s="6">
        <v>30</v>
      </c>
      <c r="D2" s="6">
        <v>35</v>
      </c>
      <c r="E2" s="6">
        <v>15</v>
      </c>
      <c r="F2" s="6">
        <v>25</v>
      </c>
      <c r="G2" s="6">
        <v>75</v>
      </c>
      <c r="H2" s="6">
        <v>45</v>
      </c>
      <c r="Q2" t="s">
        <v>25</v>
      </c>
      <c r="S2">
        <f>(10+2+4+36+5)</f>
        <v>57</v>
      </c>
      <c r="W2" s="13"/>
    </row>
    <row r="3" spans="1:23" x14ac:dyDescent="0.25">
      <c r="A3" s="7">
        <v>39</v>
      </c>
      <c r="B3" s="7"/>
      <c r="C3" s="4">
        <v>30</v>
      </c>
      <c r="D3" s="4">
        <v>35</v>
      </c>
      <c r="E3" s="4">
        <v>15</v>
      </c>
      <c r="F3" s="4">
        <v>25</v>
      </c>
      <c r="G3" s="4" t="s">
        <v>10</v>
      </c>
      <c r="H3" s="4">
        <v>45</v>
      </c>
      <c r="W3" s="13"/>
    </row>
    <row r="4" spans="1:23" x14ac:dyDescent="0.25">
      <c r="A4" s="7">
        <v>40</v>
      </c>
      <c r="B4" s="7"/>
      <c r="C4" s="4">
        <v>30</v>
      </c>
      <c r="D4" s="4">
        <v>35</v>
      </c>
      <c r="E4" s="4">
        <v>15</v>
      </c>
      <c r="F4" s="4">
        <v>25</v>
      </c>
      <c r="G4" s="4">
        <v>36</v>
      </c>
      <c r="H4" s="4" t="s">
        <v>13</v>
      </c>
      <c r="W4" s="13"/>
    </row>
    <row r="5" spans="1:23" x14ac:dyDescent="0.25">
      <c r="A5" s="7">
        <v>33</v>
      </c>
      <c r="B5" s="7"/>
      <c r="C5" s="4">
        <v>30</v>
      </c>
      <c r="D5" s="4" t="s">
        <v>14</v>
      </c>
      <c r="E5" s="4">
        <v>15</v>
      </c>
      <c r="F5" s="4">
        <v>25</v>
      </c>
      <c r="G5" s="4">
        <v>36</v>
      </c>
      <c r="H5" s="4">
        <v>5</v>
      </c>
      <c r="W5" s="13"/>
    </row>
    <row r="6" spans="1:23" x14ac:dyDescent="0.25">
      <c r="A6" s="7">
        <v>20</v>
      </c>
      <c r="B6" s="7"/>
      <c r="C6" s="4" t="s">
        <v>15</v>
      </c>
      <c r="D6" s="4">
        <v>2</v>
      </c>
      <c r="E6" s="4">
        <v>15</v>
      </c>
      <c r="F6" s="4">
        <v>25</v>
      </c>
      <c r="G6" s="4">
        <v>36</v>
      </c>
      <c r="H6" s="4">
        <v>5</v>
      </c>
      <c r="W6" s="13"/>
    </row>
    <row r="7" spans="1:23" x14ac:dyDescent="0.25">
      <c r="A7" s="7">
        <v>21</v>
      </c>
      <c r="B7" s="7"/>
      <c r="C7" s="4">
        <v>10</v>
      </c>
      <c r="D7" s="4">
        <v>2</v>
      </c>
      <c r="E7" s="4">
        <v>15</v>
      </c>
      <c r="F7" s="4" t="s">
        <v>16</v>
      </c>
      <c r="G7" s="4">
        <v>36</v>
      </c>
      <c r="H7" s="4">
        <v>5</v>
      </c>
      <c r="W7" s="13"/>
    </row>
    <row r="8" spans="1:23" x14ac:dyDescent="0.25">
      <c r="A8" s="1"/>
      <c r="B8" s="1"/>
      <c r="C8" s="14">
        <f>(C$7/C$2)*100</f>
        <v>33.333333333333329</v>
      </c>
      <c r="D8" s="14">
        <f t="shared" ref="D8:H8" si="0">(D$7/D$2)*100</f>
        <v>5.7142857142857144</v>
      </c>
      <c r="E8" s="14">
        <f t="shared" si="0"/>
        <v>100</v>
      </c>
      <c r="F8" s="14">
        <f>(4/F$2)*100</f>
        <v>16</v>
      </c>
      <c r="G8" s="14">
        <f t="shared" si="0"/>
        <v>48</v>
      </c>
      <c r="H8" s="14">
        <f t="shared" si="0"/>
        <v>11.111111111111111</v>
      </c>
      <c r="W8" s="13"/>
    </row>
    <row r="9" spans="1:23" x14ac:dyDescent="0.25">
      <c r="W9" s="13"/>
    </row>
    <row r="10" spans="1:23" x14ac:dyDescent="0.25">
      <c r="W10" s="13"/>
    </row>
    <row r="11" spans="1:23" x14ac:dyDescent="0.25">
      <c r="A11" s="11" t="s">
        <v>3</v>
      </c>
      <c r="B11" s="11"/>
      <c r="C11" s="5" t="s">
        <v>0</v>
      </c>
      <c r="D11" s="5"/>
      <c r="E11" s="5"/>
      <c r="F11" s="5"/>
      <c r="G11" s="5"/>
      <c r="H11" s="5"/>
      <c r="J11" t="s">
        <v>7</v>
      </c>
      <c r="Q11" s="2" t="s">
        <v>22</v>
      </c>
      <c r="R11" s="2"/>
      <c r="S11">
        <f>SUM(C12:H12)</f>
        <v>225</v>
      </c>
      <c r="U11" t="s">
        <v>23</v>
      </c>
      <c r="W11" s="13">
        <f t="shared" ref="W2:W35" si="1">100-((($S11-$S12)/$S11)*100)</f>
        <v>12</v>
      </c>
    </row>
    <row r="12" spans="1:23" x14ac:dyDescent="0.25">
      <c r="A12" s="3" t="s">
        <v>1</v>
      </c>
      <c r="B12" s="3"/>
      <c r="C12" s="6">
        <v>30</v>
      </c>
      <c r="D12" s="6">
        <v>35</v>
      </c>
      <c r="E12" s="6">
        <v>15</v>
      </c>
      <c r="F12" s="6">
        <v>25</v>
      </c>
      <c r="G12" s="6">
        <v>75</v>
      </c>
      <c r="H12" s="6">
        <v>45</v>
      </c>
      <c r="Q12" t="s">
        <v>24</v>
      </c>
      <c r="S12">
        <f>(2+5+15+5)</f>
        <v>27</v>
      </c>
      <c r="W12" s="13"/>
    </row>
    <row r="13" spans="1:23" x14ac:dyDescent="0.25">
      <c r="A13" s="7">
        <v>39</v>
      </c>
      <c r="B13" s="7"/>
      <c r="C13" s="4">
        <v>30</v>
      </c>
      <c r="D13" s="4">
        <v>35</v>
      </c>
      <c r="E13" s="4">
        <v>15</v>
      </c>
      <c r="F13" s="4">
        <v>25</v>
      </c>
      <c r="G13" s="4" t="s">
        <v>10</v>
      </c>
      <c r="H13" s="4">
        <v>45</v>
      </c>
      <c r="W13" s="13"/>
    </row>
    <row r="14" spans="1:23" x14ac:dyDescent="0.25">
      <c r="A14" s="7">
        <v>40</v>
      </c>
      <c r="B14" s="7"/>
      <c r="C14" s="4">
        <v>30</v>
      </c>
      <c r="D14" s="4">
        <v>35</v>
      </c>
      <c r="E14" s="4">
        <v>15</v>
      </c>
      <c r="F14" s="4">
        <v>25</v>
      </c>
      <c r="G14" s="4">
        <v>36</v>
      </c>
      <c r="H14" s="4" t="s">
        <v>13</v>
      </c>
      <c r="W14" s="13"/>
    </row>
    <row r="15" spans="1:23" x14ac:dyDescent="0.25">
      <c r="A15" s="7">
        <v>33</v>
      </c>
      <c r="B15" s="7"/>
      <c r="C15" s="4">
        <v>30</v>
      </c>
      <c r="D15" s="4" t="s">
        <v>14</v>
      </c>
      <c r="E15" s="4">
        <v>15</v>
      </c>
      <c r="F15" s="8">
        <v>25</v>
      </c>
      <c r="G15" s="4">
        <v>36</v>
      </c>
      <c r="H15" s="4">
        <v>5</v>
      </c>
      <c r="W15" s="13"/>
    </row>
    <row r="16" spans="1:23" x14ac:dyDescent="0.25">
      <c r="A16" s="7">
        <v>20</v>
      </c>
      <c r="B16" s="7"/>
      <c r="C16" s="4">
        <v>30</v>
      </c>
      <c r="D16" s="4">
        <v>2</v>
      </c>
      <c r="E16" s="4">
        <v>15</v>
      </c>
      <c r="F16" s="4" t="s">
        <v>17</v>
      </c>
      <c r="G16" s="4">
        <v>36</v>
      </c>
      <c r="H16" s="4">
        <v>5</v>
      </c>
      <c r="W16" s="13"/>
    </row>
    <row r="17" spans="1:23" x14ac:dyDescent="0.25">
      <c r="A17" s="7">
        <v>21</v>
      </c>
      <c r="B17" s="7"/>
      <c r="C17" s="4">
        <v>30</v>
      </c>
      <c r="D17" s="4">
        <v>2</v>
      </c>
      <c r="E17" s="4">
        <v>15</v>
      </c>
      <c r="F17" s="4">
        <v>5</v>
      </c>
      <c r="G17" s="4" t="s">
        <v>19</v>
      </c>
      <c r="H17" s="4">
        <v>5</v>
      </c>
      <c r="W17" s="13"/>
    </row>
    <row r="18" spans="1:23" x14ac:dyDescent="0.25">
      <c r="C18" s="14">
        <f>(C$17/C$12)*100</f>
        <v>100</v>
      </c>
      <c r="D18" s="14">
        <f t="shared" ref="D18:F18" si="2">(D$17/D$12)*100</f>
        <v>5.7142857142857144</v>
      </c>
      <c r="E18" s="14">
        <f t="shared" si="2"/>
        <v>100</v>
      </c>
      <c r="F18" s="14">
        <f t="shared" si="2"/>
        <v>20</v>
      </c>
      <c r="G18" s="14">
        <f>(15/G$12)*100</f>
        <v>20</v>
      </c>
      <c r="H18" s="14">
        <f t="shared" ref="D18:H18" si="3">(H$17/H$12)*100</f>
        <v>11.111111111111111</v>
      </c>
      <c r="W18" s="13"/>
    </row>
    <row r="19" spans="1:23" x14ac:dyDescent="0.25">
      <c r="W19" s="13"/>
    </row>
    <row r="20" spans="1:23" x14ac:dyDescent="0.25">
      <c r="W20" s="13"/>
    </row>
    <row r="21" spans="1:23" x14ac:dyDescent="0.25">
      <c r="A21" s="12" t="s">
        <v>4</v>
      </c>
      <c r="B21" s="12"/>
      <c r="C21" s="5" t="s">
        <v>0</v>
      </c>
      <c r="D21" s="5"/>
      <c r="E21" s="5"/>
      <c r="F21" s="5"/>
      <c r="G21" s="5"/>
      <c r="H21" s="5"/>
      <c r="J21" t="s">
        <v>8</v>
      </c>
      <c r="Q21" s="2" t="s">
        <v>22</v>
      </c>
      <c r="R21" s="2"/>
      <c r="S21">
        <f>SUM(C22:H22)</f>
        <v>225</v>
      </c>
      <c r="U21" t="s">
        <v>23</v>
      </c>
      <c r="W21" s="13">
        <f t="shared" si="1"/>
        <v>25.333333333333329</v>
      </c>
    </row>
    <row r="22" spans="1:23" x14ac:dyDescent="0.25">
      <c r="A22" s="3" t="s">
        <v>1</v>
      </c>
      <c r="B22" s="3"/>
      <c r="C22" s="6">
        <v>30</v>
      </c>
      <c r="D22" s="6">
        <v>35</v>
      </c>
      <c r="E22" s="6">
        <v>15</v>
      </c>
      <c r="F22" s="6">
        <v>25</v>
      </c>
      <c r="G22" s="6">
        <v>75</v>
      </c>
      <c r="H22" s="6">
        <v>45</v>
      </c>
      <c r="Q22" t="s">
        <v>24</v>
      </c>
      <c r="S22">
        <f>(9+2+5+35+6)</f>
        <v>57</v>
      </c>
      <c r="W22" s="13"/>
    </row>
    <row r="23" spans="1:23" x14ac:dyDescent="0.25">
      <c r="A23" s="7">
        <v>39</v>
      </c>
      <c r="B23" s="7"/>
      <c r="C23" s="4">
        <v>30</v>
      </c>
      <c r="D23" s="4">
        <v>35</v>
      </c>
      <c r="E23" s="4">
        <v>15</v>
      </c>
      <c r="F23" s="4">
        <v>25</v>
      </c>
      <c r="G23" s="4">
        <v>75</v>
      </c>
      <c r="H23" s="4" t="s">
        <v>11</v>
      </c>
      <c r="W23" s="13"/>
    </row>
    <row r="24" spans="1:23" x14ac:dyDescent="0.25">
      <c r="A24" s="7">
        <v>40</v>
      </c>
      <c r="B24" s="7"/>
      <c r="C24" s="4">
        <v>30</v>
      </c>
      <c r="D24" s="4">
        <v>35</v>
      </c>
      <c r="E24" s="4">
        <v>15</v>
      </c>
      <c r="F24" s="4">
        <v>25</v>
      </c>
      <c r="G24" s="4" t="s">
        <v>12</v>
      </c>
      <c r="H24" s="4">
        <v>6</v>
      </c>
      <c r="W24" s="13"/>
    </row>
    <row r="25" spans="1:23" x14ac:dyDescent="0.25">
      <c r="A25" s="7">
        <v>33</v>
      </c>
      <c r="B25" s="7"/>
      <c r="C25" s="4">
        <v>30</v>
      </c>
      <c r="D25" s="4" t="s">
        <v>14</v>
      </c>
      <c r="E25" s="4">
        <v>15</v>
      </c>
      <c r="F25" s="4">
        <v>25</v>
      </c>
      <c r="G25" s="4">
        <v>35</v>
      </c>
      <c r="H25" s="4">
        <v>6</v>
      </c>
      <c r="W25" s="13"/>
    </row>
    <row r="26" spans="1:23" x14ac:dyDescent="0.25">
      <c r="A26" s="7">
        <v>20</v>
      </c>
      <c r="B26" s="7"/>
      <c r="C26" s="4">
        <v>30</v>
      </c>
      <c r="D26" s="4">
        <v>2</v>
      </c>
      <c r="E26" s="4">
        <v>15</v>
      </c>
      <c r="F26" s="4" t="s">
        <v>17</v>
      </c>
      <c r="G26" s="4">
        <v>35</v>
      </c>
      <c r="H26" s="4">
        <v>6</v>
      </c>
      <c r="W26" s="13"/>
    </row>
    <row r="27" spans="1:23" x14ac:dyDescent="0.25">
      <c r="A27" s="7">
        <v>21</v>
      </c>
      <c r="B27" s="7"/>
      <c r="C27" s="4" t="s">
        <v>18</v>
      </c>
      <c r="D27" s="4">
        <v>2</v>
      </c>
      <c r="E27" s="4">
        <v>15</v>
      </c>
      <c r="F27" s="4">
        <v>5</v>
      </c>
      <c r="G27" s="4">
        <v>35</v>
      </c>
      <c r="H27" s="4">
        <v>6</v>
      </c>
      <c r="W27" s="13"/>
    </row>
    <row r="28" spans="1:23" x14ac:dyDescent="0.25">
      <c r="C28" s="14">
        <f>(9/C$22)*100</f>
        <v>30</v>
      </c>
      <c r="D28" s="14">
        <f t="shared" ref="D28:H28" si="4">(D$27/D$22)*100</f>
        <v>5.7142857142857144</v>
      </c>
      <c r="E28" s="14">
        <f t="shared" si="4"/>
        <v>100</v>
      </c>
      <c r="F28" s="14">
        <f t="shared" si="4"/>
        <v>20</v>
      </c>
      <c r="G28" s="14">
        <f t="shared" si="4"/>
        <v>46.666666666666664</v>
      </c>
      <c r="H28" s="14">
        <f t="shared" si="4"/>
        <v>13.333333333333334</v>
      </c>
      <c r="W28" s="13"/>
    </row>
    <row r="29" spans="1:23" x14ac:dyDescent="0.25">
      <c r="W29" s="13"/>
    </row>
    <row r="30" spans="1:23" x14ac:dyDescent="0.25">
      <c r="W30" s="13"/>
    </row>
    <row r="31" spans="1:23" x14ac:dyDescent="0.25">
      <c r="A31" s="10" t="s">
        <v>5</v>
      </c>
      <c r="B31" s="10"/>
      <c r="C31" s="5" t="s">
        <v>0</v>
      </c>
      <c r="D31" s="5"/>
      <c r="E31" s="5"/>
      <c r="F31" s="5"/>
      <c r="G31" s="5"/>
      <c r="H31" s="5"/>
      <c r="J31" t="s">
        <v>9</v>
      </c>
      <c r="Q31" s="2" t="s">
        <v>22</v>
      </c>
      <c r="R31" s="2"/>
      <c r="S31">
        <f>SUM(C32:H32)</f>
        <v>225</v>
      </c>
      <c r="U31" t="s">
        <v>23</v>
      </c>
      <c r="W31" s="13">
        <f t="shared" si="1"/>
        <v>14.222222222222229</v>
      </c>
    </row>
    <row r="32" spans="1:23" x14ac:dyDescent="0.25">
      <c r="A32" s="3" t="s">
        <v>1</v>
      </c>
      <c r="B32" s="3"/>
      <c r="C32" s="6">
        <v>30</v>
      </c>
      <c r="D32" s="6">
        <v>35</v>
      </c>
      <c r="E32" s="6">
        <v>15</v>
      </c>
      <c r="F32" s="6">
        <v>25</v>
      </c>
      <c r="G32" s="6">
        <v>75</v>
      </c>
      <c r="H32" s="6">
        <v>45</v>
      </c>
      <c r="Q32" t="s">
        <v>24</v>
      </c>
      <c r="S32">
        <f>(9+15+3+5)</f>
        <v>32</v>
      </c>
      <c r="W32" s="13"/>
    </row>
    <row r="33" spans="1:23" x14ac:dyDescent="0.25">
      <c r="A33" s="7">
        <v>39</v>
      </c>
      <c r="B33" s="7"/>
      <c r="C33" s="4">
        <v>30</v>
      </c>
      <c r="D33" s="4">
        <v>35</v>
      </c>
      <c r="E33" s="4">
        <v>15</v>
      </c>
      <c r="F33" s="4">
        <v>25</v>
      </c>
      <c r="G33" s="4" t="s">
        <v>10</v>
      </c>
      <c r="H33" s="4">
        <v>45</v>
      </c>
      <c r="W33" s="13"/>
    </row>
    <row r="34" spans="1:23" x14ac:dyDescent="0.25">
      <c r="A34" s="7">
        <v>40</v>
      </c>
      <c r="B34" s="7"/>
      <c r="C34" s="4">
        <v>30</v>
      </c>
      <c r="D34" s="4">
        <v>35</v>
      </c>
      <c r="E34" s="4">
        <v>15</v>
      </c>
      <c r="F34" s="4">
        <v>25</v>
      </c>
      <c r="G34" s="4">
        <v>36</v>
      </c>
      <c r="H34" s="4" t="s">
        <v>13</v>
      </c>
      <c r="W34" s="13"/>
    </row>
    <row r="35" spans="1:23" x14ac:dyDescent="0.25">
      <c r="A35" s="7">
        <v>33</v>
      </c>
      <c r="B35" s="7"/>
      <c r="C35" s="4">
        <v>30</v>
      </c>
      <c r="D35" s="4">
        <v>35</v>
      </c>
      <c r="E35" s="4">
        <v>15</v>
      </c>
      <c r="F35" s="4">
        <v>25</v>
      </c>
      <c r="G35" s="4" t="s">
        <v>20</v>
      </c>
      <c r="H35" s="4">
        <v>5</v>
      </c>
      <c r="W35" s="13"/>
    </row>
    <row r="36" spans="1:23" x14ac:dyDescent="0.25">
      <c r="A36" s="7">
        <v>20</v>
      </c>
      <c r="B36" s="7"/>
      <c r="C36" s="4">
        <v>30</v>
      </c>
      <c r="D36" s="4" t="s">
        <v>21</v>
      </c>
      <c r="E36" s="4">
        <v>15</v>
      </c>
      <c r="F36" s="4">
        <v>25</v>
      </c>
      <c r="G36" s="4">
        <v>3</v>
      </c>
      <c r="H36" s="4">
        <v>5</v>
      </c>
    </row>
    <row r="37" spans="1:23" x14ac:dyDescent="0.25">
      <c r="A37" s="7">
        <v>21</v>
      </c>
      <c r="B37" s="7"/>
      <c r="C37" s="4" t="s">
        <v>18</v>
      </c>
      <c r="D37" s="4">
        <v>15</v>
      </c>
      <c r="E37" s="4">
        <v>15</v>
      </c>
      <c r="F37" s="4">
        <v>25</v>
      </c>
      <c r="G37" s="4">
        <v>3</v>
      </c>
      <c r="H37" s="4">
        <v>5</v>
      </c>
    </row>
    <row r="38" spans="1:23" x14ac:dyDescent="0.25">
      <c r="C38" s="14">
        <f>(9/C$32)*100</f>
        <v>30</v>
      </c>
      <c r="D38" s="14">
        <f t="shared" ref="D38:H38" si="5">(D$37/D$32)*100</f>
        <v>42.857142857142854</v>
      </c>
      <c r="E38" s="14">
        <f t="shared" si="5"/>
        <v>100</v>
      </c>
      <c r="F38" s="14">
        <f t="shared" si="5"/>
        <v>100</v>
      </c>
      <c r="G38" s="14">
        <f t="shared" si="5"/>
        <v>4</v>
      </c>
      <c r="H38" s="14">
        <f t="shared" si="5"/>
        <v>11.111111111111111</v>
      </c>
    </row>
  </sheetData>
  <mergeCells count="36">
    <mergeCell ref="Q1:R1"/>
    <mergeCell ref="Q11:R11"/>
    <mergeCell ref="Q21:R21"/>
    <mergeCell ref="Q31:R31"/>
    <mergeCell ref="A32:B32"/>
    <mergeCell ref="A33:B33"/>
    <mergeCell ref="A34:B34"/>
    <mergeCell ref="A35:B35"/>
    <mergeCell ref="A36:B36"/>
    <mergeCell ref="A37:B37"/>
    <mergeCell ref="A24:B24"/>
    <mergeCell ref="A25:B25"/>
    <mergeCell ref="A26:B26"/>
    <mergeCell ref="A27:B27"/>
    <mergeCell ref="A31:B31"/>
    <mergeCell ref="C31:H31"/>
    <mergeCell ref="A16:B16"/>
    <mergeCell ref="A17:B17"/>
    <mergeCell ref="A21:B21"/>
    <mergeCell ref="C21:H21"/>
    <mergeCell ref="A22:B22"/>
    <mergeCell ref="A23:B23"/>
    <mergeCell ref="A11:B11"/>
    <mergeCell ref="C11:H11"/>
    <mergeCell ref="A12:B12"/>
    <mergeCell ref="A13:B13"/>
    <mergeCell ref="A14:B14"/>
    <mergeCell ref="A15:B15"/>
    <mergeCell ref="A2:B2"/>
    <mergeCell ref="C1:H1"/>
    <mergeCell ref="A1:B1"/>
    <mergeCell ref="A7:B7"/>
    <mergeCell ref="A6:B6"/>
    <mergeCell ref="A5:B5"/>
    <mergeCell ref="A4:B4"/>
    <mergeCell ref="A3: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2022-04-25T14:16:56Z</dcterms:created>
  <dcterms:modified xsi:type="dcterms:W3CDTF">2022-04-25T15:45:59Z</dcterms:modified>
</cp:coreProperties>
</file>