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isiya/Desktop/"/>
    </mc:Choice>
  </mc:AlternateContent>
  <xr:revisionPtr revIDLastSave="0" documentId="13_ncr:1_{4AB06A81-2C43-F74F-BA79-113A19A5340C}" xr6:coauthVersionLast="47" xr6:coauthVersionMax="47" xr10:uidLastSave="{00000000-0000-0000-0000-000000000000}"/>
  <bookViews>
    <workbookView xWindow="780" yWindow="960" windowWidth="27640" windowHeight="15760" activeTab="5" xr2:uid="{A54D7950-3D3D-5F43-A4F6-510B92F37131}"/>
  </bookViews>
  <sheets>
    <sheet name="Винтаж по аэропортам" sheetId="1" r:id="rId1"/>
    <sheet name="Пулково" sheetId="2" r:id="rId2"/>
    <sheet name="Домодедово" sheetId="3" r:id="rId3"/>
    <sheet name="Шереметьево" sheetId="4" r:id="rId4"/>
    <sheet name="Винтаж по аэропортам, 1" sheetId="5" r:id="rId5"/>
    <sheet name="Винтаж по аэропортам, 0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6" l="1"/>
  <c r="D18" i="6"/>
  <c r="E18" i="6"/>
  <c r="F18" i="6"/>
  <c r="G18" i="6"/>
  <c r="H18" i="6"/>
  <c r="I18" i="6"/>
  <c r="J18" i="6"/>
  <c r="C18" i="6"/>
  <c r="M13" i="6"/>
  <c r="M14" i="6"/>
  <c r="M15" i="6"/>
  <c r="M16" i="6"/>
  <c r="M17" i="6"/>
  <c r="M12" i="6"/>
  <c r="M18" i="5"/>
  <c r="M13" i="5"/>
  <c r="M14" i="5"/>
  <c r="M15" i="5"/>
  <c r="M16" i="5"/>
  <c r="M17" i="5"/>
  <c r="M12" i="5"/>
  <c r="M14" i="4"/>
  <c r="M15" i="4"/>
  <c r="M16" i="4"/>
  <c r="M17" i="4"/>
  <c r="M18" i="4"/>
  <c r="M19" i="4"/>
  <c r="M13" i="4"/>
  <c r="J20" i="4"/>
  <c r="I20" i="4"/>
  <c r="H20" i="4"/>
  <c r="G20" i="4"/>
  <c r="F20" i="4"/>
  <c r="E20" i="4"/>
  <c r="D20" i="4"/>
  <c r="C20" i="4"/>
  <c r="M14" i="3"/>
  <c r="M15" i="3"/>
  <c r="M16" i="3"/>
  <c r="M17" i="3"/>
  <c r="M18" i="3"/>
  <c r="M19" i="3"/>
  <c r="M13" i="3"/>
  <c r="J20" i="3"/>
  <c r="I20" i="3"/>
  <c r="H20" i="3"/>
  <c r="G20" i="3"/>
  <c r="F20" i="3"/>
  <c r="E20" i="3"/>
  <c r="D20" i="3"/>
  <c r="C20" i="3"/>
  <c r="M20" i="2"/>
  <c r="M14" i="2"/>
  <c r="M15" i="2"/>
  <c r="M16" i="2"/>
  <c r="M17" i="2"/>
  <c r="M18" i="2"/>
  <c r="M19" i="2"/>
  <c r="M13" i="2"/>
  <c r="K20" i="2"/>
  <c r="D20" i="2"/>
  <c r="E20" i="2"/>
  <c r="F20" i="2"/>
  <c r="G20" i="2"/>
  <c r="H20" i="2"/>
  <c r="I20" i="2"/>
  <c r="J20" i="2"/>
  <c r="C20" i="2"/>
  <c r="M15" i="1"/>
  <c r="M13" i="1"/>
  <c r="M14" i="1"/>
  <c r="M17" i="1"/>
  <c r="M16" i="1"/>
  <c r="M12" i="1"/>
  <c r="M18" i="6" l="1"/>
  <c r="M20" i="4"/>
  <c r="K20" i="4"/>
  <c r="K20" i="3"/>
  <c r="M20" i="3"/>
  <c r="J18" i="5"/>
  <c r="C18" i="1"/>
  <c r="E18" i="5"/>
  <c r="H18" i="1"/>
  <c r="F18" i="5"/>
  <c r="F18" i="1"/>
  <c r="G18" i="1"/>
  <c r="E18" i="1"/>
  <c r="C18" i="5"/>
  <c r="M18" i="1"/>
  <c r="I18" i="5"/>
  <c r="H18" i="5"/>
  <c r="G18" i="5"/>
  <c r="I18" i="1"/>
  <c r="K18" i="5"/>
  <c r="D18" i="5"/>
  <c r="D18" i="1"/>
  <c r="K18" i="1"/>
  <c r="J18" i="1"/>
</calcChain>
</file>

<file path=xl/sharedStrings.xml><?xml version="1.0" encoding="utf-8"?>
<sst xmlns="http://schemas.openxmlformats.org/spreadsheetml/2006/main" count="135" uniqueCount="46">
  <si>
    <t>id_port</t>
  </si>
  <si>
    <t>Аэропорт Сочи</t>
  </si>
  <si>
    <t>Внуково</t>
  </si>
  <si>
    <t>Домодедово</t>
  </si>
  <si>
    <t>Кольцово</t>
  </si>
  <si>
    <t>Пулково</t>
  </si>
  <si>
    <t>Шереметьево</t>
  </si>
  <si>
    <t>total</t>
  </si>
  <si>
    <t>LT</t>
  </si>
  <si>
    <t>Среднее:</t>
  </si>
  <si>
    <t>Здесь из выборки исключена одна запись, где водитель в Аэропорту Сочи провел 25 часов, так как это похоже на аномальный выброс. Возможно имел место баг или водитель просто забыл телефон в аэропорту, уехав без него</t>
  </si>
  <si>
    <t>select id_port, hours, count(*) as cnt_all,</t>
  </si>
  <si>
    <t xml:space="preserve">       sum(case when extract(hour from (time_left - time_came)) &gt; hours.column1 then 1 end)::float / count(*)::float as conversion</t>
  </si>
  <si>
    <t>from skytaxi.airport_visit av</t>
  </si>
  <si>
    <t>where (time_left - time_came) &lt; interval '1 day'</t>
  </si>
  <si>
    <t>group by id_port, hours</t>
  </si>
  <si>
    <t>order by id_port, hours;</t>
  </si>
  <si>
    <t>Запрос возвращает длинную портянку чисел, которая совершенно непригодна ни для чтения, ни для обработки, поэтому я векторы каждого аэропорта транспонировала</t>
  </si>
  <si>
    <t>В данной выборке участвует шесть аэропортов, количество посещений в которых сильно различаются. Несмотря на это, retention по ним выглядит примерно одинаково, а вот lifetime водителей имеет некоторый разбег, причем самые большие отклонения от среднего у аэропортов, где меньше всего заказов. Помимо этого, значительное отклонение есть у данным по Пулково, при этом в нем больше всего посещений водителей. Возможно, есть смысл рассмотреть данные по Пулково, Домодедово и Шереметьево глубже и сравнить показатели. Домодедово и Шереметьево выбраны потому, что у них сравнимое количество посещений водителей, а лайфтам сильно ближе к среднему</t>
  </si>
  <si>
    <t>select id_port, (case when date_part('dow', time_came) = 0 then 7 else date_part('dow', time_came) end) as dow,</t>
  </si>
  <si>
    <t xml:space="preserve">       hours, count(*) as cnt_all,</t>
  </si>
  <si>
    <t>where (time_left - time_came) &lt; interval '1 day' and id_port ilike 'пулково'</t>
  </si>
  <si>
    <t>group by id_port, dow, hours</t>
  </si>
  <si>
    <t>order by id_port, dow, hours;</t>
  </si>
  <si>
    <t>cross join (VALUES (1), (2), (3), (4), (5), (6), (7), (8)) hours</t>
  </si>
  <si>
    <t>Сделаем разбивку в Пулково по дням недели и часам:</t>
  </si>
  <si>
    <t>day_of_week</t>
  </si>
  <si>
    <t>Понедельник</t>
  </si>
  <si>
    <t>Вторник</t>
  </si>
  <si>
    <t>Среда</t>
  </si>
  <si>
    <t>Четверг</t>
  </si>
  <si>
    <t xml:space="preserve">    cross join (VALUES (1), (2), (3), (4), (5), (6), (7), (8)) hours</t>
  </si>
  <si>
    <t>Пятница</t>
  </si>
  <si>
    <t>Суббота</t>
  </si>
  <si>
    <t>Воскресенье</t>
  </si>
  <si>
    <t>Здесь наблюдается почти линейное падение retention в понедельнк и воскресенье, в субботу в течение третьего часа с момента приезда из аэропорта не уехало ни одного водителя</t>
  </si>
  <si>
    <t>Сделаем разбивку в Домодедово по дням недели и часам:</t>
  </si>
  <si>
    <t>where (time_left - time_came) &lt; interval '1 day' and id_port ilike 'домодедово'</t>
  </si>
  <si>
    <t>where (time_left - time_came) &lt; interval '1 day' and id_port ilike 'шереметьево'</t>
  </si>
  <si>
    <t xml:space="preserve">Здесь примечателен тот факт, что в воскресенье водители уезжают из аэропорта медленнее, чем в другие дни. Возможно, в этот день меньше рейсов. С другой стороны, этим скорее всего объясняется выброс воскресного лайфтайма. Пятничный выброс обусловлен резким падением retention с 4 по 6 часы </t>
  </si>
  <si>
    <t>Сделаем разбивку в Шереметьево по дням недели и часам:</t>
  </si>
  <si>
    <t>Здесь видно, что в понедельник много водителей уезжает уже в течение первого часа, а во вторник в основном терпят 6 часов, после чего тоже начинают резко уезжать</t>
  </si>
  <si>
    <t>where (time_left - time_came) &lt; interval '1 day' and left_w_order = 1</t>
  </si>
  <si>
    <t>Здесь по лайфтайму нет сильных выбросов, зато видно, что в первые пять часов во Внуково водители находят пассажиров немного меньше пассажиров</t>
  </si>
  <si>
    <t>where (time_left - time_came) &lt; interval '1 day' and left_w_order = 0</t>
  </si>
  <si>
    <t>Здесь retention по всем аэропортам примерно одинаковый, без явных выбросов, но из-за большой разницы между количеством водителей в аэропортах lifetime сильно скачет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</si>
</sst>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"/>
  </numFmts>
  <fonts count="5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justify"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justify" vertical="center" wrapText="1"/>
    </xf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  <a:r>
              <a:rPr lang="ru-RU"/>
              <a:t> остающихся</a:t>
            </a:r>
            <a:r>
              <a:rPr lang="en-US" baseline="0"/>
              <a:t> </a:t>
            </a:r>
            <a:r>
              <a:rPr lang="ru-RU" baseline="0"/>
              <a:t>водителей в аэропорту с течением времени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457892946755739E-2"/>
          <c:y val="9.2813208026416044E-2"/>
          <c:w val="0.93934120093179063"/>
          <c:h val="0.78538481076962152"/>
        </c:manualLayout>
      </c:layout>
      <c:lineChart>
        <c:grouping val="standard"/>
        <c:varyColors val="0"/>
        <c:ser>
          <c:idx val="0"/>
          <c:order val="0"/>
          <c:tx>
            <c:strRef>
              <c:f>'Винтаж по аэропортам'!$A$12</c:f>
              <c:strCache>
                <c:ptCount val="1"/>
                <c:pt idx="0">
                  <c:v>Аэропорт Сочи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'Винтаж по аэропортам'!$C$12:$J$12</c:f>
              <c:numCache>
                <c:formatCode>General</c:formatCode>
                <c:ptCount val="8"/>
                <c:pt idx="0">
                  <c:v>0.73611111111111116</c:v>
                </c:pt>
                <c:pt idx="1">
                  <c:v>0.68055555555555558</c:v>
                </c:pt>
                <c:pt idx="2">
                  <c:v>0.58333333333333337</c:v>
                </c:pt>
                <c:pt idx="3">
                  <c:v>0.51388888888888884</c:v>
                </c:pt>
                <c:pt idx="4">
                  <c:v>0.41666666666666669</c:v>
                </c:pt>
                <c:pt idx="5">
                  <c:v>0.31944444444444442</c:v>
                </c:pt>
                <c:pt idx="6">
                  <c:v>0.19444444444444445</c:v>
                </c:pt>
                <c:pt idx="7">
                  <c:v>5.5555555555555552E-2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7-FB42-AB27-3EF670E2C7A7}"/>
            </c:ext>
          </c:extLst>
        </c:ser>
        <c:ser>
          <c:idx val="1"/>
          <c:order val="1"/>
          <c:tx>
            <c:strRef>
              <c:f>'Винтаж по аэропортам'!$A$13</c:f>
              <c:strCache>
                <c:ptCount val="1"/>
                <c:pt idx="0">
                  <c:v>Внуково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'Винтаж по аэропортам'!$C$13:$J$13</c:f>
              <c:numCache>
                <c:formatCode>General</c:formatCode>
                <c:ptCount val="8"/>
                <c:pt idx="0">
                  <c:v>0.78343949044585992</c:v>
                </c:pt>
                <c:pt idx="1">
                  <c:v>0.70700636942675155</c:v>
                </c:pt>
                <c:pt idx="2">
                  <c:v>0.59872611464968151</c:v>
                </c:pt>
                <c:pt idx="3">
                  <c:v>0.53503184713375795</c:v>
                </c:pt>
                <c:pt idx="4">
                  <c:v>0.37579617834394907</c:v>
                </c:pt>
                <c:pt idx="5">
                  <c:v>0.24203821656050956</c:v>
                </c:pt>
                <c:pt idx="6">
                  <c:v>8.9171974522292988E-2</c:v>
                </c:pt>
                <c:pt idx="7">
                  <c:v>1.2738853503184714E-2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7-FB42-AB27-3EF670E2C7A7}"/>
            </c:ext>
          </c:extLst>
        </c:ser>
        <c:ser>
          <c:idx val="2"/>
          <c:order val="2"/>
          <c:tx>
            <c:strRef>
              <c:f>'Винтаж по аэропортам'!$A$14</c:f>
              <c:strCache>
                <c:ptCount val="1"/>
                <c:pt idx="0">
                  <c:v>Домодедово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'Винтаж по аэропортам'!$C$14:$J$14</c:f>
              <c:numCache>
                <c:formatCode>General</c:formatCode>
                <c:ptCount val="8"/>
                <c:pt idx="0">
                  <c:v>0.76219512195121952</c:v>
                </c:pt>
                <c:pt idx="1">
                  <c:v>0.65853658536585369</c:v>
                </c:pt>
                <c:pt idx="2">
                  <c:v>0.56707317073170727</c:v>
                </c:pt>
                <c:pt idx="3">
                  <c:v>0.48170731707317072</c:v>
                </c:pt>
                <c:pt idx="4">
                  <c:v>0.36585365853658536</c:v>
                </c:pt>
                <c:pt idx="5">
                  <c:v>0.26219512195121952</c:v>
                </c:pt>
                <c:pt idx="6">
                  <c:v>0.1676829268292683</c:v>
                </c:pt>
                <c:pt idx="7">
                  <c:v>4.2682926829268296E-2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7-FB42-AB27-3EF670E2C7A7}"/>
            </c:ext>
          </c:extLst>
        </c:ser>
        <c:ser>
          <c:idx val="3"/>
          <c:order val="3"/>
          <c:tx>
            <c:strRef>
              <c:f>'Винтаж по аэропортам'!$A$17</c:f>
              <c:strCache>
                <c:ptCount val="1"/>
                <c:pt idx="0">
                  <c:v>Кольцово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'Винтаж по аэропортам'!$C$17:$J$17</c:f>
              <c:numCache>
                <c:formatCode>General</c:formatCode>
                <c:ptCount val="8"/>
                <c:pt idx="0">
                  <c:v>0.78260869565217395</c:v>
                </c:pt>
                <c:pt idx="1">
                  <c:v>0.69565217391304346</c:v>
                </c:pt>
                <c:pt idx="2">
                  <c:v>0.54347826086956519</c:v>
                </c:pt>
                <c:pt idx="3">
                  <c:v>0.45652173913043476</c:v>
                </c:pt>
                <c:pt idx="4">
                  <c:v>0.32608695652173914</c:v>
                </c:pt>
                <c:pt idx="5">
                  <c:v>0.20652173913043478</c:v>
                </c:pt>
                <c:pt idx="6">
                  <c:v>0.11956521739130435</c:v>
                </c:pt>
                <c:pt idx="7">
                  <c:v>2.1739130434782608E-2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47-FB42-AB27-3EF670E2C7A7}"/>
            </c:ext>
          </c:extLst>
        </c:ser>
        <c:ser>
          <c:idx val="4"/>
          <c:order val="4"/>
          <c:tx>
            <c:strRef>
              <c:f>'Винтаж по аэропортам'!$A$16</c:f>
              <c:strCache>
                <c:ptCount val="1"/>
                <c:pt idx="0">
                  <c:v>Пулково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'Винтаж по аэропортам'!$C$16:$J$16</c:f>
              <c:numCache>
                <c:formatCode>General</c:formatCode>
                <c:ptCount val="8"/>
                <c:pt idx="0">
                  <c:v>0.76368876080691639</c:v>
                </c:pt>
                <c:pt idx="1">
                  <c:v>0.66282420749279536</c:v>
                </c:pt>
                <c:pt idx="2">
                  <c:v>0.57925072046109505</c:v>
                </c:pt>
                <c:pt idx="3">
                  <c:v>0.46397694524495675</c:v>
                </c:pt>
                <c:pt idx="4">
                  <c:v>0.34005763688760809</c:v>
                </c:pt>
                <c:pt idx="5">
                  <c:v>0.2132564841498559</c:v>
                </c:pt>
                <c:pt idx="6">
                  <c:v>0.10086455331412104</c:v>
                </c:pt>
                <c:pt idx="7">
                  <c:v>3.1700288184438041E-2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47-FB42-AB27-3EF670E2C7A7}"/>
            </c:ext>
          </c:extLst>
        </c:ser>
        <c:ser>
          <c:idx val="5"/>
          <c:order val="5"/>
          <c:tx>
            <c:strRef>
              <c:f>'Винтаж по аэропортам'!$A$15</c:f>
              <c:strCache>
                <c:ptCount val="1"/>
                <c:pt idx="0">
                  <c:v>Шереметьево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'Винтаж по аэропортам'!$C$15:$J$15</c:f>
              <c:numCache>
                <c:formatCode>General</c:formatCode>
                <c:ptCount val="8"/>
                <c:pt idx="0">
                  <c:v>0.7466666666666667</c:v>
                </c:pt>
                <c:pt idx="1">
                  <c:v>0.65333333333333332</c:v>
                </c:pt>
                <c:pt idx="2">
                  <c:v>0.57333333333333336</c:v>
                </c:pt>
                <c:pt idx="3">
                  <c:v>0.47111111111111109</c:v>
                </c:pt>
                <c:pt idx="4">
                  <c:v>0.37777777777777777</c:v>
                </c:pt>
                <c:pt idx="5">
                  <c:v>0.28444444444444444</c:v>
                </c:pt>
                <c:pt idx="6">
                  <c:v>0.13777777777777778</c:v>
                </c:pt>
                <c:pt idx="7">
                  <c:v>1.7777777777777778E-2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47-FB42-AB27-3EF670E2C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835152"/>
        <c:axId val="284431072"/>
      </c:lineChart>
      <c:catAx>
        <c:axId val="28483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431072"/>
        <c:crosses val="autoZero"/>
        <c:auto val="1"/>
        <c:lblAlgn val="ctr"/>
        <c:lblOffset val="100"/>
        <c:noMultiLvlLbl val="0"/>
      </c:catAx>
      <c:valAx>
        <c:axId val="2844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83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Lifetime </a:t>
            </a:r>
            <a:r>
              <a:rPr lang="ru-RU" sz="1400" b="0" i="0" baseline="0">
                <a:effectLst/>
              </a:rPr>
              <a:t>водителей по аэропортам, ч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'Винтаж по аэропортам, 1'!$M$11</c:f>
              <c:strCache>
                <c:ptCount val="1"/>
                <c:pt idx="0">
                  <c:v>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'Винтаж по аэропортам, 1'!$A$12:$A$17</c:f>
              <c:strCache>
                <c:ptCount val="6"/>
                <c:pt idx="0">
                  <c:v>Аэропорт Сочи</c:v>
                </c:pt>
                <c:pt idx="1">
                  <c:v>Внуково</c:v>
                </c:pt>
                <c:pt idx="2">
                  <c:v>Домодедово</c:v>
                </c:pt>
                <c:pt idx="3">
                  <c:v>Шереметьево</c:v>
                </c:pt>
                <c:pt idx="4">
                  <c:v>Пулково</c:v>
                </c:pt>
                <c:pt idx="5">
                  <c:v>Кольцово</c:v>
                </c:pt>
              </c:strCache>
            </c:strRef>
          </c:cat>
          <c:val>
            <c:numRef>
              <c:f>'Винтаж по аэропортам, 1'!$M$12:$M$17</c:f>
              <c:numCache>
                <c:formatCode>General</c:formatCode>
                <c:ptCount val="6"/>
                <c:pt idx="0">
                  <c:v>3.2045454545454546</c:v>
                </c:pt>
                <c:pt idx="1">
                  <c:v>3.34375</c:v>
                </c:pt>
                <c:pt idx="2">
                  <c:v>2.9810426540284358</c:v>
                </c:pt>
                <c:pt idx="3">
                  <c:v>2.7012987012987009</c:v>
                </c:pt>
                <c:pt idx="4">
                  <c:v>3.0852713178294571</c:v>
                </c:pt>
                <c:pt idx="5">
                  <c:v>2.6521739130434785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F-A74F-959A-C6573145E4E7}"/>
            </c:ext>
          </c:extLst>
        </c:ser>
        <c:ser>
          <c:idx val="1"/>
          <c:order val="1"/>
          <c:tx>
            <c:strRef>
              <c:f>'Винтаж по аэропортам, 1'!$N$11</c:f>
              <c:strCache>
                <c:ptCount val="1"/>
                <c:pt idx="0">
                  <c:v>Среднее: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'Винтаж по аэропортам, 1'!$A$12:$A$17</c:f>
              <c:strCache>
                <c:ptCount val="6"/>
                <c:pt idx="0">
                  <c:v>Аэропорт Сочи</c:v>
                </c:pt>
                <c:pt idx="1">
                  <c:v>Внуково</c:v>
                </c:pt>
                <c:pt idx="2">
                  <c:v>Домодедово</c:v>
                </c:pt>
                <c:pt idx="3">
                  <c:v>Шереметьево</c:v>
                </c:pt>
                <c:pt idx="4">
                  <c:v>Пулково</c:v>
                </c:pt>
                <c:pt idx="5">
                  <c:v>Кольцово</c:v>
                </c:pt>
              </c:strCache>
            </c:strRef>
          </c:cat>
          <c:val>
            <c:numRef>
              <c:f>'Винтаж по аэропортам, 1'!$N$12:$N$17</c:f>
              <c:numCache>
                <c:formatCode>General</c:formatCode>
                <c:ptCount val="6"/>
                <c:pt idx="0">
                  <c:v>2.9946803399999999</c:v>
                </c:pt>
                <c:pt idx="1">
                  <c:v>2.9946803399999999</c:v>
                </c:pt>
                <c:pt idx="2">
                  <c:v>2.9946803399999999</c:v>
                </c:pt>
                <c:pt idx="3">
                  <c:v>2.9946803399999999</c:v>
                </c:pt>
                <c:pt idx="4">
                  <c:v>2.9946803399999999</c:v>
                </c:pt>
                <c:pt idx="5">
                  <c:v>2.9946803399999999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F-A74F-959A-C6573145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407840"/>
        <c:axId val="333209936"/>
      </c:lineChart>
      <c:catAx>
        <c:axId val="37240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209936"/>
        <c:crosses val="autoZero"/>
        <c:auto val="1"/>
        <c:lblAlgn val="ctr"/>
        <c:lblOffset val="100"/>
        <c:noMultiLvlLbl val="0"/>
      </c:catAx>
      <c:valAx>
        <c:axId val="3332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40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Retention</a:t>
            </a:r>
            <a:r>
              <a:rPr lang="ru-RU" sz="1400" b="0" i="0" baseline="0">
                <a:effectLst/>
              </a:rPr>
              <a:t> остающихся</a:t>
            </a:r>
            <a:r>
              <a:rPr lang="en-US" sz="1400" b="0" i="0" baseline="0">
                <a:effectLst/>
              </a:rPr>
              <a:t> </a:t>
            </a:r>
            <a:r>
              <a:rPr lang="ru-RU" sz="1400" b="0" i="0" baseline="0">
                <a:effectLst/>
              </a:rPr>
              <a:t>водителей в аэропорту с течением времени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'Винтаж по аэропортам, 0'!$A$12</c:f>
              <c:strCache>
                <c:ptCount val="1"/>
                <c:pt idx="0">
                  <c:v>Аэропорт Сочи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'Винтаж по аэропортам, 0'!$C$12:$J$12</c:f>
              <c:numCache>
                <c:formatCode>General</c:formatCode>
                <c:ptCount val="8"/>
                <c:pt idx="0">
                  <c:v>0.7142857142857143</c:v>
                </c:pt>
                <c:pt idx="1">
                  <c:v>0.6785714285714286</c:v>
                </c:pt>
                <c:pt idx="2">
                  <c:v>0.5357142857142857</c:v>
                </c:pt>
                <c:pt idx="3">
                  <c:v>0.4642857142857143</c:v>
                </c:pt>
                <c:pt idx="4">
                  <c:v>0.39285714285714285</c:v>
                </c:pt>
                <c:pt idx="5">
                  <c:v>0.32142857142857145</c:v>
                </c:pt>
                <c:pt idx="6">
                  <c:v>0.17857142857142858</c:v>
                </c:pt>
                <c:pt idx="7">
                  <c:v>3.5714285714285712E-2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3-4545-955E-B8669DBE4EAF}"/>
            </c:ext>
          </c:extLst>
        </c:ser>
        <c:ser>
          <c:idx val="1"/>
          <c:order val="1"/>
          <c:tx>
            <c:strRef>
              <c:f>'Винтаж по аэропортам, 0'!$A$13</c:f>
              <c:strCache>
                <c:ptCount val="1"/>
                <c:pt idx="0">
                  <c:v>Внуково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'Винтаж по аэропортам, 0'!$C$13:$J$13</c:f>
              <c:numCache>
                <c:formatCode>General</c:formatCode>
                <c:ptCount val="8"/>
                <c:pt idx="0">
                  <c:v>0.72043010752688175</c:v>
                </c:pt>
                <c:pt idx="1">
                  <c:v>0.64516129032258063</c:v>
                </c:pt>
                <c:pt idx="2">
                  <c:v>0.5376344086021505</c:v>
                </c:pt>
                <c:pt idx="3">
                  <c:v>0.46236559139784944</c:v>
                </c:pt>
                <c:pt idx="4">
                  <c:v>0.34408602150537637</c:v>
                </c:pt>
                <c:pt idx="5">
                  <c:v>0.23655913978494625</c:v>
                </c:pt>
                <c:pt idx="6">
                  <c:v>7.5268817204301078E-2</c:v>
                </c:pt>
                <c:pt idx="7">
                  <c:v>2.1505376344086023E-2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3-4545-955E-B8669DBE4EAF}"/>
            </c:ext>
          </c:extLst>
        </c:ser>
        <c:ser>
          <c:idx val="2"/>
          <c:order val="2"/>
          <c:tx>
            <c:strRef>
              <c:f>'Винтаж по аэропортам, 0'!$A$14</c:f>
              <c:strCache>
                <c:ptCount val="1"/>
                <c:pt idx="0">
                  <c:v>Домодедово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'Винтаж по аэропортам, 0'!$C$14:$J$14</c:f>
              <c:numCache>
                <c:formatCode>General</c:formatCode>
                <c:ptCount val="8"/>
                <c:pt idx="0">
                  <c:v>0.76923076923076927</c:v>
                </c:pt>
                <c:pt idx="1">
                  <c:v>0.63247863247863245</c:v>
                </c:pt>
                <c:pt idx="2">
                  <c:v>0.54700854700854706</c:v>
                </c:pt>
                <c:pt idx="3">
                  <c:v>0.45299145299145299</c:v>
                </c:pt>
                <c:pt idx="4">
                  <c:v>0.34188034188034189</c:v>
                </c:pt>
                <c:pt idx="5">
                  <c:v>0.21367521367521367</c:v>
                </c:pt>
                <c:pt idx="6">
                  <c:v>0.17094017094017094</c:v>
                </c:pt>
                <c:pt idx="7">
                  <c:v>5.128205128205128E-2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3-4545-955E-B8669DBE4EAF}"/>
            </c:ext>
          </c:extLst>
        </c:ser>
        <c:ser>
          <c:idx val="3"/>
          <c:order val="3"/>
          <c:tx>
            <c:strRef>
              <c:f>'Винтаж по аэропортам, 0'!$A$15</c:f>
              <c:strCache>
                <c:ptCount val="1"/>
                <c:pt idx="0">
                  <c:v>Шереметьево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'Винтаж по аэропортам, 0'!$C$15:$J$15</c:f>
              <c:numCache>
                <c:formatCode>General</c:formatCode>
                <c:ptCount val="8"/>
                <c:pt idx="0">
                  <c:v>0.77027027027027029</c:v>
                </c:pt>
                <c:pt idx="1">
                  <c:v>0.68918918918918914</c:v>
                </c:pt>
                <c:pt idx="2">
                  <c:v>0.58783783783783783</c:v>
                </c:pt>
                <c:pt idx="3">
                  <c:v>0.48648648648648651</c:v>
                </c:pt>
                <c:pt idx="4">
                  <c:v>0.3783783783783784</c:v>
                </c:pt>
                <c:pt idx="5">
                  <c:v>0.29054054054054052</c:v>
                </c:pt>
                <c:pt idx="6">
                  <c:v>0.14189189189189189</c:v>
                </c:pt>
                <c:pt idx="7">
                  <c:v>2.7027027027027029E-2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3-4545-955E-B8669DBE4EAF}"/>
            </c:ext>
          </c:extLst>
        </c:ser>
        <c:ser>
          <c:idx val="4"/>
          <c:order val="4"/>
          <c:tx>
            <c:strRef>
              <c:f>'Винтаж по аэропортам, 0'!$A$16</c:f>
              <c:strCache>
                <c:ptCount val="1"/>
                <c:pt idx="0">
                  <c:v>Пулково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'Винтаж по аэропортам, 0'!$C$16:$J$16</c:f>
              <c:numCache>
                <c:formatCode>General</c:formatCode>
                <c:ptCount val="8"/>
                <c:pt idx="0">
                  <c:v>0.74311926605504586</c:v>
                </c:pt>
                <c:pt idx="1">
                  <c:v>0.6330275229357798</c:v>
                </c:pt>
                <c:pt idx="2">
                  <c:v>0.52752293577981646</c:v>
                </c:pt>
                <c:pt idx="3">
                  <c:v>0.41284403669724773</c:v>
                </c:pt>
                <c:pt idx="4">
                  <c:v>0.29357798165137616</c:v>
                </c:pt>
                <c:pt idx="5">
                  <c:v>0.20183486238532111</c:v>
                </c:pt>
                <c:pt idx="6">
                  <c:v>0.10550458715596331</c:v>
                </c:pt>
                <c:pt idx="7">
                  <c:v>3.669724770642202E-2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B3-4545-955E-B8669DBE4EAF}"/>
            </c:ext>
          </c:extLst>
        </c:ser>
        <c:ser>
          <c:idx val="5"/>
          <c:order val="5"/>
          <c:tx>
            <c:strRef>
              <c:f>'Винтаж по аэропортам, 0'!$A$17</c:f>
              <c:strCache>
                <c:ptCount val="1"/>
                <c:pt idx="0">
                  <c:v>Кольцово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'Винтаж по аэропортам, 0'!$C$17:$J$17</c:f>
              <c:numCache>
                <c:formatCode>General</c:formatCode>
                <c:ptCount val="8"/>
                <c:pt idx="0">
                  <c:v>0.81159420289855078</c:v>
                </c:pt>
                <c:pt idx="1">
                  <c:v>0.71014492753623193</c:v>
                </c:pt>
                <c:pt idx="2">
                  <c:v>0.53623188405797106</c:v>
                </c:pt>
                <c:pt idx="3">
                  <c:v>0.44927536231884058</c:v>
                </c:pt>
                <c:pt idx="4">
                  <c:v>0.33333333333333331</c:v>
                </c:pt>
                <c:pt idx="5">
                  <c:v>0.20289855072463769</c:v>
                </c:pt>
                <c:pt idx="6">
                  <c:v>0.13043478260869565</c:v>
                </c:pt>
                <c:pt idx="7">
                  <c:v>2.8985507246376812E-2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B3-4545-955E-B8669DBE4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413568"/>
        <c:axId val="355024032"/>
      </c:lineChart>
      <c:catAx>
        <c:axId val="37241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024032"/>
        <c:crosses val="autoZero"/>
        <c:auto val="1"/>
        <c:lblAlgn val="ctr"/>
        <c:lblOffset val="100"/>
        <c:noMultiLvlLbl val="0"/>
      </c:catAx>
      <c:valAx>
        <c:axId val="355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4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'Винтаж по аэропортам, 0'!$M$11</c:f>
              <c:strCache>
                <c:ptCount val="1"/>
                <c:pt idx="0">
                  <c:v>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'Винтаж по аэропортам, 0'!$A$12:$A$17</c:f>
              <c:strCache>
                <c:ptCount val="6"/>
                <c:pt idx="0">
                  <c:v>Аэропорт Сочи</c:v>
                </c:pt>
                <c:pt idx="1">
                  <c:v>Внуково</c:v>
                </c:pt>
                <c:pt idx="2">
                  <c:v>Домодедово</c:v>
                </c:pt>
                <c:pt idx="3">
                  <c:v>Шереметьево</c:v>
                </c:pt>
                <c:pt idx="4">
                  <c:v>Пулково</c:v>
                </c:pt>
                <c:pt idx="5">
                  <c:v>Кольцово</c:v>
                </c:pt>
              </c:strCache>
            </c:strRef>
          </c:cat>
          <c:val>
            <c:numRef>
              <c:f>'Винтаж по аэропортам, 0'!$M$12:$M$17</c:f>
              <c:numCache>
                <c:formatCode>General</c:formatCode>
                <c:ptCount val="6"/>
                <c:pt idx="0">
                  <c:v>2.9464285714285716</c:v>
                </c:pt>
                <c:pt idx="1">
                  <c:v>2.672043010752688</c:v>
                </c:pt>
                <c:pt idx="2">
                  <c:v>2.7692307692307692</c:v>
                </c:pt>
                <c:pt idx="3">
                  <c:v>2.9729729729729732</c:v>
                </c:pt>
                <c:pt idx="4">
                  <c:v>2.5642201834862384</c:v>
                </c:pt>
                <c:pt idx="5">
                  <c:v>2.7826086956521743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D-0D49-A576-B374D800E183}"/>
            </c:ext>
          </c:extLst>
        </c:ser>
        <c:ser>
          <c:idx val="1"/>
          <c:order val="1"/>
          <c:tx>
            <c:strRef>
              <c:f>'Винтаж по аэропортам, 0'!$N$11</c:f>
              <c:strCache>
                <c:ptCount val="1"/>
                <c:pt idx="0">
                  <c:v>Среднее: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'Винтаж по аэропортам, 0'!$A$12:$A$17</c:f>
              <c:strCache>
                <c:ptCount val="6"/>
                <c:pt idx="0">
                  <c:v>Аэропорт Сочи</c:v>
                </c:pt>
                <c:pt idx="1">
                  <c:v>Внуково</c:v>
                </c:pt>
                <c:pt idx="2">
                  <c:v>Домодедово</c:v>
                </c:pt>
                <c:pt idx="3">
                  <c:v>Шереметьево</c:v>
                </c:pt>
                <c:pt idx="4">
                  <c:v>Пулково</c:v>
                </c:pt>
                <c:pt idx="5">
                  <c:v>Кольцово</c:v>
                </c:pt>
              </c:strCache>
            </c:strRef>
          </c:cat>
          <c:val>
            <c:numRef>
              <c:f>'Винтаж по аэропортам, 0'!$N$12:$N$17</c:f>
              <c:numCache>
                <c:formatCode>General</c:formatCode>
                <c:ptCount val="6"/>
                <c:pt idx="0">
                  <c:v>2.78458403</c:v>
                </c:pt>
                <c:pt idx="1">
                  <c:v>2.78458403</c:v>
                </c:pt>
                <c:pt idx="2">
                  <c:v>2.78458403</c:v>
                </c:pt>
                <c:pt idx="3">
                  <c:v>2.78458403</c:v>
                </c:pt>
                <c:pt idx="4">
                  <c:v>2.78458403</c:v>
                </c:pt>
                <c:pt idx="5">
                  <c:v>2.78458403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D-0D49-A576-B374D800E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689696"/>
        <c:axId val="408493760"/>
      </c:lineChart>
      <c:catAx>
        <c:axId val="33268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493760"/>
        <c:crosses val="autoZero"/>
        <c:auto val="1"/>
        <c:lblAlgn val="ctr"/>
        <c:lblOffset val="100"/>
        <c:noMultiLvlLbl val="0"/>
      </c:catAx>
      <c:valAx>
        <c:axId val="4084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6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Lifetime</a:t>
            </a:r>
            <a:r>
              <a:rPr lang="en-US" baseline="0"/>
              <a:t> </a:t>
            </a:r>
            <a:r>
              <a:rPr lang="ru-RU" baseline="0"/>
              <a:t>водителей по аэропортам, ч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'Винтаж по аэропортам'!$M$11</c:f>
              <c:strCache>
                <c:ptCount val="1"/>
                <c:pt idx="0">
                  <c:v>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'Винтаж по аэропортам'!$A$12:$A$17</c:f>
              <c:strCache>
                <c:ptCount val="6"/>
                <c:pt idx="0">
                  <c:v>Аэропорт Сочи</c:v>
                </c:pt>
                <c:pt idx="1">
                  <c:v>Внуково</c:v>
                </c:pt>
                <c:pt idx="2">
                  <c:v>Домодедово</c:v>
                </c:pt>
                <c:pt idx="3">
                  <c:v>Шереметьево</c:v>
                </c:pt>
                <c:pt idx="4">
                  <c:v>Пулково</c:v>
                </c:pt>
                <c:pt idx="5">
                  <c:v>Кольцово</c:v>
                </c:pt>
              </c:strCache>
            </c:strRef>
          </c:cat>
          <c:val>
            <c:numRef>
              <c:f>'Винтаж по аэропортам'!$M$12:$M$17</c:f>
              <c:numCache>
                <c:formatCode>General</c:formatCode>
                <c:ptCount val="6"/>
                <c:pt idx="0">
                  <c:v>3.1041666666666665</c:v>
                </c:pt>
                <c:pt idx="1">
                  <c:v>2.9458598726114649</c:v>
                </c:pt>
                <c:pt idx="2">
                  <c:v>2.9054878048780486</c:v>
                </c:pt>
                <c:pt idx="3">
                  <c:v>2.88</c:v>
                </c:pt>
                <c:pt idx="4">
                  <c:v>2.7579250720461097</c:v>
                </c:pt>
                <c:pt idx="5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1-AD47-9C85-7465279D85F8}"/>
            </c:ext>
          </c:extLst>
        </c:ser>
        <c:ser>
          <c:idx val="1"/>
          <c:order val="1"/>
          <c:tx>
            <c:strRef>
              <c:f>'Винтаж по аэропортам'!$N$11</c:f>
              <c:strCache>
                <c:ptCount val="1"/>
                <c:pt idx="0">
                  <c:v>Среднее: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'Винтаж по аэропортам'!$A$12:$A$17</c:f>
              <c:strCache>
                <c:ptCount val="6"/>
                <c:pt idx="0">
                  <c:v>Аэропорт Сочи</c:v>
                </c:pt>
                <c:pt idx="1">
                  <c:v>Внуково</c:v>
                </c:pt>
                <c:pt idx="2">
                  <c:v>Домодедово</c:v>
                </c:pt>
                <c:pt idx="3">
                  <c:v>Шереметьево</c:v>
                </c:pt>
                <c:pt idx="4">
                  <c:v>Пулково</c:v>
                </c:pt>
                <c:pt idx="5">
                  <c:v>Кольцово</c:v>
                </c:pt>
              </c:strCache>
            </c:strRef>
          </c:cat>
          <c:val>
            <c:numRef>
              <c:f>'Винтаж по аэропортам'!$N$12:$N$17</c:f>
              <c:numCache>
                <c:formatCode>General</c:formatCode>
                <c:ptCount val="6"/>
                <c:pt idx="0">
                  <c:v>2.8905732400000002</c:v>
                </c:pt>
                <c:pt idx="1">
                  <c:v>2.8905732400000002</c:v>
                </c:pt>
                <c:pt idx="2">
                  <c:v>2.8905732400000002</c:v>
                </c:pt>
                <c:pt idx="3">
                  <c:v>2.8905732400000002</c:v>
                </c:pt>
                <c:pt idx="4">
                  <c:v>2.8905732400000002</c:v>
                </c:pt>
                <c:pt idx="5">
                  <c:v>2.8905732400000002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1-AD47-9C85-7465279D8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424176"/>
        <c:axId val="300045024"/>
      </c:lineChart>
      <c:catAx>
        <c:axId val="26842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045024"/>
        <c:crosses val="autoZero"/>
        <c:auto val="1"/>
        <c:lblAlgn val="ctr"/>
        <c:lblOffset val="100"/>
        <c:noMultiLvlLbl val="0"/>
      </c:catAx>
      <c:valAx>
        <c:axId val="3000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4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Retention</a:t>
            </a:r>
            <a:r>
              <a:rPr lang="ru-RU" sz="1400" b="0" i="0" baseline="0">
                <a:effectLst/>
              </a:rPr>
              <a:t> остающихся</a:t>
            </a:r>
            <a:r>
              <a:rPr lang="en-US" sz="1400" b="0" i="0" baseline="0">
                <a:effectLst/>
              </a:rPr>
              <a:t> </a:t>
            </a:r>
            <a:r>
              <a:rPr lang="ru-RU" sz="1400" b="0" i="0" baseline="0">
                <a:effectLst/>
              </a:rPr>
              <a:t>водителей в аэропорту с течением времени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Пулково!$A$13</c:f>
              <c:strCache>
                <c:ptCount val="1"/>
                <c:pt idx="0">
                  <c:v>Понедельник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Пулково!$C$13:$J$13</c:f>
              <c:numCache>
                <c:formatCode>General</c:formatCode>
                <c:ptCount val="8"/>
                <c:pt idx="0">
                  <c:v>0.73913043478260865</c:v>
                </c:pt>
                <c:pt idx="1">
                  <c:v>0.67391304347826086</c:v>
                </c:pt>
                <c:pt idx="2">
                  <c:v>0.52173913043478259</c:v>
                </c:pt>
                <c:pt idx="3">
                  <c:v>0.39130434782608697</c:v>
                </c:pt>
                <c:pt idx="4">
                  <c:v>0.2608695652173913</c:v>
                </c:pt>
                <c:pt idx="5">
                  <c:v>0.15217391304347827</c:v>
                </c:pt>
                <c:pt idx="6">
                  <c:v>4.3478260869565216E-2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8-2B41-AF09-DE78E6A0FB44}"/>
            </c:ext>
          </c:extLst>
        </c:ser>
        <c:ser>
          <c:idx val="1"/>
          <c:order val="1"/>
          <c:tx>
            <c:strRef>
              <c:f>Пулково!$A$14</c:f>
              <c:strCache>
                <c:ptCount val="1"/>
                <c:pt idx="0">
                  <c:v>Вторник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Пулково!$C$14:$J$14</c:f>
              <c:numCache>
                <c:formatCode>General</c:formatCode>
                <c:ptCount val="8"/>
                <c:pt idx="0">
                  <c:v>0.8214285714285714</c:v>
                </c:pt>
                <c:pt idx="1">
                  <c:v>0.6785714285714286</c:v>
                </c:pt>
                <c:pt idx="2">
                  <c:v>0.5535714285714286</c:v>
                </c:pt>
                <c:pt idx="3">
                  <c:v>0.42857142857142855</c:v>
                </c:pt>
                <c:pt idx="4">
                  <c:v>0.35714285714285715</c:v>
                </c:pt>
                <c:pt idx="5">
                  <c:v>0.23214285714285715</c:v>
                </c:pt>
                <c:pt idx="6">
                  <c:v>0.10714285714285714</c:v>
                </c:pt>
                <c:pt idx="7">
                  <c:v>1.7857142857142856E-2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8-2B41-AF09-DE78E6A0FB44}"/>
            </c:ext>
          </c:extLst>
        </c:ser>
        <c:ser>
          <c:idx val="2"/>
          <c:order val="2"/>
          <c:tx>
            <c:strRef>
              <c:f>Пулково!$A$15</c:f>
              <c:strCache>
                <c:ptCount val="1"/>
                <c:pt idx="0">
                  <c:v>Среда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Пулково!$C$15:$J$15</c:f>
              <c:numCache>
                <c:formatCode>General</c:formatCode>
                <c:ptCount val="8"/>
                <c:pt idx="0">
                  <c:v>0.76190476190476186</c:v>
                </c:pt>
                <c:pt idx="1">
                  <c:v>0.65079365079365081</c:v>
                </c:pt>
                <c:pt idx="2">
                  <c:v>0.53968253968253965</c:v>
                </c:pt>
                <c:pt idx="3">
                  <c:v>0.42857142857142855</c:v>
                </c:pt>
                <c:pt idx="4">
                  <c:v>0.26984126984126983</c:v>
                </c:pt>
                <c:pt idx="5">
                  <c:v>0.17460317460317459</c:v>
                </c:pt>
                <c:pt idx="6">
                  <c:v>7.9365079365079361E-2</c:v>
                </c:pt>
                <c:pt idx="7">
                  <c:v>3.1746031746031744E-2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8-2B41-AF09-DE78E6A0FB44}"/>
            </c:ext>
          </c:extLst>
        </c:ser>
        <c:ser>
          <c:idx val="3"/>
          <c:order val="3"/>
          <c:tx>
            <c:strRef>
              <c:f>Пулково!$A$16</c:f>
              <c:strCache>
                <c:ptCount val="1"/>
                <c:pt idx="0">
                  <c:v>Четверг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Пулково!$C$16:$J$16</c:f>
              <c:numCache>
                <c:formatCode>General</c:formatCode>
                <c:ptCount val="8"/>
                <c:pt idx="0">
                  <c:v>0.83333333333333337</c:v>
                </c:pt>
                <c:pt idx="1">
                  <c:v>0.69047619047619047</c:v>
                </c:pt>
                <c:pt idx="2">
                  <c:v>0.61904761904761907</c:v>
                </c:pt>
                <c:pt idx="3">
                  <c:v>0.5</c:v>
                </c:pt>
                <c:pt idx="4">
                  <c:v>0.38095238095238093</c:v>
                </c:pt>
                <c:pt idx="5">
                  <c:v>0.19047619047619047</c:v>
                </c:pt>
                <c:pt idx="6">
                  <c:v>0.11904761904761904</c:v>
                </c:pt>
                <c:pt idx="7">
                  <c:v>7.1428571428571425E-2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78-2B41-AF09-DE78E6A0FB44}"/>
            </c:ext>
          </c:extLst>
        </c:ser>
        <c:ser>
          <c:idx val="4"/>
          <c:order val="4"/>
          <c:tx>
            <c:strRef>
              <c:f>Пулково!$A$17</c:f>
              <c:strCache>
                <c:ptCount val="1"/>
                <c:pt idx="0">
                  <c:v>Пятница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Пулково!$C$17:$J$17</c:f>
              <c:numCache>
                <c:formatCode>General</c:formatCode>
                <c:ptCount val="8"/>
                <c:pt idx="0">
                  <c:v>0.70833333333333337</c:v>
                </c:pt>
                <c:pt idx="1">
                  <c:v>0.64583333333333337</c:v>
                </c:pt>
                <c:pt idx="2">
                  <c:v>0.58333333333333337</c:v>
                </c:pt>
                <c:pt idx="3">
                  <c:v>0.47916666666666669</c:v>
                </c:pt>
                <c:pt idx="4">
                  <c:v>0.35416666666666669</c:v>
                </c:pt>
                <c:pt idx="5">
                  <c:v>0.20833333333333334</c:v>
                </c:pt>
                <c:pt idx="6">
                  <c:v>6.25E-2</c:v>
                </c:pt>
                <c:pt idx="7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78-2B41-AF09-DE78E6A0FB44}"/>
            </c:ext>
          </c:extLst>
        </c:ser>
        <c:ser>
          <c:idx val="5"/>
          <c:order val="5"/>
          <c:tx>
            <c:strRef>
              <c:f>Пулково!$A$18</c:f>
              <c:strCache>
                <c:ptCount val="1"/>
                <c:pt idx="0">
                  <c:v>Суббота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Пулково!$C$18:$J$18</c:f>
              <c:numCache>
                <c:formatCode>General</c:formatCode>
                <c:ptCount val="8"/>
                <c:pt idx="0">
                  <c:v>0.71111111111111114</c:v>
                </c:pt>
                <c:pt idx="1">
                  <c:v>0.57777777777777772</c:v>
                </c:pt>
                <c:pt idx="2">
                  <c:v>0.57777777777777772</c:v>
                </c:pt>
                <c:pt idx="3">
                  <c:v>0.51111111111111107</c:v>
                </c:pt>
                <c:pt idx="4">
                  <c:v>0.37777777777777777</c:v>
                </c:pt>
                <c:pt idx="5">
                  <c:v>0.28888888888888886</c:v>
                </c:pt>
                <c:pt idx="6">
                  <c:v>0.17777777777777778</c:v>
                </c:pt>
                <c:pt idx="7">
                  <c:v>4.4444444444444446E-2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78-2B41-AF09-DE78E6A0FB44}"/>
            </c:ext>
          </c:extLst>
        </c:ser>
        <c:ser>
          <c:idx val="6"/>
          <c:order val="6"/>
          <c:tx>
            <c:strRef>
              <c:f>Пулково!$A$19</c:f>
              <c:strCache>
                <c:ptCount val="1"/>
                <c:pt idx="0">
                  <c:v>Воскресенье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Пулково!$C$19:$J$19</c:f>
              <c:numCache>
                <c:formatCode>General</c:formatCode>
                <c:ptCount val="8"/>
                <c:pt idx="0">
                  <c:v>0.76595744680851063</c:v>
                </c:pt>
                <c:pt idx="1">
                  <c:v>0.72340425531914898</c:v>
                </c:pt>
                <c:pt idx="2">
                  <c:v>0.68085106382978722</c:v>
                </c:pt>
                <c:pt idx="3">
                  <c:v>0.53191489361702127</c:v>
                </c:pt>
                <c:pt idx="4">
                  <c:v>0.40425531914893614</c:v>
                </c:pt>
                <c:pt idx="5">
                  <c:v>0.25531914893617019</c:v>
                </c:pt>
                <c:pt idx="6">
                  <c:v>0.1276595744680851</c:v>
                </c:pt>
                <c:pt idx="7">
                  <c:v>4.2553191489361701E-2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78-2B41-AF09-DE78E6A0F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51232"/>
        <c:axId val="281400192"/>
      </c:lineChart>
      <c:catAx>
        <c:axId val="33455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400192"/>
        <c:crosses val="autoZero"/>
        <c:auto val="1"/>
        <c:lblAlgn val="ctr"/>
        <c:lblOffset val="100"/>
        <c:noMultiLvlLbl val="0"/>
      </c:catAx>
      <c:valAx>
        <c:axId val="2814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55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Lifetime </a:t>
            </a:r>
            <a:r>
              <a:rPr lang="ru-RU" sz="1400" b="0" i="0" baseline="0">
                <a:effectLst/>
              </a:rPr>
              <a:t>водителей по аэропортам, ч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Пулково!$M$12</c:f>
              <c:strCache>
                <c:ptCount val="1"/>
                <c:pt idx="0">
                  <c:v>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Пулково!$A$13:$A$19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Пулково!$M$13:$M$19</c:f>
              <c:numCache>
                <c:formatCode>General</c:formatCode>
                <c:ptCount val="7"/>
                <c:pt idx="0">
                  <c:v>2.4130434782608696</c:v>
                </c:pt>
                <c:pt idx="1">
                  <c:v>2.7767857142857144</c:v>
                </c:pt>
                <c:pt idx="2">
                  <c:v>2.5396825396825395</c:v>
                </c:pt>
                <c:pt idx="3">
                  <c:v>2.952380952380953</c:v>
                </c:pt>
                <c:pt idx="4">
                  <c:v>2.697916666666667</c:v>
                </c:pt>
                <c:pt idx="5">
                  <c:v>2.8888888888888884</c:v>
                </c:pt>
                <c:pt idx="6">
                  <c:v>3.1276595744680851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6-994E-9BF8-F576A230832B}"/>
            </c:ext>
          </c:extLst>
        </c:ser>
        <c:ser>
          <c:idx val="1"/>
          <c:order val="1"/>
          <c:tx>
            <c:strRef>
              <c:f>Пулково!$N$12</c:f>
              <c:strCache>
                <c:ptCount val="1"/>
                <c:pt idx="0">
                  <c:v>Среднее: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Пулково!$A$13:$A$19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Пулково!$N$13:$N$19</c:f>
              <c:numCache>
                <c:formatCode>General</c:formatCode>
                <c:ptCount val="7"/>
                <c:pt idx="0">
                  <c:v>2.7709082600000001</c:v>
                </c:pt>
                <c:pt idx="1">
                  <c:v>2.7709082600000001</c:v>
                </c:pt>
                <c:pt idx="2">
                  <c:v>2.7709082600000001</c:v>
                </c:pt>
                <c:pt idx="3">
                  <c:v>2.7709082600000001</c:v>
                </c:pt>
                <c:pt idx="4">
                  <c:v>2.7709082600000001</c:v>
                </c:pt>
                <c:pt idx="5">
                  <c:v>2.7709082600000001</c:v>
                </c:pt>
                <c:pt idx="6">
                  <c:v>2.7709082600000001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6-994E-9BF8-F576A230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853632"/>
        <c:axId val="334855280"/>
      </c:lineChart>
      <c:catAx>
        <c:axId val="3348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855280"/>
        <c:crosses val="autoZero"/>
        <c:auto val="1"/>
        <c:lblAlgn val="ctr"/>
        <c:lblOffset val="100"/>
        <c:noMultiLvlLbl val="0"/>
      </c:catAx>
      <c:valAx>
        <c:axId val="3348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85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Retention</a:t>
            </a:r>
            <a:r>
              <a:rPr lang="ru-RU" sz="1400" b="0" i="0" baseline="0">
                <a:effectLst/>
              </a:rPr>
              <a:t> остающихся</a:t>
            </a:r>
            <a:r>
              <a:rPr lang="en-US" sz="1400" b="0" i="0" baseline="0">
                <a:effectLst/>
              </a:rPr>
              <a:t> </a:t>
            </a:r>
            <a:r>
              <a:rPr lang="ru-RU" sz="1400" b="0" i="0" baseline="0">
                <a:effectLst/>
              </a:rPr>
              <a:t>водителей в аэропорту с течением времени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Домодедово!$A$13</c:f>
              <c:strCache>
                <c:ptCount val="1"/>
                <c:pt idx="0">
                  <c:v>Понедельник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Домодедово!$C$13:$J$13</c:f>
              <c:numCache>
                <c:formatCode>General</c:formatCode>
                <c:ptCount val="8"/>
                <c:pt idx="0">
                  <c:v>0.77551020408163263</c:v>
                </c:pt>
                <c:pt idx="1">
                  <c:v>0.63265306122448983</c:v>
                </c:pt>
                <c:pt idx="2">
                  <c:v>0.59183673469387754</c:v>
                </c:pt>
                <c:pt idx="3">
                  <c:v>0.48979591836734693</c:v>
                </c:pt>
                <c:pt idx="4">
                  <c:v>0.38775510204081631</c:v>
                </c:pt>
                <c:pt idx="5">
                  <c:v>0.32653061224489793</c:v>
                </c:pt>
                <c:pt idx="6">
                  <c:v>0.22448979591836735</c:v>
                </c:pt>
                <c:pt idx="7">
                  <c:v>8.1632653061224483E-2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4-9E43-8E3A-CAC0C0C7713D}"/>
            </c:ext>
          </c:extLst>
        </c:ser>
        <c:ser>
          <c:idx val="1"/>
          <c:order val="1"/>
          <c:tx>
            <c:strRef>
              <c:f>Домодедово!$A$14</c:f>
              <c:strCache>
                <c:ptCount val="1"/>
                <c:pt idx="0">
                  <c:v>Вторник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Домодедово!$C$14:$J$14</c:f>
              <c:numCache>
                <c:formatCode>General</c:formatCode>
                <c:ptCount val="8"/>
                <c:pt idx="0">
                  <c:v>0.79245283018867929</c:v>
                </c:pt>
                <c:pt idx="1">
                  <c:v>0.67924528301886788</c:v>
                </c:pt>
                <c:pt idx="2">
                  <c:v>0.60377358490566035</c:v>
                </c:pt>
                <c:pt idx="3">
                  <c:v>0.54716981132075471</c:v>
                </c:pt>
                <c:pt idx="4">
                  <c:v>0.43396226415094341</c:v>
                </c:pt>
                <c:pt idx="5">
                  <c:v>0.33962264150943394</c:v>
                </c:pt>
                <c:pt idx="6">
                  <c:v>0.18867924528301888</c:v>
                </c:pt>
                <c:pt idx="7">
                  <c:v>5.6603773584905662E-2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4-9E43-8E3A-CAC0C0C7713D}"/>
            </c:ext>
          </c:extLst>
        </c:ser>
        <c:ser>
          <c:idx val="2"/>
          <c:order val="2"/>
          <c:tx>
            <c:strRef>
              <c:f>Домодедово!$A$15</c:f>
              <c:strCache>
                <c:ptCount val="1"/>
                <c:pt idx="0">
                  <c:v>Среда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Домодедово!$C$15:$J$15</c:f>
              <c:numCache>
                <c:formatCode>General</c:formatCode>
                <c:ptCount val="8"/>
                <c:pt idx="0">
                  <c:v>0.68518518518518523</c:v>
                </c:pt>
                <c:pt idx="1">
                  <c:v>0.57407407407407407</c:v>
                </c:pt>
                <c:pt idx="2">
                  <c:v>0.48148148148148145</c:v>
                </c:pt>
                <c:pt idx="3">
                  <c:v>0.44444444444444442</c:v>
                </c:pt>
                <c:pt idx="4">
                  <c:v>0.35185185185185186</c:v>
                </c:pt>
                <c:pt idx="5">
                  <c:v>0.22222222222222221</c:v>
                </c:pt>
                <c:pt idx="6">
                  <c:v>0.1111111111111111</c:v>
                </c:pt>
                <c:pt idx="7">
                  <c:v>3.7037037037037035E-2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C4-9E43-8E3A-CAC0C0C7713D}"/>
            </c:ext>
          </c:extLst>
        </c:ser>
        <c:ser>
          <c:idx val="3"/>
          <c:order val="3"/>
          <c:tx>
            <c:strRef>
              <c:f>Домодедово!$A$16</c:f>
              <c:strCache>
                <c:ptCount val="1"/>
                <c:pt idx="0">
                  <c:v>Четверг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Домодедово!$C$16:$J$16</c:f>
              <c:numCache>
                <c:formatCode>General</c:formatCode>
                <c:ptCount val="8"/>
                <c:pt idx="0">
                  <c:v>0.84444444444444444</c:v>
                </c:pt>
                <c:pt idx="1">
                  <c:v>0.71111111111111114</c:v>
                </c:pt>
                <c:pt idx="2">
                  <c:v>0.53333333333333333</c:v>
                </c:pt>
                <c:pt idx="3">
                  <c:v>0.42222222222222222</c:v>
                </c:pt>
                <c:pt idx="4">
                  <c:v>0.33333333333333331</c:v>
                </c:pt>
                <c:pt idx="5">
                  <c:v>0.24444444444444444</c:v>
                </c:pt>
                <c:pt idx="6">
                  <c:v>0.2</c:v>
                </c:pt>
                <c:pt idx="7">
                  <c:v>2.2222222222222223E-2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C4-9E43-8E3A-CAC0C0C7713D}"/>
            </c:ext>
          </c:extLst>
        </c:ser>
        <c:ser>
          <c:idx val="4"/>
          <c:order val="4"/>
          <c:tx>
            <c:strRef>
              <c:f>Домодедово!$A$17</c:f>
              <c:strCache>
                <c:ptCount val="1"/>
                <c:pt idx="0">
                  <c:v>Пятница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Домодедово!$C$17:$J$17</c:f>
              <c:numCache>
                <c:formatCode>General</c:formatCode>
                <c:ptCount val="8"/>
                <c:pt idx="0">
                  <c:v>0.65</c:v>
                </c:pt>
                <c:pt idx="1">
                  <c:v>0.6</c:v>
                </c:pt>
                <c:pt idx="2">
                  <c:v>0.52500000000000002</c:v>
                </c:pt>
                <c:pt idx="3">
                  <c:v>0.45</c:v>
                </c:pt>
                <c:pt idx="4">
                  <c:v>0.3</c:v>
                </c:pt>
                <c:pt idx="5">
                  <c:v>0.125</c:v>
                </c:pt>
                <c:pt idx="6">
                  <c:v>7.4999999999999997E-2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C4-9E43-8E3A-CAC0C0C7713D}"/>
            </c:ext>
          </c:extLst>
        </c:ser>
        <c:ser>
          <c:idx val="5"/>
          <c:order val="5"/>
          <c:tx>
            <c:strRef>
              <c:f>Домодедово!$A$18</c:f>
              <c:strCache>
                <c:ptCount val="1"/>
                <c:pt idx="0">
                  <c:v>Суббота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Домодедово!$C$18:$J$18</c:f>
              <c:numCache>
                <c:formatCode>General</c:formatCode>
                <c:ptCount val="8"/>
                <c:pt idx="0">
                  <c:v>0.65957446808510634</c:v>
                </c:pt>
                <c:pt idx="1">
                  <c:v>0.61702127659574468</c:v>
                </c:pt>
                <c:pt idx="2">
                  <c:v>0.55319148936170215</c:v>
                </c:pt>
                <c:pt idx="3">
                  <c:v>0.46808510638297873</c:v>
                </c:pt>
                <c:pt idx="4">
                  <c:v>0.31914893617021278</c:v>
                </c:pt>
                <c:pt idx="5">
                  <c:v>0.23404255319148937</c:v>
                </c:pt>
                <c:pt idx="6">
                  <c:v>0.14893617021276595</c:v>
                </c:pt>
                <c:pt idx="7">
                  <c:v>2.1276595744680851E-2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C4-9E43-8E3A-CAC0C0C7713D}"/>
            </c:ext>
          </c:extLst>
        </c:ser>
        <c:ser>
          <c:idx val="6"/>
          <c:order val="6"/>
          <c:tx>
            <c:strRef>
              <c:f>Домодедово!$A$19</c:f>
              <c:strCache>
                <c:ptCount val="1"/>
                <c:pt idx="0">
                  <c:v>Воскресенье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Домодедово!$C$19:$J$19</c:f>
              <c:numCache>
                <c:formatCode>General</c:formatCode>
                <c:ptCount val="8"/>
                <c:pt idx="0">
                  <c:v>0.95</c:v>
                </c:pt>
                <c:pt idx="1">
                  <c:v>0.82499999999999996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0.42499999999999999</c:v>
                </c:pt>
                <c:pt idx="5">
                  <c:v>0.32500000000000001</c:v>
                </c:pt>
                <c:pt idx="6">
                  <c:v>0.22500000000000001</c:v>
                </c:pt>
                <c:pt idx="7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C4-9E43-8E3A-CAC0C0C7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741840"/>
        <c:axId val="330868176"/>
      </c:lineChart>
      <c:catAx>
        <c:axId val="33074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868176"/>
        <c:crosses val="autoZero"/>
        <c:auto val="1"/>
        <c:lblAlgn val="ctr"/>
        <c:lblOffset val="100"/>
        <c:noMultiLvlLbl val="0"/>
      </c:catAx>
      <c:valAx>
        <c:axId val="3308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7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Lifetime </a:t>
            </a:r>
            <a:r>
              <a:rPr lang="ru-RU" sz="1400" b="0" i="0" baseline="0">
                <a:effectLst/>
              </a:rPr>
              <a:t>водителей по аэропортам, ч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Домодедово!$M$12</c:f>
              <c:strCache>
                <c:ptCount val="1"/>
                <c:pt idx="0">
                  <c:v>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Домодедово!$A$13:$A$19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Домодедово!$M$13:$M$19</c:f>
              <c:numCache>
                <c:formatCode>General</c:formatCode>
                <c:ptCount val="7"/>
                <c:pt idx="0">
                  <c:v>3.0816326530612241</c:v>
                </c:pt>
                <c:pt idx="1">
                  <c:v>3.2169811320754715</c:v>
                </c:pt>
                <c:pt idx="2">
                  <c:v>2.5462962962962963</c:v>
                </c:pt>
                <c:pt idx="3">
                  <c:v>2.8777777777777782</c:v>
                </c:pt>
                <c:pt idx="4">
                  <c:v>2.4000000000000004</c:v>
                </c:pt>
                <c:pt idx="5">
                  <c:v>2.6808510638297873</c:v>
                </c:pt>
                <c:pt idx="6">
                  <c:v>3.5625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4-6B47-96EC-01E28E8C6973}"/>
            </c:ext>
          </c:extLst>
        </c:ser>
        <c:ser>
          <c:idx val="1"/>
          <c:order val="1"/>
          <c:tx>
            <c:strRef>
              <c:f>Домодедово!$N$12</c:f>
              <c:strCache>
                <c:ptCount val="1"/>
                <c:pt idx="0">
                  <c:v>Среднее: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Домодедово!$A$13:$A$19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Домодедово!$N$13:$N$19</c:f>
              <c:numCache>
                <c:formatCode>General</c:formatCode>
                <c:ptCount val="7"/>
                <c:pt idx="0">
                  <c:v>2.9094341300000002</c:v>
                </c:pt>
                <c:pt idx="1">
                  <c:v>2.9094341300000002</c:v>
                </c:pt>
                <c:pt idx="2">
                  <c:v>2.9094341300000002</c:v>
                </c:pt>
                <c:pt idx="3">
                  <c:v>2.9094341300000002</c:v>
                </c:pt>
                <c:pt idx="4">
                  <c:v>2.9094341300000002</c:v>
                </c:pt>
                <c:pt idx="5">
                  <c:v>2.9094341300000002</c:v>
                </c:pt>
                <c:pt idx="6">
                  <c:v>2.9094341300000002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4-6B47-96EC-01E28E8C6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68944"/>
        <c:axId val="354662752"/>
      </c:lineChart>
      <c:catAx>
        <c:axId val="3560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662752"/>
        <c:crosses val="autoZero"/>
        <c:auto val="1"/>
        <c:lblAlgn val="ctr"/>
        <c:lblOffset val="100"/>
        <c:noMultiLvlLbl val="0"/>
      </c:catAx>
      <c:valAx>
        <c:axId val="3546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0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Retention</a:t>
            </a:r>
            <a:r>
              <a:rPr lang="ru-RU" sz="1400" b="0" i="0" baseline="0">
                <a:effectLst/>
              </a:rPr>
              <a:t> остающихся</a:t>
            </a:r>
            <a:r>
              <a:rPr lang="en-US" sz="1400" b="0" i="0" baseline="0">
                <a:effectLst/>
              </a:rPr>
              <a:t> </a:t>
            </a:r>
            <a:r>
              <a:rPr lang="ru-RU" sz="1400" b="0" i="0" baseline="0">
                <a:effectLst/>
              </a:rPr>
              <a:t>водителей в аэропорту с течением времени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Шереметьево!$A$13</c:f>
              <c:strCache>
                <c:ptCount val="1"/>
                <c:pt idx="0">
                  <c:v>Понедельник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Шереметьево!$C$13:$J$13</c:f>
              <c:numCache>
                <c:formatCode>General</c:formatCode>
                <c:ptCount val="8"/>
                <c:pt idx="0">
                  <c:v>0.5625</c:v>
                </c:pt>
                <c:pt idx="1">
                  <c:v>0.5</c:v>
                </c:pt>
                <c:pt idx="2">
                  <c:v>0.4375</c:v>
                </c:pt>
                <c:pt idx="3">
                  <c:v>0.40625</c:v>
                </c:pt>
                <c:pt idx="4">
                  <c:v>0.375</c:v>
                </c:pt>
                <c:pt idx="5">
                  <c:v>0.34375</c:v>
                </c:pt>
                <c:pt idx="6">
                  <c:v>9.375E-2</c:v>
                </c:pt>
                <c:pt idx="7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0-5744-9919-2A4D2259AFA9}"/>
            </c:ext>
          </c:extLst>
        </c:ser>
        <c:ser>
          <c:idx val="1"/>
          <c:order val="1"/>
          <c:tx>
            <c:strRef>
              <c:f>Шереметьево!$A$14</c:f>
              <c:strCache>
                <c:ptCount val="1"/>
                <c:pt idx="0">
                  <c:v>Вторник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Шереметьево!$C$14:$J$14</c:f>
              <c:numCache>
                <c:formatCode>General</c:formatCode>
                <c:ptCount val="8"/>
                <c:pt idx="0">
                  <c:v>0.85185185185185186</c:v>
                </c:pt>
                <c:pt idx="1">
                  <c:v>0.81481481481481477</c:v>
                </c:pt>
                <c:pt idx="2">
                  <c:v>0.70370370370370372</c:v>
                </c:pt>
                <c:pt idx="3">
                  <c:v>0.59259259259259256</c:v>
                </c:pt>
                <c:pt idx="4">
                  <c:v>0.51851851851851805</c:v>
                </c:pt>
                <c:pt idx="5">
                  <c:v>0.48148148148148145</c:v>
                </c:pt>
                <c:pt idx="6">
                  <c:v>0.14814814814814814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0-5744-9919-2A4D2259AFA9}"/>
            </c:ext>
          </c:extLst>
        </c:ser>
        <c:ser>
          <c:idx val="2"/>
          <c:order val="2"/>
          <c:tx>
            <c:strRef>
              <c:f>Шереметьево!$A$15</c:f>
              <c:strCache>
                <c:ptCount val="1"/>
                <c:pt idx="0">
                  <c:v>Среда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Шереметьево!$C$15:$J$15</c:f>
              <c:numCache>
                <c:formatCode>General</c:formatCode>
                <c:ptCount val="8"/>
                <c:pt idx="0">
                  <c:v>0.86538461538461542</c:v>
                </c:pt>
                <c:pt idx="1">
                  <c:v>0.73076923076923073</c:v>
                </c:pt>
                <c:pt idx="2">
                  <c:v>0.65384615384615385</c:v>
                </c:pt>
                <c:pt idx="3">
                  <c:v>0.48076923076923078</c:v>
                </c:pt>
                <c:pt idx="4">
                  <c:v>0.40384615384615385</c:v>
                </c:pt>
                <c:pt idx="5">
                  <c:v>0.23076923076923078</c:v>
                </c:pt>
                <c:pt idx="6">
                  <c:v>0.13461538461538461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0-5744-9919-2A4D2259AFA9}"/>
            </c:ext>
          </c:extLst>
        </c:ser>
        <c:ser>
          <c:idx val="3"/>
          <c:order val="3"/>
          <c:tx>
            <c:strRef>
              <c:f>Шереметьево!$A$16</c:f>
              <c:strCache>
                <c:ptCount val="1"/>
                <c:pt idx="0">
                  <c:v>Четверг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Шереметьево!$C$16:$J$16</c:f>
              <c:numCache>
                <c:formatCode>General</c:formatCode>
                <c:ptCount val="8"/>
                <c:pt idx="0">
                  <c:v>0.80645161290322576</c:v>
                </c:pt>
                <c:pt idx="1">
                  <c:v>0.70967741935483875</c:v>
                </c:pt>
                <c:pt idx="2">
                  <c:v>0.61290322580645162</c:v>
                </c:pt>
                <c:pt idx="3">
                  <c:v>0.5161290322580645</c:v>
                </c:pt>
                <c:pt idx="4">
                  <c:v>0.35483870967741937</c:v>
                </c:pt>
                <c:pt idx="5">
                  <c:v>0.19354838709677419</c:v>
                </c:pt>
                <c:pt idx="6">
                  <c:v>0.12903225806451613</c:v>
                </c:pt>
                <c:pt idx="7">
                  <c:v>3.2258064516129031E-2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0-5744-9919-2A4D2259AFA9}"/>
            </c:ext>
          </c:extLst>
        </c:ser>
        <c:ser>
          <c:idx val="4"/>
          <c:order val="4"/>
          <c:tx>
            <c:strRef>
              <c:f>Шереметьево!$A$17</c:f>
              <c:strCache>
                <c:ptCount val="1"/>
                <c:pt idx="0">
                  <c:v>Пятница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Шереметьево!$C$17:$J$17</c:f>
              <c:numCache>
                <c:formatCode>General</c:formatCode>
                <c:ptCount val="8"/>
                <c:pt idx="0">
                  <c:v>0.68</c:v>
                </c:pt>
                <c:pt idx="1">
                  <c:v>0.64</c:v>
                </c:pt>
                <c:pt idx="2">
                  <c:v>0.48</c:v>
                </c:pt>
                <c:pt idx="3">
                  <c:v>0.36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0.08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0-5744-9919-2A4D2259AFA9}"/>
            </c:ext>
          </c:extLst>
        </c:ser>
        <c:ser>
          <c:idx val="5"/>
          <c:order val="5"/>
          <c:tx>
            <c:strRef>
              <c:f>Шереметьево!$A$18</c:f>
              <c:strCache>
                <c:ptCount val="1"/>
                <c:pt idx="0">
                  <c:v>Суббота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Шереметьево!$C$18:$J$18</c:f>
              <c:numCache>
                <c:formatCode>General</c:formatCode>
                <c:ptCount val="8"/>
                <c:pt idx="0">
                  <c:v>0.76</c:v>
                </c:pt>
                <c:pt idx="1">
                  <c:v>0.6</c:v>
                </c:pt>
                <c:pt idx="2">
                  <c:v>0.56000000000000005</c:v>
                </c:pt>
                <c:pt idx="3">
                  <c:v>0.52</c:v>
                </c:pt>
                <c:pt idx="4">
                  <c:v>0.4</c:v>
                </c:pt>
                <c:pt idx="5">
                  <c:v>0.28000000000000003</c:v>
                </c:pt>
                <c:pt idx="6">
                  <c:v>0.2</c:v>
                </c:pt>
                <c:pt idx="7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0-5744-9919-2A4D2259AFA9}"/>
            </c:ext>
          </c:extLst>
        </c:ser>
        <c:ser>
          <c:idx val="6"/>
          <c:order val="6"/>
          <c:tx>
            <c:strRef>
              <c:f>Шереметьево!$A$19</c:f>
              <c:strCache>
                <c:ptCount val="1"/>
                <c:pt idx="0">
                  <c:v>Воскресенье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Шереметьево!$C$19:$J$19</c:f>
              <c:numCache>
                <c:formatCode>General</c:formatCode>
                <c:ptCount val="8"/>
                <c:pt idx="0">
                  <c:v>0.63636363636363635</c:v>
                </c:pt>
                <c:pt idx="1">
                  <c:v>0.54545454545454541</c:v>
                </c:pt>
                <c:pt idx="2">
                  <c:v>0.51515151515151514</c:v>
                </c:pt>
                <c:pt idx="3">
                  <c:v>0.42424242424242425</c:v>
                </c:pt>
                <c:pt idx="4">
                  <c:v>0.30303030303030304</c:v>
                </c:pt>
                <c:pt idx="5">
                  <c:v>0.24242424242424243</c:v>
                </c:pt>
                <c:pt idx="6">
                  <c:v>0.18181818181818182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70-5744-9919-2A4D2259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123104"/>
        <c:axId val="354916928"/>
      </c:lineChart>
      <c:catAx>
        <c:axId val="37112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916928"/>
        <c:crosses val="autoZero"/>
        <c:auto val="1"/>
        <c:lblAlgn val="ctr"/>
        <c:lblOffset val="100"/>
        <c:noMultiLvlLbl val="0"/>
      </c:catAx>
      <c:valAx>
        <c:axId val="3549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1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Lifetime </a:t>
            </a:r>
            <a:r>
              <a:rPr lang="ru-RU" sz="1400" b="0" i="0" baseline="0">
                <a:effectLst/>
              </a:rPr>
              <a:t>водителей по аэропортам, ч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Шереметьево!$M$12</c:f>
              <c:strCache>
                <c:ptCount val="1"/>
                <c:pt idx="0">
                  <c:v>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Шереметьево!$A$13:$A$19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Шереметьево!$M$13:$M$19</c:f>
              <c:numCache>
                <c:formatCode>General</c:formatCode>
                <c:ptCount val="7"/>
                <c:pt idx="0">
                  <c:v>2.46875</c:v>
                </c:pt>
                <c:pt idx="1">
                  <c:v>3.6851851851851847</c:v>
                </c:pt>
                <c:pt idx="2">
                  <c:v>3.0673076923076925</c:v>
                </c:pt>
                <c:pt idx="3">
                  <c:v>2.935483870967742</c:v>
                </c:pt>
                <c:pt idx="4">
                  <c:v>2.46</c:v>
                </c:pt>
                <c:pt idx="5">
                  <c:v>2.9600000000000004</c:v>
                </c:pt>
                <c:pt idx="6">
                  <c:v>2.5303030303030303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5-B741-B2DF-4F34F83333F9}"/>
            </c:ext>
          </c:extLst>
        </c:ser>
        <c:ser>
          <c:idx val="1"/>
          <c:order val="1"/>
          <c:tx>
            <c:strRef>
              <c:f>Шереметьево!$N$12</c:f>
              <c:strCache>
                <c:ptCount val="1"/>
                <c:pt idx="0">
                  <c:v>Среднее: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Шереметьево!$A$13:$A$19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Шереметьево!$N$13:$N$19</c:f>
              <c:numCache>
                <c:formatCode>General</c:formatCode>
                <c:ptCount val="7"/>
                <c:pt idx="0">
                  <c:v>2.8724327999999999</c:v>
                </c:pt>
                <c:pt idx="1">
                  <c:v>2.8724327999999999</c:v>
                </c:pt>
                <c:pt idx="2">
                  <c:v>2.8724327999999999</c:v>
                </c:pt>
                <c:pt idx="3">
                  <c:v>2.8724327999999999</c:v>
                </c:pt>
                <c:pt idx="4">
                  <c:v>2.8724327999999999</c:v>
                </c:pt>
                <c:pt idx="5">
                  <c:v>2.8724327999999999</c:v>
                </c:pt>
                <c:pt idx="6">
                  <c:v>2.8724327999999999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5-B741-B2DF-4F34F8333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947552"/>
        <c:axId val="370977280"/>
      </c:lineChart>
      <c:catAx>
        <c:axId val="3709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977280"/>
        <c:crosses val="autoZero"/>
        <c:auto val="1"/>
        <c:lblAlgn val="ctr"/>
        <c:lblOffset val="100"/>
        <c:noMultiLvlLbl val="0"/>
      </c:catAx>
      <c:valAx>
        <c:axId val="3709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9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Retention</a:t>
            </a:r>
            <a:r>
              <a:rPr lang="ru-RU" sz="1400" b="0" i="0" baseline="0">
                <a:effectLst/>
              </a:rPr>
              <a:t> остающихся</a:t>
            </a:r>
            <a:r>
              <a:rPr lang="en-US" sz="1400" b="0" i="0" baseline="0">
                <a:effectLst/>
              </a:rPr>
              <a:t> </a:t>
            </a:r>
            <a:r>
              <a:rPr lang="ru-RU" sz="1400" b="0" i="0" baseline="0">
                <a:effectLst/>
              </a:rPr>
              <a:t>водителей в аэропорту с течением времени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'Винтаж по аэропортам, 1'!$A$12</c:f>
              <c:strCache>
                <c:ptCount val="1"/>
                <c:pt idx="0">
                  <c:v>Аэропорт Сочи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'Винтаж по аэропортам, 1'!$C$12:$J$12</c:f>
              <c:numCache>
                <c:formatCode>General</c:formatCode>
                <c:ptCount val="8"/>
                <c:pt idx="0">
                  <c:v>0.75</c:v>
                </c:pt>
                <c:pt idx="1">
                  <c:v>0.68181818181818177</c:v>
                </c:pt>
                <c:pt idx="2">
                  <c:v>0.61363636363636365</c:v>
                </c:pt>
                <c:pt idx="3">
                  <c:v>0.54545454545454541</c:v>
                </c:pt>
                <c:pt idx="4">
                  <c:v>0.43181818181818182</c:v>
                </c:pt>
                <c:pt idx="5">
                  <c:v>0.31818181818181818</c:v>
                </c:pt>
                <c:pt idx="6">
                  <c:v>0.20454545454545456</c:v>
                </c:pt>
                <c:pt idx="7">
                  <c:v>6.8181818181818177E-2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5-FE4B-B517-CEDD8AC48FE1}"/>
            </c:ext>
          </c:extLst>
        </c:ser>
        <c:ser>
          <c:idx val="1"/>
          <c:order val="1"/>
          <c:tx>
            <c:strRef>
              <c:f>'Винтаж по аэропортам, 1'!$A$13</c:f>
              <c:strCache>
                <c:ptCount val="1"/>
                <c:pt idx="0">
                  <c:v>Внуково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'Винтаж по аэропортам, 1'!$C$13:$J$13</c:f>
              <c:numCache>
                <c:formatCode>General</c:formatCode>
                <c:ptCount val="8"/>
                <c:pt idx="0">
                  <c:v>0.875</c:v>
                </c:pt>
                <c:pt idx="1">
                  <c:v>0.796875</c:v>
                </c:pt>
                <c:pt idx="2">
                  <c:v>0.6875</c:v>
                </c:pt>
                <c:pt idx="3">
                  <c:v>0.640625</c:v>
                </c:pt>
                <c:pt idx="4">
                  <c:v>0.421875</c:v>
                </c:pt>
                <c:pt idx="5">
                  <c:v>0.25</c:v>
                </c:pt>
                <c:pt idx="6">
                  <c:v>0.109375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5-FE4B-B517-CEDD8AC48FE1}"/>
            </c:ext>
          </c:extLst>
        </c:ser>
        <c:ser>
          <c:idx val="2"/>
          <c:order val="2"/>
          <c:tx>
            <c:strRef>
              <c:f>'Винтаж по аэропортам, 1'!$A$14</c:f>
              <c:strCache>
                <c:ptCount val="1"/>
                <c:pt idx="0">
                  <c:v>Домодедово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'Винтаж по аэропортам, 1'!$C$14:$J$14</c:f>
              <c:numCache>
                <c:formatCode>General</c:formatCode>
                <c:ptCount val="8"/>
                <c:pt idx="0">
                  <c:v>0.75829383886255919</c:v>
                </c:pt>
                <c:pt idx="1">
                  <c:v>0.67298578199052128</c:v>
                </c:pt>
                <c:pt idx="2">
                  <c:v>0.5781990521327014</c:v>
                </c:pt>
                <c:pt idx="3">
                  <c:v>0.49763033175355448</c:v>
                </c:pt>
                <c:pt idx="4">
                  <c:v>0.37914691943127959</c:v>
                </c:pt>
                <c:pt idx="5">
                  <c:v>0.2890995260663507</c:v>
                </c:pt>
                <c:pt idx="6">
                  <c:v>0.16587677725118483</c:v>
                </c:pt>
                <c:pt idx="7">
                  <c:v>3.7914691943127965E-2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5-FE4B-B517-CEDD8AC48FE1}"/>
            </c:ext>
          </c:extLst>
        </c:ser>
        <c:ser>
          <c:idx val="3"/>
          <c:order val="3"/>
          <c:tx>
            <c:strRef>
              <c:f>'Винтаж по аэропортам, 1'!$A$15</c:f>
              <c:strCache>
                <c:ptCount val="1"/>
                <c:pt idx="0">
                  <c:v>Шереметьево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'Винтаж по аэропортам, 1'!$C$15:$J$15</c:f>
              <c:numCache>
                <c:formatCode>General</c:formatCode>
                <c:ptCount val="8"/>
                <c:pt idx="0">
                  <c:v>0.70129870129870131</c:v>
                </c:pt>
                <c:pt idx="1">
                  <c:v>0.58441558441558439</c:v>
                </c:pt>
                <c:pt idx="2">
                  <c:v>0.54545454545454541</c:v>
                </c:pt>
                <c:pt idx="3">
                  <c:v>0.44155844155844154</c:v>
                </c:pt>
                <c:pt idx="4">
                  <c:v>0.37662337662337664</c:v>
                </c:pt>
                <c:pt idx="5">
                  <c:v>0.27272727272727271</c:v>
                </c:pt>
                <c:pt idx="6">
                  <c:v>0.12987012987012986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25-FE4B-B517-CEDD8AC48FE1}"/>
            </c:ext>
          </c:extLst>
        </c:ser>
        <c:ser>
          <c:idx val="4"/>
          <c:order val="4"/>
          <c:tx>
            <c:strRef>
              <c:f>'Винтаж по аэропортам, 1'!$A$16</c:f>
              <c:strCache>
                <c:ptCount val="1"/>
                <c:pt idx="0">
                  <c:v>Пулково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'Винтаж по аэропортам, 1'!$C$16:$J$16</c:f>
              <c:numCache>
                <c:formatCode>General</c:formatCode>
                <c:ptCount val="8"/>
                <c:pt idx="0">
                  <c:v>0.79844961240310075</c:v>
                </c:pt>
                <c:pt idx="1">
                  <c:v>0.71317829457364346</c:v>
                </c:pt>
                <c:pt idx="2">
                  <c:v>0.66666666666666663</c:v>
                </c:pt>
                <c:pt idx="3">
                  <c:v>0.55038759689922478</c:v>
                </c:pt>
                <c:pt idx="4">
                  <c:v>0.41860465116279072</c:v>
                </c:pt>
                <c:pt idx="5">
                  <c:v>0.23255813953488372</c:v>
                </c:pt>
                <c:pt idx="6">
                  <c:v>9.3023255813953487E-2</c:v>
                </c:pt>
                <c:pt idx="7">
                  <c:v>2.3255813953488372E-2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25-FE4B-B517-CEDD8AC48FE1}"/>
            </c:ext>
          </c:extLst>
        </c:ser>
        <c:ser>
          <c:idx val="5"/>
          <c:order val="5"/>
          <c:tx>
            <c:strRef>
              <c:f>'Винтаж по аэропортам, 1'!$A$17</c:f>
              <c:strCache>
                <c:ptCount val="1"/>
                <c:pt idx="0">
                  <c:v>Кольцово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'Винтаж по аэропортам, 1'!$C$17:$J$17</c:f>
              <c:numCache>
                <c:formatCode>General</c:formatCode>
                <c:ptCount val="8"/>
                <c:pt idx="0">
                  <c:v>0.69565217391304346</c:v>
                </c:pt>
                <c:pt idx="1">
                  <c:v>0.65217391304347827</c:v>
                </c:pt>
                <c:pt idx="2">
                  <c:v>0.56521739130434778</c:v>
                </c:pt>
                <c:pt idx="3">
                  <c:v>0.47826086956521741</c:v>
                </c:pt>
                <c:pt idx="4">
                  <c:v>0.30434782608695654</c:v>
                </c:pt>
                <c:pt idx="5">
                  <c:v>0.21739130434782608</c:v>
                </c:pt>
                <c:pt idx="6">
                  <c:v>8.6956521739130432E-2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25-FE4B-B517-CEDD8AC48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46592"/>
        <c:axId val="369495168"/>
      </c:lineChart>
      <c:catAx>
        <c:axId val="32934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495168"/>
        <c:crosses val="autoZero"/>
        <c:auto val="1"/>
        <c:lblAlgn val="ctr"/>
        <c:lblOffset val="100"/>
        <c:noMultiLvlLbl val="0"/>
      </c:catAx>
      <c:valAx>
        <c:axId val="3694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3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27</xdr:row>
      <xdr:rowOff>19050</xdr:rowOff>
    </xdr:from>
    <xdr:to>
      <xdr:col>9</xdr:col>
      <xdr:colOff>158750</xdr:colOff>
      <xdr:row>51</xdr:row>
      <xdr:rowOff>63500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1F65982-5732-B54A-8993-56D0B0281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565150</xdr:colOff>
      <xdr:row>27</xdr:row>
      <xdr:rowOff>19050</xdr:rowOff>
    </xdr:from>
    <xdr:to>
      <xdr:col>19</xdr:col>
      <xdr:colOff>50800</xdr:colOff>
      <xdr:row>51</xdr:row>
      <xdr:rowOff>101600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7121DF8-40DF-6E47-A579-18D639518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12700</xdr:rowOff>
    </xdr:from>
    <xdr:to>
      <xdr:col>8</xdr:col>
      <xdr:colOff>787400</xdr:colOff>
      <xdr:row>48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46A50F-91D9-DD48-A13F-2FB79A809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781050</xdr:colOff>
      <xdr:row>21</xdr:row>
      <xdr:rowOff>6350</xdr:rowOff>
    </xdr:from>
    <xdr:to>
      <xdr:col>19</xdr:col>
      <xdr:colOff>228600</xdr:colOff>
      <xdr:row>48</xdr:row>
      <xdr:rowOff>127000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94D9371-151F-7D40-A9F4-58BBDC588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21</xdr:row>
      <xdr:rowOff>6350</xdr:rowOff>
    </xdr:from>
    <xdr:to>
      <xdr:col>10</xdr:col>
      <xdr:colOff>0</xdr:colOff>
      <xdr:row>49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6584BF3-7B74-3145-8424-6F49DCADD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21</xdr:row>
      <xdr:rowOff>6350</xdr:rowOff>
    </xdr:from>
    <xdr:to>
      <xdr:col>20</xdr:col>
      <xdr:colOff>520700</xdr:colOff>
      <xdr:row>49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17CA0BA-A100-F946-A7FC-62DF7DC3B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21</xdr:row>
      <xdr:rowOff>4233</xdr:rowOff>
    </xdr:from>
    <xdr:to>
      <xdr:col>12</xdr:col>
      <xdr:colOff>42333</xdr:colOff>
      <xdr:row>50</xdr:row>
      <xdr:rowOff>42333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43668A1-0269-2B46-B35A-789737CC9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35278</xdr:colOff>
      <xdr:row>21</xdr:row>
      <xdr:rowOff>4233</xdr:rowOff>
    </xdr:from>
    <xdr:to>
      <xdr:col>22</xdr:col>
      <xdr:colOff>818445</xdr:colOff>
      <xdr:row>49</xdr:row>
      <xdr:rowOff>197555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262FBAB-46C6-1B44-B329-645BB17DD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25</xdr:row>
      <xdr:rowOff>19050</xdr:rowOff>
    </xdr:from>
    <xdr:to>
      <xdr:col>10</xdr:col>
      <xdr:colOff>25400</xdr:colOff>
      <xdr:row>53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145FCEC-D37D-FD47-A0F6-918B74123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25</xdr:row>
      <xdr:rowOff>6350</xdr:rowOff>
    </xdr:from>
    <xdr:to>
      <xdr:col>20</xdr:col>
      <xdr:colOff>12700</xdr:colOff>
      <xdr:row>53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5D58927-F53E-3B4D-9E39-DD7F2E135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196850</xdr:rowOff>
    </xdr:from>
    <xdr:to>
      <xdr:col>11</xdr:col>
      <xdr:colOff>0</xdr:colOff>
      <xdr:row>53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58C4951-E860-AD40-96E4-1D66CA994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23</xdr:row>
      <xdr:rowOff>196850</xdr:rowOff>
    </xdr:from>
    <xdr:to>
      <xdr:col>20</xdr:col>
      <xdr:colOff>381000</xdr:colOff>
      <xdr:row>53</xdr:row>
      <xdr:rowOff>12700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EAFCF51-5E0F-E848-9EAC-C82FD439B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4D4B-B556-8943-93D0-27E8680357B3}">
  <dimension ref="A1:N60"/>
  <sheetViews>
    <sheetView workbookViewId="0">
      <selection activeCell="G22" sqref="G22"/>
    </sheetView>
  </sheetViews>
  <sheetFormatPr baseColWidth="10" defaultRowHeight="16" x14ac:dyDescent="0.2"/>
  <cols>
    <col min="1" max="1" width="21.5" customWidth="1"/>
    <col min="14" max="14" width="10.83203125" customWidth="1"/>
  </cols>
  <sheetData>
    <row r="1" spans="1:14" x14ac:dyDescent="0.2">
      <c r="A1" t="s">
        <v>11</v>
      </c>
    </row>
    <row r="2" spans="1:14" x14ac:dyDescent="0.2">
      <c r="A2" t="s">
        <v>12</v>
      </c>
    </row>
    <row r="3" spans="1:14" x14ac:dyDescent="0.2">
      <c r="A3" t="s">
        <v>13</v>
      </c>
    </row>
    <row r="4" spans="1:14" x14ac:dyDescent="0.2">
      <c r="A4" t="s">
        <v>24</v>
      </c>
    </row>
    <row r="5" spans="1:14" x14ac:dyDescent="0.2">
      <c r="A5" t="s">
        <v>14</v>
      </c>
    </row>
    <row r="6" spans="1:14" x14ac:dyDescent="0.2">
      <c r="A6" t="s">
        <v>15</v>
      </c>
    </row>
    <row r="7" spans="1:14" x14ac:dyDescent="0.2">
      <c r="A7" t="s">
        <v>16</v>
      </c>
    </row>
    <row r="9" spans="1:14" x14ac:dyDescent="0.2">
      <c r="A9" s="1" t="s">
        <v>17</v>
      </c>
    </row>
    <row r="11" spans="1:14" x14ac:dyDescent="0.2">
      <c r="A11" s="1" t="s">
        <v>0</v>
      </c>
      <c r="B11" s="1" t="s">
        <v>7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M11" s="1" t="s">
        <v>8</v>
      </c>
      <c r="N11" s="1" t="s">
        <v>9</v>
      </c>
    </row>
    <row r="12" spans="1:14" x14ac:dyDescent="0.2">
      <c r="A12" t="s">
        <v>1</v>
      </c>
      <c r="B12">
        <v>72</v>
      </c>
      <c r="C12">
        <v>0.73611111111111116</v>
      </c>
      <c r="D12">
        <v>0.68055555555555558</v>
      </c>
      <c r="E12">
        <v>0.58333333333333337</v>
      </c>
      <c r="F12">
        <v>0.51388888888888884</v>
      </c>
      <c r="G12">
        <v>0.41666666666666669</v>
      </c>
      <c r="H12">
        <v>0.31944444444444442</v>
      </c>
      <c r="I12">
        <v>0.19444444444444445</v>
      </c>
      <c r="J12">
        <v>5.5555555555555552E-2</v>
      </c>
      <c r="M12">
        <f>SUM(D12:I12)+0.5*SUM(C12,J12)</f>
        <v>3.1041666666666665</v>
      </c>
      <c r="N12">
        <v>2.8905732400000002</v>
      </c>
    </row>
    <row r="13" spans="1:14" x14ac:dyDescent="0.2">
      <c r="A13" t="s">
        <v>2</v>
      </c>
      <c r="B13">
        <v>157</v>
      </c>
      <c r="C13">
        <v>0.78343949044585992</v>
      </c>
      <c r="D13">
        <v>0.70700636942675155</v>
      </c>
      <c r="E13">
        <v>0.59872611464968151</v>
      </c>
      <c r="F13">
        <v>0.53503184713375795</v>
      </c>
      <c r="G13">
        <v>0.37579617834394907</v>
      </c>
      <c r="H13">
        <v>0.24203821656050956</v>
      </c>
      <c r="I13">
        <v>8.9171974522292988E-2</v>
      </c>
      <c r="J13">
        <v>1.2738853503184714E-2</v>
      </c>
      <c r="M13">
        <f t="shared" ref="M13:M16" si="0">SUM(D13:I13)+0.5*SUM(C13,J13)</f>
        <v>2.9458598726114649</v>
      </c>
      <c r="N13">
        <v>2.8905732400000002</v>
      </c>
    </row>
    <row r="14" spans="1:14" x14ac:dyDescent="0.2">
      <c r="A14" t="s">
        <v>3</v>
      </c>
      <c r="B14">
        <v>328</v>
      </c>
      <c r="C14">
        <v>0.76219512195121952</v>
      </c>
      <c r="D14">
        <v>0.65853658536585369</v>
      </c>
      <c r="E14">
        <v>0.56707317073170727</v>
      </c>
      <c r="F14">
        <v>0.48170731707317072</v>
      </c>
      <c r="G14">
        <v>0.36585365853658536</v>
      </c>
      <c r="H14">
        <v>0.26219512195121952</v>
      </c>
      <c r="I14">
        <v>0.1676829268292683</v>
      </c>
      <c r="J14">
        <v>4.2682926829268296E-2</v>
      </c>
      <c r="M14">
        <f t="shared" si="0"/>
        <v>2.9054878048780486</v>
      </c>
      <c r="N14">
        <v>2.8905732400000002</v>
      </c>
    </row>
    <row r="15" spans="1:14" x14ac:dyDescent="0.2">
      <c r="A15" t="s">
        <v>6</v>
      </c>
      <c r="B15">
        <v>225</v>
      </c>
      <c r="C15">
        <v>0.7466666666666667</v>
      </c>
      <c r="D15">
        <v>0.65333333333333332</v>
      </c>
      <c r="E15">
        <v>0.57333333333333336</v>
      </c>
      <c r="F15">
        <v>0.47111111111111109</v>
      </c>
      <c r="G15">
        <v>0.37777777777777777</v>
      </c>
      <c r="H15">
        <v>0.28444444444444444</v>
      </c>
      <c r="I15">
        <v>0.13777777777777778</v>
      </c>
      <c r="J15">
        <v>1.7777777777777778E-2</v>
      </c>
      <c r="M15">
        <f>SUM(D15:I15)+0.5*SUM(C15,J15)</f>
        <v>2.88</v>
      </c>
      <c r="N15">
        <v>2.8905732400000002</v>
      </c>
    </row>
    <row r="16" spans="1:14" x14ac:dyDescent="0.2">
      <c r="A16" t="s">
        <v>5</v>
      </c>
      <c r="B16">
        <v>347</v>
      </c>
      <c r="C16">
        <v>0.76368876080691639</v>
      </c>
      <c r="D16">
        <v>0.66282420749279536</v>
      </c>
      <c r="E16">
        <v>0.57925072046109505</v>
      </c>
      <c r="F16">
        <v>0.46397694524495675</v>
      </c>
      <c r="G16">
        <v>0.34005763688760809</v>
      </c>
      <c r="H16">
        <v>0.2132564841498559</v>
      </c>
      <c r="I16">
        <v>0.10086455331412104</v>
      </c>
      <c r="J16">
        <v>3.1700288184438041E-2</v>
      </c>
      <c r="M16">
        <f>SUM(D16:I16)+0.5*SUM(C16,J16)</f>
        <v>2.7579250720461097</v>
      </c>
      <c r="N16">
        <v>2.8905732400000002</v>
      </c>
    </row>
    <row r="17" spans="1:14" x14ac:dyDescent="0.2">
      <c r="A17" t="s">
        <v>4</v>
      </c>
      <c r="B17">
        <v>92</v>
      </c>
      <c r="C17">
        <v>0.78260869565217395</v>
      </c>
      <c r="D17">
        <v>0.69565217391304346</v>
      </c>
      <c r="E17">
        <v>0.54347826086956519</v>
      </c>
      <c r="F17">
        <v>0.45652173913043476</v>
      </c>
      <c r="G17">
        <v>0.32608695652173914</v>
      </c>
      <c r="H17">
        <v>0.20652173913043478</v>
      </c>
      <c r="I17">
        <v>0.11956521739130435</v>
      </c>
      <c r="J17">
        <v>2.1739130434782608E-2</v>
      </c>
      <c r="M17">
        <f>SUM(D17:I17)+0.5*SUM(C17,J17)</f>
        <v>2.75</v>
      </c>
      <c r="N17">
        <v>2.8905732400000002</v>
      </c>
    </row>
    <row r="18" spans="1:14" x14ac:dyDescent="0.2">
      <c r="B18" s="1" t="s">
        <v>9</v>
      </c>
      <c r="C18">
        <f ca="1">AVERAGE(C12:C18)</f>
        <v>0.76245164110565788</v>
      </c>
      <c r="D18">
        <f ca="1">AVERAGE(D12:D18)</f>
        <v>0.67631803751455555</v>
      </c>
      <c r="E18">
        <f ca="1">AVERAGE(E12:E18)</f>
        <v>0.57419915556311929</v>
      </c>
      <c r="F18">
        <f ca="1">AVERAGE(F12:F18)</f>
        <v>0.48703964143038664</v>
      </c>
      <c r="G18">
        <f ca="1">AVERAGE(G12:G18)</f>
        <v>0.36703981245572104</v>
      </c>
      <c r="H18">
        <f ca="1">AVERAGE(H12:H18)</f>
        <v>0.25465007511348475</v>
      </c>
      <c r="I18">
        <f ca="1">AVERAGE(I12:I18)</f>
        <v>0.13491781571320147</v>
      </c>
      <c r="J18">
        <f ca="1">AVERAGE(J12:J18)</f>
        <v>3.0365755380834497E-2</v>
      </c>
      <c r="K18">
        <f ca="1">SUM(D18:I18)+0.5*SUM(C18,J18)</f>
        <v>2.8905732360337151</v>
      </c>
      <c r="L18" s="1" t="s">
        <v>9</v>
      </c>
      <c r="M18">
        <f ca="1">AVERAGE(M12:M18)</f>
        <v>2.8905732360337151</v>
      </c>
    </row>
    <row r="20" spans="1:14" x14ac:dyDescent="0.2">
      <c r="A20" s="2" t="s">
        <v>10</v>
      </c>
      <c r="B20" s="2"/>
      <c r="C20" s="2"/>
      <c r="D20" s="2"/>
      <c r="E20" s="2"/>
    </row>
    <row r="21" spans="1:14" x14ac:dyDescent="0.2">
      <c r="A21" s="2"/>
      <c r="B21" s="2"/>
      <c r="C21" s="2"/>
      <c r="D21" s="2"/>
      <c r="E21" s="2"/>
    </row>
    <row r="22" spans="1:14" x14ac:dyDescent="0.2">
      <c r="A22" s="2"/>
      <c r="B22" s="2"/>
      <c r="C22" s="2"/>
      <c r="D22" s="2"/>
      <c r="E22" s="2"/>
    </row>
    <row r="23" spans="1:14" x14ac:dyDescent="0.2">
      <c r="A23" s="2"/>
      <c r="B23" s="2"/>
      <c r="C23" s="2"/>
      <c r="D23" s="2"/>
      <c r="E23" s="2"/>
    </row>
    <row r="24" spans="1:14" x14ac:dyDescent="0.2">
      <c r="A24" s="2"/>
      <c r="B24" s="2"/>
      <c r="C24" s="2"/>
      <c r="D24" s="2"/>
      <c r="E24" s="2"/>
    </row>
    <row r="55" spans="1:10" x14ac:dyDescent="0.2">
      <c r="A55" s="2" t="s">
        <v>18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</sheetData>
  <mergeCells count="2">
    <mergeCell ref="A20:E24"/>
    <mergeCell ref="A55:J6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2B2C-8064-5D46-8A8B-C04151E9CE0B}">
  <dimension ref="A1:N54"/>
  <sheetViews>
    <sheetView topLeftCell="A11" workbookViewId="0">
      <selection activeCell="P18" sqref="P18"/>
    </sheetView>
  </sheetViews>
  <sheetFormatPr baseColWidth="10" defaultRowHeight="16" x14ac:dyDescent="0.2"/>
  <cols>
    <col min="1" max="1" width="14.6640625" customWidth="1"/>
    <col min="2" max="2" width="15.6640625" customWidth="1"/>
  </cols>
  <sheetData>
    <row r="1" spans="1:14" x14ac:dyDescent="0.2">
      <c r="A1" s="1" t="s">
        <v>25</v>
      </c>
    </row>
    <row r="3" spans="1:14" x14ac:dyDescent="0.2">
      <c r="A3" t="s">
        <v>19</v>
      </c>
    </row>
    <row r="4" spans="1:14" x14ac:dyDescent="0.2">
      <c r="A4" t="s">
        <v>20</v>
      </c>
    </row>
    <row r="5" spans="1:14" x14ac:dyDescent="0.2">
      <c r="A5" t="s">
        <v>12</v>
      </c>
    </row>
    <row r="6" spans="1:14" x14ac:dyDescent="0.2">
      <c r="A6" t="s">
        <v>13</v>
      </c>
    </row>
    <row r="7" spans="1:14" x14ac:dyDescent="0.2">
      <c r="A7" t="s">
        <v>31</v>
      </c>
    </row>
    <row r="8" spans="1:14" x14ac:dyDescent="0.2">
      <c r="A8" t="s">
        <v>21</v>
      </c>
    </row>
    <row r="9" spans="1:14" x14ac:dyDescent="0.2">
      <c r="A9" t="s">
        <v>22</v>
      </c>
    </row>
    <row r="10" spans="1:14" x14ac:dyDescent="0.2">
      <c r="A10" t="s">
        <v>23</v>
      </c>
    </row>
    <row r="12" spans="1:14" x14ac:dyDescent="0.2">
      <c r="A12" s="1" t="s">
        <v>26</v>
      </c>
      <c r="B12" s="1" t="s">
        <v>7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  <c r="M12" s="1" t="s">
        <v>8</v>
      </c>
      <c r="N12" s="1" t="s">
        <v>9</v>
      </c>
    </row>
    <row r="13" spans="1:14" x14ac:dyDescent="0.2">
      <c r="A13" t="s">
        <v>27</v>
      </c>
      <c r="B13">
        <v>46</v>
      </c>
      <c r="C13">
        <v>0.73913043478260865</v>
      </c>
      <c r="D13">
        <v>0.67391304347826086</v>
      </c>
      <c r="E13">
        <v>0.52173913043478259</v>
      </c>
      <c r="F13">
        <v>0.39130434782608697</v>
      </c>
      <c r="G13">
        <v>0.2608695652173913</v>
      </c>
      <c r="H13">
        <v>0.15217391304347827</v>
      </c>
      <c r="I13">
        <v>4.3478260869565216E-2</v>
      </c>
      <c r="J13">
        <v>0</v>
      </c>
      <c r="M13">
        <f>SUM(D13:I13)+0.5*SUM(C13,J13)</f>
        <v>2.4130434782608696</v>
      </c>
      <c r="N13">
        <v>2.7709082600000001</v>
      </c>
    </row>
    <row r="14" spans="1:14" x14ac:dyDescent="0.2">
      <c r="A14" t="s">
        <v>28</v>
      </c>
      <c r="B14">
        <v>56</v>
      </c>
      <c r="C14">
        <v>0.8214285714285714</v>
      </c>
      <c r="D14">
        <v>0.6785714285714286</v>
      </c>
      <c r="E14">
        <v>0.5535714285714286</v>
      </c>
      <c r="F14">
        <v>0.42857142857142855</v>
      </c>
      <c r="G14">
        <v>0.35714285714285715</v>
      </c>
      <c r="H14">
        <v>0.23214285714285715</v>
      </c>
      <c r="I14">
        <v>0.10714285714285714</v>
      </c>
      <c r="J14">
        <v>1.7857142857142856E-2</v>
      </c>
      <c r="M14">
        <f t="shared" ref="M14:M19" si="0">SUM(D14:I14)+0.5*SUM(C14,J14)</f>
        <v>2.7767857142857144</v>
      </c>
      <c r="N14">
        <v>2.7709082600000001</v>
      </c>
    </row>
    <row r="15" spans="1:14" x14ac:dyDescent="0.2">
      <c r="A15" t="s">
        <v>29</v>
      </c>
      <c r="B15">
        <v>63</v>
      </c>
      <c r="C15">
        <v>0.76190476190476186</v>
      </c>
      <c r="D15">
        <v>0.65079365079365081</v>
      </c>
      <c r="E15">
        <v>0.53968253968253965</v>
      </c>
      <c r="F15">
        <v>0.42857142857142855</v>
      </c>
      <c r="G15">
        <v>0.26984126984126983</v>
      </c>
      <c r="H15">
        <v>0.17460317460317459</v>
      </c>
      <c r="I15">
        <v>7.9365079365079361E-2</v>
      </c>
      <c r="J15">
        <v>3.1746031746031744E-2</v>
      </c>
      <c r="M15">
        <f t="shared" si="0"/>
        <v>2.5396825396825395</v>
      </c>
      <c r="N15">
        <v>2.7709082600000001</v>
      </c>
    </row>
    <row r="16" spans="1:14" x14ac:dyDescent="0.2">
      <c r="A16" t="s">
        <v>30</v>
      </c>
      <c r="B16">
        <v>42</v>
      </c>
      <c r="C16">
        <v>0.83333333333333337</v>
      </c>
      <c r="D16">
        <v>0.69047619047619047</v>
      </c>
      <c r="E16">
        <v>0.61904761904761907</v>
      </c>
      <c r="F16">
        <v>0.5</v>
      </c>
      <c r="G16">
        <v>0.38095238095238093</v>
      </c>
      <c r="H16">
        <v>0.19047619047619047</v>
      </c>
      <c r="I16">
        <v>0.11904761904761904</v>
      </c>
      <c r="J16">
        <v>7.1428571428571425E-2</v>
      </c>
      <c r="M16">
        <f t="shared" si="0"/>
        <v>2.952380952380953</v>
      </c>
      <c r="N16">
        <v>2.7709082600000001</v>
      </c>
    </row>
    <row r="17" spans="1:14" x14ac:dyDescent="0.2">
      <c r="A17" t="s">
        <v>32</v>
      </c>
      <c r="B17">
        <v>48</v>
      </c>
      <c r="C17">
        <v>0.70833333333333337</v>
      </c>
      <c r="D17">
        <v>0.64583333333333337</v>
      </c>
      <c r="E17">
        <v>0.58333333333333337</v>
      </c>
      <c r="F17">
        <v>0.47916666666666669</v>
      </c>
      <c r="G17">
        <v>0.35416666666666669</v>
      </c>
      <c r="H17">
        <v>0.20833333333333334</v>
      </c>
      <c r="I17">
        <v>6.25E-2</v>
      </c>
      <c r="J17">
        <v>2.0833333333333332E-2</v>
      </c>
      <c r="M17">
        <f t="shared" si="0"/>
        <v>2.697916666666667</v>
      </c>
      <c r="N17">
        <v>2.7709082600000001</v>
      </c>
    </row>
    <row r="18" spans="1:14" x14ac:dyDescent="0.2">
      <c r="A18" t="s">
        <v>33</v>
      </c>
      <c r="B18">
        <v>45</v>
      </c>
      <c r="C18">
        <v>0.71111111111111114</v>
      </c>
      <c r="D18">
        <v>0.57777777777777772</v>
      </c>
      <c r="E18">
        <v>0.57777777777777772</v>
      </c>
      <c r="F18">
        <v>0.51111111111111107</v>
      </c>
      <c r="G18">
        <v>0.37777777777777777</v>
      </c>
      <c r="H18">
        <v>0.28888888888888886</v>
      </c>
      <c r="I18">
        <v>0.17777777777777778</v>
      </c>
      <c r="J18">
        <v>4.4444444444444446E-2</v>
      </c>
      <c r="M18">
        <f t="shared" si="0"/>
        <v>2.8888888888888884</v>
      </c>
      <c r="N18">
        <v>2.7709082600000001</v>
      </c>
    </row>
    <row r="19" spans="1:14" x14ac:dyDescent="0.2">
      <c r="A19" t="s">
        <v>34</v>
      </c>
      <c r="B19">
        <v>47</v>
      </c>
      <c r="C19">
        <v>0.76595744680851063</v>
      </c>
      <c r="D19">
        <v>0.72340425531914898</v>
      </c>
      <c r="E19">
        <v>0.68085106382978722</v>
      </c>
      <c r="F19">
        <v>0.53191489361702127</v>
      </c>
      <c r="G19">
        <v>0.40425531914893614</v>
      </c>
      <c r="H19">
        <v>0.25531914893617019</v>
      </c>
      <c r="I19">
        <v>0.1276595744680851</v>
      </c>
      <c r="J19">
        <v>4.2553191489361701E-2</v>
      </c>
      <c r="M19">
        <f t="shared" si="0"/>
        <v>3.1276595744680851</v>
      </c>
      <c r="N19">
        <v>2.7709082600000001</v>
      </c>
    </row>
    <row r="20" spans="1:14" x14ac:dyDescent="0.2">
      <c r="B20" s="1" t="s">
        <v>9</v>
      </c>
      <c r="C20">
        <f>AVERAGE(C13:C19)</f>
        <v>0.76302842752889</v>
      </c>
      <c r="D20">
        <f t="shared" ref="D20:J20" si="1">AVERAGE(D13:D19)</f>
        <v>0.66296709710711299</v>
      </c>
      <c r="E20">
        <f t="shared" si="1"/>
        <v>0.58228612752532405</v>
      </c>
      <c r="F20">
        <f t="shared" si="1"/>
        <v>0.46723426805196328</v>
      </c>
      <c r="G20">
        <f t="shared" si="1"/>
        <v>0.34357226239246857</v>
      </c>
      <c r="H20">
        <f t="shared" si="1"/>
        <v>0.21456250091772752</v>
      </c>
      <c r="I20">
        <f t="shared" si="1"/>
        <v>0.10242445266728338</v>
      </c>
      <c r="J20">
        <f t="shared" si="1"/>
        <v>3.26946736141265E-2</v>
      </c>
      <c r="K20">
        <f>SUM(D20:I20)+0.5*SUM(C20,J20)</f>
        <v>2.770908259233388</v>
      </c>
      <c r="L20" s="1" t="s">
        <v>9</v>
      </c>
      <c r="M20">
        <f>AVERAGE(M13:M19)</f>
        <v>2.770908259233388</v>
      </c>
    </row>
    <row r="52" spans="1:6" x14ac:dyDescent="0.2">
      <c r="A52" s="2" t="s">
        <v>35</v>
      </c>
      <c r="B52" s="2"/>
      <c r="C52" s="2"/>
      <c r="D52" s="2"/>
      <c r="E52" s="2"/>
      <c r="F52" s="2"/>
    </row>
    <row r="53" spans="1:6" x14ac:dyDescent="0.2">
      <c r="A53" s="2"/>
      <c r="B53" s="2"/>
      <c r="C53" s="2"/>
      <c r="D53" s="2"/>
      <c r="E53" s="2"/>
      <c r="F53" s="2"/>
    </row>
    <row r="54" spans="1:6" x14ac:dyDescent="0.2">
      <c r="A54" s="2"/>
      <c r="B54" s="2"/>
      <c r="C54" s="2"/>
      <c r="D54" s="2"/>
      <c r="E54" s="2"/>
      <c r="F54" s="2"/>
    </row>
  </sheetData>
  <mergeCells count="1">
    <mergeCell ref="A52:F5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023C-05B3-4147-A114-8A91B94A89CA}">
  <dimension ref="A1:N55"/>
  <sheetViews>
    <sheetView topLeftCell="A13" workbookViewId="0">
      <selection activeCell="H55" sqref="H55"/>
    </sheetView>
  </sheetViews>
  <sheetFormatPr baseColWidth="10" defaultRowHeight="16" x14ac:dyDescent="0.2"/>
  <cols>
    <col min="1" max="1" width="14.6640625" customWidth="1"/>
    <col min="2" max="2" width="15.6640625" customWidth="1"/>
  </cols>
  <sheetData>
    <row r="1" spans="1:14" x14ac:dyDescent="0.2">
      <c r="A1" s="1" t="s">
        <v>36</v>
      </c>
    </row>
    <row r="3" spans="1:14" x14ac:dyDescent="0.2">
      <c r="A3" t="s">
        <v>19</v>
      </c>
    </row>
    <row r="4" spans="1:14" x14ac:dyDescent="0.2">
      <c r="A4" t="s">
        <v>20</v>
      </c>
    </row>
    <row r="5" spans="1:14" x14ac:dyDescent="0.2">
      <c r="A5" t="s">
        <v>12</v>
      </c>
    </row>
    <row r="6" spans="1:14" x14ac:dyDescent="0.2">
      <c r="A6" t="s">
        <v>13</v>
      </c>
    </row>
    <row r="7" spans="1:14" x14ac:dyDescent="0.2">
      <c r="A7" t="s">
        <v>31</v>
      </c>
    </row>
    <row r="8" spans="1:14" x14ac:dyDescent="0.2">
      <c r="A8" t="s">
        <v>37</v>
      </c>
    </row>
    <row r="9" spans="1:14" x14ac:dyDescent="0.2">
      <c r="A9" t="s">
        <v>22</v>
      </c>
    </row>
    <row r="10" spans="1:14" x14ac:dyDescent="0.2">
      <c r="A10" t="s">
        <v>23</v>
      </c>
    </row>
    <row r="12" spans="1:14" x14ac:dyDescent="0.2">
      <c r="A12" s="1" t="s">
        <v>26</v>
      </c>
      <c r="B12" s="1" t="s">
        <v>7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  <c r="M12" s="1" t="s">
        <v>8</v>
      </c>
      <c r="N12" s="1" t="s">
        <v>9</v>
      </c>
    </row>
    <row r="13" spans="1:14" x14ac:dyDescent="0.2">
      <c r="A13" t="s">
        <v>27</v>
      </c>
      <c r="B13">
        <v>49</v>
      </c>
      <c r="C13">
        <v>0.77551020408163263</v>
      </c>
      <c r="D13">
        <v>0.63265306122448983</v>
      </c>
      <c r="E13">
        <v>0.59183673469387754</v>
      </c>
      <c r="F13">
        <v>0.48979591836734693</v>
      </c>
      <c r="G13">
        <v>0.38775510204081631</v>
      </c>
      <c r="H13">
        <v>0.32653061224489793</v>
      </c>
      <c r="I13">
        <v>0.22448979591836735</v>
      </c>
      <c r="J13">
        <v>8.1632653061224483E-2</v>
      </c>
      <c r="M13">
        <f>SUM(D13:I13)+0.5*SUM(C13,J13)</f>
        <v>3.0816326530612241</v>
      </c>
      <c r="N13">
        <v>2.9094341300000002</v>
      </c>
    </row>
    <row r="14" spans="1:14" x14ac:dyDescent="0.2">
      <c r="A14" t="s">
        <v>28</v>
      </c>
      <c r="B14">
        <v>53</v>
      </c>
      <c r="C14">
        <v>0.79245283018867929</v>
      </c>
      <c r="D14">
        <v>0.67924528301886788</v>
      </c>
      <c r="E14">
        <v>0.60377358490566035</v>
      </c>
      <c r="F14">
        <v>0.54716981132075471</v>
      </c>
      <c r="G14">
        <v>0.43396226415094341</v>
      </c>
      <c r="H14">
        <v>0.33962264150943394</v>
      </c>
      <c r="I14">
        <v>0.18867924528301888</v>
      </c>
      <c r="J14">
        <v>5.6603773584905662E-2</v>
      </c>
      <c r="M14">
        <f t="shared" ref="M14:M19" si="0">SUM(D14:I14)+0.5*SUM(C14,J14)</f>
        <v>3.2169811320754715</v>
      </c>
      <c r="N14">
        <v>2.9094341300000002</v>
      </c>
    </row>
    <row r="15" spans="1:14" x14ac:dyDescent="0.2">
      <c r="A15" t="s">
        <v>29</v>
      </c>
      <c r="B15">
        <v>54</v>
      </c>
      <c r="C15">
        <v>0.68518518518518523</v>
      </c>
      <c r="D15">
        <v>0.57407407407407407</v>
      </c>
      <c r="E15">
        <v>0.48148148148148145</v>
      </c>
      <c r="F15">
        <v>0.44444444444444442</v>
      </c>
      <c r="G15">
        <v>0.35185185185185186</v>
      </c>
      <c r="H15">
        <v>0.22222222222222221</v>
      </c>
      <c r="I15">
        <v>0.1111111111111111</v>
      </c>
      <c r="J15">
        <v>3.7037037037037035E-2</v>
      </c>
      <c r="M15">
        <f t="shared" si="0"/>
        <v>2.5462962962962963</v>
      </c>
      <c r="N15">
        <v>2.9094341300000002</v>
      </c>
    </row>
    <row r="16" spans="1:14" x14ac:dyDescent="0.2">
      <c r="A16" t="s">
        <v>30</v>
      </c>
      <c r="B16">
        <v>45</v>
      </c>
      <c r="C16">
        <v>0.84444444444444444</v>
      </c>
      <c r="D16">
        <v>0.71111111111111114</v>
      </c>
      <c r="E16">
        <v>0.53333333333333333</v>
      </c>
      <c r="F16">
        <v>0.42222222222222222</v>
      </c>
      <c r="G16">
        <v>0.33333333333333331</v>
      </c>
      <c r="H16">
        <v>0.24444444444444444</v>
      </c>
      <c r="I16">
        <v>0.2</v>
      </c>
      <c r="J16">
        <v>2.2222222222222223E-2</v>
      </c>
      <c r="M16">
        <f t="shared" si="0"/>
        <v>2.8777777777777782</v>
      </c>
      <c r="N16">
        <v>2.9094341300000002</v>
      </c>
    </row>
    <row r="17" spans="1:14" x14ac:dyDescent="0.2">
      <c r="A17" t="s">
        <v>32</v>
      </c>
      <c r="B17">
        <v>40</v>
      </c>
      <c r="C17">
        <v>0.65</v>
      </c>
      <c r="D17">
        <v>0.6</v>
      </c>
      <c r="E17">
        <v>0.52500000000000002</v>
      </c>
      <c r="F17">
        <v>0.45</v>
      </c>
      <c r="G17">
        <v>0.3</v>
      </c>
      <c r="H17">
        <v>0.125</v>
      </c>
      <c r="I17">
        <v>7.4999999999999997E-2</v>
      </c>
      <c r="J17">
        <v>0</v>
      </c>
      <c r="M17">
        <f t="shared" si="0"/>
        <v>2.4000000000000004</v>
      </c>
      <c r="N17">
        <v>2.9094341300000002</v>
      </c>
    </row>
    <row r="18" spans="1:14" x14ac:dyDescent="0.2">
      <c r="A18" t="s">
        <v>33</v>
      </c>
      <c r="B18">
        <v>47</v>
      </c>
      <c r="C18">
        <v>0.65957446808510634</v>
      </c>
      <c r="D18">
        <v>0.61702127659574468</v>
      </c>
      <c r="E18">
        <v>0.55319148936170215</v>
      </c>
      <c r="F18">
        <v>0.46808510638297873</v>
      </c>
      <c r="G18">
        <v>0.31914893617021278</v>
      </c>
      <c r="H18">
        <v>0.23404255319148937</v>
      </c>
      <c r="I18">
        <v>0.14893617021276595</v>
      </c>
      <c r="J18">
        <v>2.1276595744680851E-2</v>
      </c>
      <c r="M18">
        <f t="shared" si="0"/>
        <v>2.6808510638297873</v>
      </c>
      <c r="N18">
        <v>2.9094341300000002</v>
      </c>
    </row>
    <row r="19" spans="1:14" x14ac:dyDescent="0.2">
      <c r="A19" t="s">
        <v>34</v>
      </c>
      <c r="B19">
        <v>40</v>
      </c>
      <c r="C19">
        <v>0.95</v>
      </c>
      <c r="D19">
        <v>0.82499999999999996</v>
      </c>
      <c r="E19">
        <v>0.7</v>
      </c>
      <c r="F19">
        <v>0.55000000000000004</v>
      </c>
      <c r="G19">
        <v>0.42499999999999999</v>
      </c>
      <c r="H19">
        <v>0.32500000000000001</v>
      </c>
      <c r="I19">
        <v>0.22500000000000001</v>
      </c>
      <c r="J19">
        <v>7.4999999999999997E-2</v>
      </c>
      <c r="M19">
        <f t="shared" si="0"/>
        <v>3.5625</v>
      </c>
      <c r="N19">
        <v>2.9094341300000002</v>
      </c>
    </row>
    <row r="20" spans="1:14" x14ac:dyDescent="0.2">
      <c r="B20" s="1" t="s">
        <v>9</v>
      </c>
      <c r="C20">
        <f>AVERAGE(C13:C19)</f>
        <v>0.76530959028357837</v>
      </c>
      <c r="D20">
        <f>AVERAGE(D13:D19)</f>
        <v>0.66272925800346971</v>
      </c>
      <c r="E20">
        <f>AVERAGE(E13:E19)</f>
        <v>0.56980237482515061</v>
      </c>
      <c r="F20">
        <f>AVERAGE(F13:F19)</f>
        <v>0.48167392896253525</v>
      </c>
      <c r="G20">
        <f>AVERAGE(G13:G19)</f>
        <v>0.36443592679245107</v>
      </c>
      <c r="H20">
        <f>AVERAGE(H13:H19)</f>
        <v>0.25955178194464112</v>
      </c>
      <c r="I20">
        <f>AVERAGE(I13:I19)</f>
        <v>0.16760233178932332</v>
      </c>
      <c r="J20">
        <f>AVERAGE(J13:J19)</f>
        <v>4.1967468807152894E-2</v>
      </c>
      <c r="K20">
        <f>SUM(D20:I20)+0.5*SUM(C20,J20)</f>
        <v>2.9094341318629366</v>
      </c>
      <c r="L20" s="1" t="s">
        <v>9</v>
      </c>
      <c r="M20">
        <f>AVERAGE(M13:M19)</f>
        <v>2.9094341318629371</v>
      </c>
    </row>
    <row r="52" spans="1:6" ht="16" customHeight="1" x14ac:dyDescent="0.2">
      <c r="A52" s="2" t="s">
        <v>39</v>
      </c>
      <c r="B52" s="2"/>
      <c r="C52" s="2"/>
      <c r="D52" s="2"/>
      <c r="E52" s="2"/>
      <c r="F52" s="2"/>
    </row>
    <row r="53" spans="1:6" x14ac:dyDescent="0.2">
      <c r="A53" s="2"/>
      <c r="B53" s="2"/>
      <c r="C53" s="2"/>
      <c r="D53" s="2"/>
      <c r="E53" s="2"/>
      <c r="F53" s="2"/>
    </row>
    <row r="54" spans="1:6" x14ac:dyDescent="0.2">
      <c r="A54" s="2"/>
      <c r="B54" s="2"/>
      <c r="C54" s="2"/>
      <c r="D54" s="2"/>
      <c r="E54" s="2"/>
      <c r="F54" s="2"/>
    </row>
    <row r="55" spans="1:6" x14ac:dyDescent="0.2">
      <c r="A55" s="2"/>
      <c r="B55" s="2"/>
      <c r="C55" s="2"/>
      <c r="D55" s="2"/>
      <c r="E55" s="2"/>
      <c r="F55" s="2"/>
    </row>
  </sheetData>
  <mergeCells count="1">
    <mergeCell ref="A52:F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B4E0-5E6F-FE47-8AF8-D43EFAAA1E98}">
  <dimension ref="A1:U54"/>
  <sheetViews>
    <sheetView topLeftCell="A11" zoomScale="90" zoomScaleNormal="90" workbookViewId="0">
      <selection activeCell="P19" sqref="P19"/>
    </sheetView>
  </sheetViews>
  <sheetFormatPr baseColWidth="10" defaultRowHeight="16" x14ac:dyDescent="0.2"/>
  <cols>
    <col min="1" max="1" width="15.33203125" customWidth="1"/>
    <col min="2" max="2" width="13.1640625" customWidth="1"/>
  </cols>
  <sheetData>
    <row r="1" spans="1:21" x14ac:dyDescent="0.2">
      <c r="A1" s="3" t="s">
        <v>40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">
      <c r="A3" s="4" t="s">
        <v>19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21" x14ac:dyDescent="0.2">
      <c r="A4" s="4" t="s">
        <v>20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21" x14ac:dyDescent="0.2">
      <c r="A5" s="4" t="s">
        <v>12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21" x14ac:dyDescent="0.2">
      <c r="A6" s="4" t="s">
        <v>13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21" x14ac:dyDescent="0.2">
      <c r="A7" s="4" t="s">
        <v>31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21" x14ac:dyDescent="0.2">
      <c r="A8" s="4" t="s">
        <v>38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21" x14ac:dyDescent="0.2">
      <c r="A9" s="4" t="s">
        <v>22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21" x14ac:dyDescent="0.2">
      <c r="A10" s="4" t="s">
        <v>23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2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21" x14ac:dyDescent="0.2">
      <c r="A12" s="1" t="s">
        <v>26</v>
      </c>
      <c r="B12" s="1" t="s">
        <v>7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  <c r="M12" s="1" t="s">
        <v>8</v>
      </c>
      <c r="N12" s="1" t="s">
        <v>9</v>
      </c>
      <c r="O12" s="4"/>
      <c r="P12" s="4"/>
    </row>
    <row r="13" spans="1:21" x14ac:dyDescent="0.2">
      <c r="A13" t="s">
        <v>27</v>
      </c>
      <c r="B13">
        <v>32</v>
      </c>
      <c r="C13">
        <v>0.5625</v>
      </c>
      <c r="D13">
        <v>0.5</v>
      </c>
      <c r="E13">
        <v>0.4375</v>
      </c>
      <c r="F13">
        <v>0.40625</v>
      </c>
      <c r="G13">
        <v>0.375</v>
      </c>
      <c r="H13">
        <v>0.34375</v>
      </c>
      <c r="I13">
        <v>9.375E-2</v>
      </c>
      <c r="J13">
        <v>6.25E-2</v>
      </c>
      <c r="M13">
        <f>SUM(D13:I13)+0.5*SUM(C13,J13)</f>
        <v>2.46875</v>
      </c>
      <c r="N13">
        <v>2.8724327999999999</v>
      </c>
      <c r="O13" s="4"/>
      <c r="P13" s="4"/>
    </row>
    <row r="14" spans="1:21" x14ac:dyDescent="0.2">
      <c r="A14" t="s">
        <v>28</v>
      </c>
      <c r="B14">
        <v>27</v>
      </c>
      <c r="C14">
        <v>0.85185185185185186</v>
      </c>
      <c r="D14">
        <v>0.81481481481481477</v>
      </c>
      <c r="E14">
        <v>0.70370370370370372</v>
      </c>
      <c r="F14">
        <v>0.59259259259259256</v>
      </c>
      <c r="G14">
        <v>0.51851851851851805</v>
      </c>
      <c r="H14">
        <v>0.48148148148148145</v>
      </c>
      <c r="I14">
        <v>0.14814814814814814</v>
      </c>
      <c r="J14">
        <v>0</v>
      </c>
      <c r="M14">
        <f t="shared" ref="M14:M19" si="0">SUM(D14:I14)+0.5*SUM(C14,J14)</f>
        <v>3.6851851851851847</v>
      </c>
      <c r="N14">
        <v>2.8724327999999999</v>
      </c>
      <c r="O14" s="4"/>
      <c r="P14" s="4"/>
    </row>
    <row r="15" spans="1:21" x14ac:dyDescent="0.2">
      <c r="A15" t="s">
        <v>29</v>
      </c>
      <c r="B15">
        <v>52</v>
      </c>
      <c r="C15">
        <v>0.86538461538461542</v>
      </c>
      <c r="D15">
        <v>0.73076923076923073</v>
      </c>
      <c r="E15">
        <v>0.65384615384615385</v>
      </c>
      <c r="F15">
        <v>0.48076923076923078</v>
      </c>
      <c r="G15">
        <v>0.40384615384615385</v>
      </c>
      <c r="H15">
        <v>0.23076923076923078</v>
      </c>
      <c r="I15">
        <v>0.13461538461538461</v>
      </c>
      <c r="J15">
        <v>0</v>
      </c>
      <c r="M15">
        <f t="shared" si="0"/>
        <v>3.0673076923076925</v>
      </c>
      <c r="N15">
        <v>2.8724327999999999</v>
      </c>
      <c r="O15" s="4"/>
      <c r="P15" s="4"/>
    </row>
    <row r="16" spans="1:21" x14ac:dyDescent="0.2">
      <c r="A16" t="s">
        <v>30</v>
      </c>
      <c r="B16">
        <v>31</v>
      </c>
      <c r="C16">
        <v>0.80645161290322576</v>
      </c>
      <c r="D16">
        <v>0.70967741935483875</v>
      </c>
      <c r="E16">
        <v>0.61290322580645162</v>
      </c>
      <c r="F16">
        <v>0.5161290322580645</v>
      </c>
      <c r="G16">
        <v>0.35483870967741937</v>
      </c>
      <c r="H16">
        <v>0.19354838709677419</v>
      </c>
      <c r="I16">
        <v>0.12903225806451613</v>
      </c>
      <c r="J16">
        <v>3.2258064516129031E-2</v>
      </c>
      <c r="M16">
        <f t="shared" si="0"/>
        <v>2.935483870967742</v>
      </c>
      <c r="N16">
        <v>2.8724327999999999</v>
      </c>
      <c r="O16" s="4"/>
      <c r="P16" s="4"/>
    </row>
    <row r="17" spans="1:16" x14ac:dyDescent="0.2">
      <c r="A17" t="s">
        <v>32</v>
      </c>
      <c r="B17">
        <v>25</v>
      </c>
      <c r="C17">
        <v>0.68</v>
      </c>
      <c r="D17">
        <v>0.64</v>
      </c>
      <c r="E17">
        <v>0.48</v>
      </c>
      <c r="F17">
        <v>0.36</v>
      </c>
      <c r="G17">
        <v>0.28000000000000003</v>
      </c>
      <c r="H17">
        <v>0.28000000000000003</v>
      </c>
      <c r="I17">
        <v>0.08</v>
      </c>
      <c r="J17">
        <v>0</v>
      </c>
      <c r="M17">
        <f t="shared" si="0"/>
        <v>2.46</v>
      </c>
      <c r="N17">
        <v>2.8724327999999999</v>
      </c>
      <c r="O17" s="4"/>
      <c r="P17" s="4"/>
    </row>
    <row r="18" spans="1:16" x14ac:dyDescent="0.2">
      <c r="A18" t="s">
        <v>33</v>
      </c>
      <c r="B18">
        <v>25</v>
      </c>
      <c r="C18">
        <v>0.76</v>
      </c>
      <c r="D18">
        <v>0.6</v>
      </c>
      <c r="E18">
        <v>0.56000000000000005</v>
      </c>
      <c r="F18">
        <v>0.52</v>
      </c>
      <c r="G18">
        <v>0.4</v>
      </c>
      <c r="H18">
        <v>0.28000000000000003</v>
      </c>
      <c r="I18">
        <v>0.2</v>
      </c>
      <c r="J18">
        <v>0.04</v>
      </c>
      <c r="M18">
        <f t="shared" si="0"/>
        <v>2.9600000000000004</v>
      </c>
      <c r="N18">
        <v>2.8724327999999999</v>
      </c>
      <c r="O18" s="4"/>
      <c r="P18" s="4"/>
    </row>
    <row r="19" spans="1:16" x14ac:dyDescent="0.2">
      <c r="A19" t="s">
        <v>34</v>
      </c>
      <c r="B19">
        <v>33</v>
      </c>
      <c r="C19">
        <v>0.63636363636363635</v>
      </c>
      <c r="D19">
        <v>0.54545454545454541</v>
      </c>
      <c r="E19">
        <v>0.51515151515151514</v>
      </c>
      <c r="F19">
        <v>0.42424242424242425</v>
      </c>
      <c r="G19">
        <v>0.30303030303030304</v>
      </c>
      <c r="H19">
        <v>0.24242424242424243</v>
      </c>
      <c r="I19">
        <v>0.18181818181818182</v>
      </c>
      <c r="J19">
        <v>0</v>
      </c>
      <c r="M19">
        <f t="shared" si="0"/>
        <v>2.5303030303030303</v>
      </c>
      <c r="N19">
        <v>2.8724327999999999</v>
      </c>
      <c r="O19" s="4"/>
      <c r="P19" s="4"/>
    </row>
    <row r="20" spans="1:16" x14ac:dyDescent="0.2">
      <c r="B20" s="1" t="s">
        <v>9</v>
      </c>
      <c r="C20">
        <f>AVERAGE(C13:C19)</f>
        <v>0.7375073880719043</v>
      </c>
      <c r="D20">
        <f>AVERAGE(D13:D19)</f>
        <v>0.64867371577048993</v>
      </c>
      <c r="E20">
        <f>AVERAGE(E13:E19)</f>
        <v>0.56615779978683201</v>
      </c>
      <c r="F20">
        <f>AVERAGE(F13:F19)</f>
        <v>0.47142618283747317</v>
      </c>
      <c r="G20">
        <f>AVERAGE(G13:G19)</f>
        <v>0.37646195501034213</v>
      </c>
      <c r="H20">
        <f>AVERAGE(H13:H19)</f>
        <v>0.29313904882453273</v>
      </c>
      <c r="I20">
        <f>AVERAGE(I13:I19)</f>
        <v>0.1381948532351758</v>
      </c>
      <c r="J20">
        <f>AVERAGE(J13:J19)</f>
        <v>1.9251152073732718E-2</v>
      </c>
      <c r="K20">
        <f>SUM(D20:I20)+0.5*SUM(C20,J20)</f>
        <v>2.8724328255376648</v>
      </c>
      <c r="L20" s="1" t="s">
        <v>9</v>
      </c>
      <c r="M20">
        <f>AVERAGE(M13:M19)</f>
        <v>2.8724328255376643</v>
      </c>
      <c r="O20" s="4"/>
      <c r="P20" s="4"/>
    </row>
    <row r="21" spans="1:16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ht="32" customHeight="1" x14ac:dyDescent="0.2">
      <c r="A52" s="5" t="s">
        <v>41</v>
      </c>
      <c r="B52" s="5"/>
      <c r="C52" s="5"/>
      <c r="D52" s="5"/>
      <c r="E52" s="5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x14ac:dyDescent="0.2">
      <c r="A53" s="5"/>
      <c r="B53" s="5"/>
      <c r="C53" s="5"/>
      <c r="D53" s="5"/>
      <c r="E53" s="5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 x14ac:dyDescent="0.2">
      <c r="A54" s="5"/>
      <c r="B54" s="5"/>
      <c r="C54" s="5"/>
      <c r="D54" s="5"/>
      <c r="E54" s="5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</row>
  </sheetData>
  <mergeCells count="1">
    <mergeCell ref="A52:F5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1519-42CC-464A-B1B9-54B35A8F47C1}">
  <dimension ref="A1:N60"/>
  <sheetViews>
    <sheetView workbookViewId="0">
      <selection activeCell="H23" sqref="H23"/>
    </sheetView>
  </sheetViews>
  <sheetFormatPr baseColWidth="10" defaultRowHeight="16" x14ac:dyDescent="0.2"/>
  <cols>
    <col min="1" max="1" width="21.5" customWidth="1"/>
  </cols>
  <sheetData>
    <row r="1" spans="1:14" x14ac:dyDescent="0.2">
      <c r="A1" t="s">
        <v>11</v>
      </c>
    </row>
    <row r="2" spans="1:14" x14ac:dyDescent="0.2">
      <c r="A2" t="s">
        <v>12</v>
      </c>
    </row>
    <row r="3" spans="1:14" x14ac:dyDescent="0.2">
      <c r="A3" t="s">
        <v>13</v>
      </c>
    </row>
    <row r="4" spans="1:14" x14ac:dyDescent="0.2">
      <c r="A4" t="s">
        <v>24</v>
      </c>
    </row>
    <row r="5" spans="1:14" x14ac:dyDescent="0.2">
      <c r="A5" t="s">
        <v>42</v>
      </c>
    </row>
    <row r="6" spans="1:14" x14ac:dyDescent="0.2">
      <c r="A6" t="s">
        <v>15</v>
      </c>
    </row>
    <row r="7" spans="1:14" x14ac:dyDescent="0.2">
      <c r="A7" t="s">
        <v>16</v>
      </c>
    </row>
    <row r="9" spans="1:14" x14ac:dyDescent="0.2">
      <c r="A9" s="1" t="s">
        <v>17</v>
      </c>
    </row>
    <row r="11" spans="1:14" x14ac:dyDescent="0.2">
      <c r="A11" s="1" t="s">
        <v>0</v>
      </c>
      <c r="B11" s="1" t="s">
        <v>7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M11" s="1" t="s">
        <v>8</v>
      </c>
      <c r="N11" s="1" t="s">
        <v>9</v>
      </c>
    </row>
    <row r="12" spans="1:14" x14ac:dyDescent="0.2">
      <c r="A12" t="s">
        <v>1</v>
      </c>
      <c r="B12">
        <v>44</v>
      </c>
      <c r="C12">
        <v>0.75</v>
      </c>
      <c r="D12">
        <v>0.68181818181818177</v>
      </c>
      <c r="E12">
        <v>0.61363636363636365</v>
      </c>
      <c r="F12">
        <v>0.54545454545454541</v>
      </c>
      <c r="G12">
        <v>0.43181818181818182</v>
      </c>
      <c r="H12">
        <v>0.31818181818181818</v>
      </c>
      <c r="I12">
        <v>0.20454545454545456</v>
      </c>
      <c r="J12">
        <v>6.8181818181818177E-2</v>
      </c>
      <c r="M12">
        <f>SUM(D12:I12)+0.5*SUM(C12,J12)</f>
        <v>3.2045454545454546</v>
      </c>
      <c r="N12">
        <v>2.9946803399999999</v>
      </c>
    </row>
    <row r="13" spans="1:14" x14ac:dyDescent="0.2">
      <c r="A13" t="s">
        <v>2</v>
      </c>
      <c r="B13">
        <v>64</v>
      </c>
      <c r="C13">
        <v>0.875</v>
      </c>
      <c r="D13">
        <v>0.796875</v>
      </c>
      <c r="E13">
        <v>0.6875</v>
      </c>
      <c r="F13">
        <v>0.640625</v>
      </c>
      <c r="G13">
        <v>0.421875</v>
      </c>
      <c r="H13">
        <v>0.25</v>
      </c>
      <c r="I13">
        <v>0.109375</v>
      </c>
      <c r="J13">
        <v>0</v>
      </c>
      <c r="M13">
        <f t="shared" ref="M13:M17" si="0">SUM(D13:I13)+0.5*SUM(C13,J13)</f>
        <v>3.34375</v>
      </c>
      <c r="N13">
        <v>2.9946803399999999</v>
      </c>
    </row>
    <row r="14" spans="1:14" x14ac:dyDescent="0.2">
      <c r="A14" t="s">
        <v>3</v>
      </c>
      <c r="B14">
        <v>211</v>
      </c>
      <c r="C14">
        <v>0.75829383886255919</v>
      </c>
      <c r="D14">
        <v>0.67298578199052128</v>
      </c>
      <c r="E14">
        <v>0.5781990521327014</v>
      </c>
      <c r="F14">
        <v>0.49763033175355448</v>
      </c>
      <c r="G14">
        <v>0.37914691943127959</v>
      </c>
      <c r="H14">
        <v>0.2890995260663507</v>
      </c>
      <c r="I14">
        <v>0.16587677725118483</v>
      </c>
      <c r="J14">
        <v>3.7914691943127965E-2</v>
      </c>
      <c r="M14">
        <f t="shared" si="0"/>
        <v>2.9810426540284358</v>
      </c>
      <c r="N14">
        <v>2.9946803399999999</v>
      </c>
    </row>
    <row r="15" spans="1:14" x14ac:dyDescent="0.2">
      <c r="A15" t="s">
        <v>6</v>
      </c>
      <c r="B15">
        <v>77</v>
      </c>
      <c r="C15">
        <v>0.70129870129870131</v>
      </c>
      <c r="D15">
        <v>0.58441558441558439</v>
      </c>
      <c r="E15">
        <v>0.54545454545454541</v>
      </c>
      <c r="F15">
        <v>0.44155844155844154</v>
      </c>
      <c r="G15">
        <v>0.37662337662337664</v>
      </c>
      <c r="H15">
        <v>0.27272727272727271</v>
      </c>
      <c r="I15">
        <v>0.12987012987012986</v>
      </c>
      <c r="J15">
        <v>0</v>
      </c>
      <c r="M15">
        <f t="shared" si="0"/>
        <v>2.7012987012987009</v>
      </c>
      <c r="N15">
        <v>2.9946803399999999</v>
      </c>
    </row>
    <row r="16" spans="1:14" x14ac:dyDescent="0.2">
      <c r="A16" t="s">
        <v>5</v>
      </c>
      <c r="B16">
        <v>129</v>
      </c>
      <c r="C16">
        <v>0.79844961240310075</v>
      </c>
      <c r="D16">
        <v>0.71317829457364346</v>
      </c>
      <c r="E16">
        <v>0.66666666666666663</v>
      </c>
      <c r="F16">
        <v>0.55038759689922478</v>
      </c>
      <c r="G16">
        <v>0.41860465116279072</v>
      </c>
      <c r="H16">
        <v>0.23255813953488372</v>
      </c>
      <c r="I16">
        <v>9.3023255813953487E-2</v>
      </c>
      <c r="J16">
        <v>2.3255813953488372E-2</v>
      </c>
      <c r="M16">
        <f t="shared" si="0"/>
        <v>3.0852713178294571</v>
      </c>
      <c r="N16">
        <v>2.9946803399999999</v>
      </c>
    </row>
    <row r="17" spans="1:14" x14ac:dyDescent="0.2">
      <c r="A17" t="s">
        <v>4</v>
      </c>
      <c r="B17">
        <v>23</v>
      </c>
      <c r="C17">
        <v>0.69565217391304346</v>
      </c>
      <c r="D17">
        <v>0.65217391304347827</v>
      </c>
      <c r="E17">
        <v>0.56521739130434778</v>
      </c>
      <c r="F17">
        <v>0.47826086956521741</v>
      </c>
      <c r="G17">
        <v>0.30434782608695654</v>
      </c>
      <c r="H17">
        <v>0.21739130434782608</v>
      </c>
      <c r="I17">
        <v>8.6956521739130432E-2</v>
      </c>
      <c r="J17">
        <v>0</v>
      </c>
      <c r="M17">
        <f t="shared" si="0"/>
        <v>2.6521739130434785</v>
      </c>
      <c r="N17">
        <v>2.9946803399999999</v>
      </c>
    </row>
    <row r="18" spans="1:14" x14ac:dyDescent="0.2">
      <c r="B18" s="1" t="s">
        <v>9</v>
      </c>
      <c r="C18">
        <f ca="1">AVERAGE(C12:C18)</f>
        <v>0.76245164110565788</v>
      </c>
      <c r="D18">
        <f ca="1">AVERAGE(D12:D18)</f>
        <v>0.67631803751455555</v>
      </c>
      <c r="E18">
        <f ca="1">AVERAGE(E12:E18)</f>
        <v>0.57419915556311929</v>
      </c>
      <c r="F18">
        <f ca="1">AVERAGE(F12:F18)</f>
        <v>0.48703964143038664</v>
      </c>
      <c r="G18">
        <f ca="1">AVERAGE(G12:G18)</f>
        <v>0.36703981245572104</v>
      </c>
      <c r="H18">
        <f ca="1">AVERAGE(H12:H18)</f>
        <v>0.25465007511348475</v>
      </c>
      <c r="I18">
        <f ca="1">AVERAGE(I12:I18)</f>
        <v>0.13491781571320147</v>
      </c>
      <c r="J18">
        <f ca="1">AVERAGE(J12:J18)</f>
        <v>3.0365755380834497E-2</v>
      </c>
      <c r="K18">
        <f ca="1">SUM(D18:I18)+0.5*SUM(C18,J18)</f>
        <v>2.8905732360337151</v>
      </c>
      <c r="L18" s="1" t="s">
        <v>9</v>
      </c>
      <c r="M18">
        <f>AVERAGE(M12:M17)</f>
        <v>2.9946803401242548</v>
      </c>
    </row>
    <row r="20" spans="1:14" x14ac:dyDescent="0.2">
      <c r="A20" s="2" t="s">
        <v>10</v>
      </c>
      <c r="B20" s="2"/>
      <c r="C20" s="2"/>
      <c r="D20" s="2"/>
      <c r="E20" s="2"/>
    </row>
    <row r="21" spans="1:14" x14ac:dyDescent="0.2">
      <c r="A21" s="2"/>
      <c r="B21" s="2"/>
      <c r="C21" s="2"/>
      <c r="D21" s="2"/>
      <c r="E21" s="2"/>
    </row>
    <row r="22" spans="1:14" x14ac:dyDescent="0.2">
      <c r="A22" s="2"/>
      <c r="B22" s="2"/>
      <c r="C22" s="2"/>
      <c r="D22" s="2"/>
      <c r="E22" s="2"/>
    </row>
    <row r="23" spans="1:14" x14ac:dyDescent="0.2">
      <c r="A23" s="2"/>
      <c r="B23" s="2"/>
      <c r="C23" s="2"/>
      <c r="D23" s="2"/>
      <c r="E23" s="2"/>
    </row>
    <row r="24" spans="1:14" x14ac:dyDescent="0.2">
      <c r="A24" s="2"/>
      <c r="B24" s="2"/>
      <c r="C24" s="2"/>
      <c r="D24" s="2"/>
      <c r="E24" s="2"/>
    </row>
    <row r="55" spans="1:10" x14ac:dyDescent="0.2">
      <c r="A55" s="2" t="s">
        <v>43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</sheetData>
  <mergeCells count="2">
    <mergeCell ref="A20:E24"/>
    <mergeCell ref="A55:J6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3B5A-CC77-7546-96C3-0D1C9D11D179}">
  <dimension ref="A1:N60"/>
  <sheetViews>
    <sheetView tabSelected="1" workbookViewId="0">
      <selection activeCell="J4" sqref="J4"/>
    </sheetView>
  </sheetViews>
  <sheetFormatPr baseColWidth="10" defaultRowHeight="16" x14ac:dyDescent="0.2"/>
  <cols>
    <col min="1" max="1" width="21.5" customWidth="1"/>
    <col min="11" max="11" width="11.6640625" bestFit="1" customWidth="1"/>
  </cols>
  <sheetData>
    <row r="1" spans="1:14" x14ac:dyDescent="0.2">
      <c r="A1" t="s">
        <v>11</v>
      </c>
    </row>
    <row r="2" spans="1:14" x14ac:dyDescent="0.2">
      <c r="A2" t="s">
        <v>12</v>
      </c>
    </row>
    <row r="3" spans="1:14" x14ac:dyDescent="0.2">
      <c r="A3" t="s">
        <v>13</v>
      </c>
    </row>
    <row r="4" spans="1:14" x14ac:dyDescent="0.2">
      <c r="A4" t="s">
        <v>24</v>
      </c>
    </row>
    <row r="5" spans="1:14" x14ac:dyDescent="0.2">
      <c r="A5" t="s">
        <v>44</v>
      </c>
    </row>
    <row r="6" spans="1:14" x14ac:dyDescent="0.2">
      <c r="A6" t="s">
        <v>15</v>
      </c>
    </row>
    <row r="7" spans="1:14" x14ac:dyDescent="0.2">
      <c r="A7" t="s">
        <v>16</v>
      </c>
    </row>
    <row r="9" spans="1:14" x14ac:dyDescent="0.2">
      <c r="A9" s="1" t="s">
        <v>17</v>
      </c>
    </row>
    <row r="11" spans="1:14" x14ac:dyDescent="0.2">
      <c r="A11" s="1" t="s">
        <v>0</v>
      </c>
      <c r="B11" s="1" t="s">
        <v>7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M11" s="1" t="s">
        <v>8</v>
      </c>
      <c r="N11" s="1" t="s">
        <v>9</v>
      </c>
    </row>
    <row r="12" spans="1:14" x14ac:dyDescent="0.2">
      <c r="A12" t="s">
        <v>1</v>
      </c>
      <c r="B12">
        <v>28</v>
      </c>
      <c r="C12">
        <v>0.7142857142857143</v>
      </c>
      <c r="D12">
        <v>0.6785714285714286</v>
      </c>
      <c r="E12">
        <v>0.5357142857142857</v>
      </c>
      <c r="F12">
        <v>0.4642857142857143</v>
      </c>
      <c r="G12">
        <v>0.39285714285714285</v>
      </c>
      <c r="H12">
        <v>0.32142857142857145</v>
      </c>
      <c r="I12">
        <v>0.17857142857142858</v>
      </c>
      <c r="J12">
        <v>3.5714285714285712E-2</v>
      </c>
      <c r="M12">
        <f>SUM(D12:I12)+0.5*SUM(C12,J12)</f>
        <v>2.9464285714285716</v>
      </c>
      <c r="N12">
        <v>2.78458403</v>
      </c>
    </row>
    <row r="13" spans="1:14" x14ac:dyDescent="0.2">
      <c r="A13" t="s">
        <v>2</v>
      </c>
      <c r="B13">
        <v>93</v>
      </c>
      <c r="C13">
        <v>0.72043010752688175</v>
      </c>
      <c r="D13">
        <v>0.64516129032258063</v>
      </c>
      <c r="E13">
        <v>0.5376344086021505</v>
      </c>
      <c r="F13">
        <v>0.46236559139784944</v>
      </c>
      <c r="G13">
        <v>0.34408602150537637</v>
      </c>
      <c r="H13">
        <v>0.23655913978494625</v>
      </c>
      <c r="I13">
        <v>7.5268817204301078E-2</v>
      </c>
      <c r="J13">
        <v>2.1505376344086023E-2</v>
      </c>
      <c r="M13">
        <f t="shared" ref="M13:M17" si="0">SUM(D13:I13)+0.5*SUM(C13,J13)</f>
        <v>2.672043010752688</v>
      </c>
      <c r="N13">
        <v>2.78458403</v>
      </c>
    </row>
    <row r="14" spans="1:14" x14ac:dyDescent="0.2">
      <c r="A14" t="s">
        <v>3</v>
      </c>
      <c r="B14">
        <v>117</v>
      </c>
      <c r="C14">
        <v>0.76923076923076927</v>
      </c>
      <c r="D14">
        <v>0.63247863247863245</v>
      </c>
      <c r="E14">
        <v>0.54700854700854706</v>
      </c>
      <c r="F14">
        <v>0.45299145299145299</v>
      </c>
      <c r="G14">
        <v>0.34188034188034189</v>
      </c>
      <c r="H14">
        <v>0.21367521367521367</v>
      </c>
      <c r="I14">
        <v>0.17094017094017094</v>
      </c>
      <c r="J14">
        <v>5.128205128205128E-2</v>
      </c>
      <c r="M14">
        <f t="shared" si="0"/>
        <v>2.7692307692307692</v>
      </c>
      <c r="N14">
        <v>2.78458403</v>
      </c>
    </row>
    <row r="15" spans="1:14" x14ac:dyDescent="0.2">
      <c r="A15" t="s">
        <v>6</v>
      </c>
      <c r="B15">
        <v>148</v>
      </c>
      <c r="C15">
        <v>0.77027027027027029</v>
      </c>
      <c r="D15">
        <v>0.68918918918918914</v>
      </c>
      <c r="E15">
        <v>0.58783783783783783</v>
      </c>
      <c r="F15">
        <v>0.48648648648648651</v>
      </c>
      <c r="G15">
        <v>0.3783783783783784</v>
      </c>
      <c r="H15">
        <v>0.29054054054054052</v>
      </c>
      <c r="I15">
        <v>0.14189189189189189</v>
      </c>
      <c r="J15">
        <v>2.7027027027027029E-2</v>
      </c>
      <c r="M15">
        <f t="shared" si="0"/>
        <v>2.9729729729729732</v>
      </c>
      <c r="N15">
        <v>2.78458403</v>
      </c>
    </row>
    <row r="16" spans="1:14" x14ac:dyDescent="0.2">
      <c r="A16" t="s">
        <v>5</v>
      </c>
      <c r="B16">
        <v>218</v>
      </c>
      <c r="C16">
        <v>0.74311926605504586</v>
      </c>
      <c r="D16">
        <v>0.6330275229357798</v>
      </c>
      <c r="E16">
        <v>0.52752293577981646</v>
      </c>
      <c r="F16">
        <v>0.41284403669724773</v>
      </c>
      <c r="G16">
        <v>0.29357798165137616</v>
      </c>
      <c r="H16">
        <v>0.20183486238532111</v>
      </c>
      <c r="I16">
        <v>0.10550458715596331</v>
      </c>
      <c r="J16">
        <v>3.669724770642202E-2</v>
      </c>
      <c r="M16">
        <f t="shared" si="0"/>
        <v>2.5642201834862384</v>
      </c>
      <c r="N16">
        <v>2.78458403</v>
      </c>
    </row>
    <row r="17" spans="1:14" x14ac:dyDescent="0.2">
      <c r="A17" t="s">
        <v>4</v>
      </c>
      <c r="B17">
        <v>69</v>
      </c>
      <c r="C17">
        <v>0.81159420289855078</v>
      </c>
      <c r="D17">
        <v>0.71014492753623193</v>
      </c>
      <c r="E17">
        <v>0.53623188405797106</v>
      </c>
      <c r="F17">
        <v>0.44927536231884058</v>
      </c>
      <c r="G17">
        <v>0.33333333333333331</v>
      </c>
      <c r="H17">
        <v>0.20289855072463769</v>
      </c>
      <c r="I17">
        <v>0.13043478260869565</v>
      </c>
      <c r="J17">
        <v>2.8985507246376812E-2</v>
      </c>
      <c r="M17">
        <f t="shared" si="0"/>
        <v>2.7826086956521743</v>
      </c>
      <c r="N17">
        <v>2.78458403</v>
      </c>
    </row>
    <row r="18" spans="1:14" x14ac:dyDescent="0.2">
      <c r="B18" s="1" t="s">
        <v>9</v>
      </c>
      <c r="C18">
        <f>AVERAGE(C12:C17)</f>
        <v>0.75482172171120532</v>
      </c>
      <c r="D18">
        <f t="shared" ref="D18:J18" si="1">AVERAGE(D12:D17)</f>
        <v>0.66476216517230713</v>
      </c>
      <c r="E18">
        <f t="shared" si="1"/>
        <v>0.54532498316676814</v>
      </c>
      <c r="F18">
        <f t="shared" si="1"/>
        <v>0.45470810736293182</v>
      </c>
      <c r="G18">
        <f t="shared" si="1"/>
        <v>0.34735219993432492</v>
      </c>
      <c r="H18">
        <f t="shared" si="1"/>
        <v>0.24448947975653845</v>
      </c>
      <c r="I18">
        <f t="shared" si="1"/>
        <v>0.13376861306207524</v>
      </c>
      <c r="J18">
        <f t="shared" si="1"/>
        <v>3.3535249220041481E-2</v>
      </c>
      <c r="K18" s="6">
        <f>SUM(D18:I18)+0.5*SUM(C18,J18)</f>
        <v>2.7845840339205687</v>
      </c>
      <c r="L18" s="1" t="s">
        <v>9</v>
      </c>
      <c r="M18">
        <f>AVERAGE(M12:M17)</f>
        <v>2.7845840339205687</v>
      </c>
    </row>
    <row r="20" spans="1:14" x14ac:dyDescent="0.2">
      <c r="A20" s="2" t="s">
        <v>10</v>
      </c>
      <c r="B20" s="2"/>
      <c r="C20" s="2"/>
      <c r="D20" s="2"/>
      <c r="E20" s="2"/>
    </row>
    <row r="21" spans="1:14" x14ac:dyDescent="0.2">
      <c r="A21" s="2"/>
      <c r="B21" s="2"/>
      <c r="C21" s="2"/>
      <c r="D21" s="2"/>
      <c r="E21" s="2"/>
    </row>
    <row r="22" spans="1:14" x14ac:dyDescent="0.2">
      <c r="A22" s="2"/>
      <c r="B22" s="2"/>
      <c r="C22" s="2"/>
      <c r="D22" s="2"/>
      <c r="E22" s="2"/>
    </row>
    <row r="23" spans="1:14" x14ac:dyDescent="0.2">
      <c r="A23" s="2"/>
      <c r="B23" s="2"/>
      <c r="C23" s="2"/>
      <c r="D23" s="2"/>
      <c r="E23" s="2"/>
    </row>
    <row r="24" spans="1:14" x14ac:dyDescent="0.2">
      <c r="A24" s="2"/>
      <c r="B24" s="2"/>
      <c r="C24" s="2"/>
      <c r="D24" s="2"/>
      <c r="E24" s="2"/>
    </row>
    <row r="55" spans="1:10" x14ac:dyDescent="0.2">
      <c r="A55" s="2" t="s">
        <v>45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</sheetData>
  <mergeCells count="2">
    <mergeCell ref="A20:E24"/>
    <mergeCell ref="A55:J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Винтаж по аэропортам</vt:lpstr>
      <vt:lpstr>Пулково</vt:lpstr>
      <vt:lpstr>Домодедово</vt:lpstr>
      <vt:lpstr>Шереметьево</vt:lpstr>
      <vt:lpstr>Винтаж по аэропортам, 1</vt:lpstr>
      <vt:lpstr>Винтаж по аэропортам,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Таисия Куцаева</dc:creator>
  <cp:lastModifiedBy>Таисия Куцаева</cp:lastModifiedBy>
  <dcterms:created xsi:type="dcterms:W3CDTF">2021-09-08T10:52:00Z</dcterms:created>
  <dcterms:modified xsi:type="dcterms:W3CDTF">2021-09-12T11:42:19Z</dcterms:modified>
</cp:coreProperties>
</file>