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mvp\docs\latex\diagrams\test\"/>
    </mc:Choice>
  </mc:AlternateContent>
  <xr:revisionPtr revIDLastSave="0" documentId="13_ncr:1_{6C715CE6-C92E-4967-97AE-D8AC4698A0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ING MAPPA WITH SUB CONVERT" sheetId="1" r:id="rId1"/>
    <sheet name="Diagram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9" i="1"/>
  <c r="C9" i="1"/>
  <c r="C8" i="1"/>
  <c r="E12" i="1"/>
  <c r="E11" i="1"/>
  <c r="D12" i="1"/>
  <c r="D13" i="1" s="1"/>
  <c r="D11" i="1"/>
  <c r="C12" i="1"/>
  <c r="C11" i="1"/>
  <c r="F8" i="1"/>
  <c r="E9" i="1"/>
  <c r="E8" i="1"/>
  <c r="D9" i="1"/>
  <c r="D8" i="1"/>
  <c r="G13" i="1"/>
  <c r="G6" i="1"/>
  <c r="G5" i="1"/>
  <c r="G3" i="1"/>
  <c r="D7" i="1"/>
  <c r="F6" i="1"/>
  <c r="F7" i="1" s="1"/>
  <c r="F5" i="1"/>
  <c r="E6" i="1"/>
  <c r="E7" i="1" s="1"/>
  <c r="D5" i="1"/>
  <c r="E5" i="1"/>
  <c r="D6" i="1"/>
  <c r="C6" i="1"/>
  <c r="C7" i="1" s="1"/>
  <c r="C5" i="1"/>
  <c r="G2" i="1"/>
  <c r="F2" i="1"/>
  <c r="F3" i="1"/>
  <c r="E2" i="1"/>
  <c r="E3" i="1"/>
  <c r="D2" i="1"/>
  <c r="D3" i="1"/>
  <c r="C3" i="1"/>
  <c r="C4" i="1" s="1"/>
  <c r="C2" i="1"/>
  <c r="F13" i="1" l="1"/>
  <c r="F10" i="1"/>
  <c r="E13" i="1"/>
  <c r="C13" i="1"/>
  <c r="E10" i="1"/>
  <c r="D10" i="1"/>
  <c r="C10" i="1"/>
  <c r="G7" i="1"/>
  <c r="G4" i="1"/>
  <c r="F4" i="1"/>
  <c r="E4" i="1"/>
  <c r="D4" i="1"/>
</calcChain>
</file>

<file path=xl/sharedStrings.xml><?xml version="1.0" encoding="utf-8"?>
<sst xmlns="http://schemas.openxmlformats.org/spreadsheetml/2006/main" count="18" uniqueCount="9">
  <si>
    <t>INDÍTÁS</t>
  </si>
  <si>
    <t>VÉGE</t>
  </si>
  <si>
    <t>PERC, MÁSODPERC</t>
  </si>
  <si>
    <t>A konfiguráció: Offline Scan</t>
  </si>
  <si>
    <t>A konfiguráció: Online Scan</t>
  </si>
  <si>
    <t>B konfiguráció: Offline Scan</t>
  </si>
  <si>
    <t>B konfiguráció: Online Scan</t>
  </si>
  <si>
    <t>ASUS X541N</t>
  </si>
  <si>
    <t>ASUS TUF 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</si>
</sst>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164" fontId="0" fillId="0" borderId="0" xfId="0" applyNumberFormat="1"/>
    <xf numFmtId="164" fontId="0" fillId="0" borderId="6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0" fontId="2" fillId="0" borderId="1" xfId="1" applyNumberFormat="1" applyFont="1" applyBorder="1" applyAlignment="1">
      <alignment horizontal="center" vertical="center"/>
    </xf>
    <xf numFmtId="0" fontId="2" fillId="0" borderId="0" xfId="0" applyFont="1"/>
    <xf numFmtId="3" fontId="2" fillId="0" borderId="3" xfId="1" applyNumberFormat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/>
    </xf>
    <xf numFmtId="20" fontId="0" fillId="0" borderId="0" xfId="0" applyNumberFormat="1"/>
    <xf numFmtId="0" fontId="0" fillId="0" borderId="10" xfId="0" applyBorder="1"/>
    <xf numFmtId="164" fontId="0" fillId="0" borderId="11" xfId="0" applyNumberFormat="1" applyBorder="1"/>
    <xf numFmtId="164" fontId="0" fillId="0" borderId="9" xfId="0" applyNumberFormat="1" applyBorder="1"/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'TESTING MAPPA WITH SUB CONVERT'!$A$2:$A$4</c:f>
              <c:strCache>
                <c:ptCount val="1"/>
                <c:pt idx="0">
                  <c:v>A konfiguráció: Offline Scan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42750957135432E-2"/>
                      <c:h val="0.1103419768649786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A19-4EE6-B2B0-EFB6BC99ED6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42750957135432E-2"/>
                      <c:h val="0.1040725463612867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A19-4EE6-B2B0-EFB6BC99ED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5000</c:v>
              </c:pt>
            </c:numLit>
          </c:cat>
          <c:val>
            <c:numRef>
              <c:f>'TESTING MAPPA WITH SUB CONVERT'!$C$4:$F$4</c:f>
              <c:numCache>
                <c:formatCode>[$-F400]h:mm:ss\ AM/PM</c:formatCode>
                <c:ptCount val="4"/>
                <c:pt idx="0">
                  <c:v>0</c:v>
                </c:pt>
                <c:pt idx="1">
                  <c:v>1.1574074074038876E-5</c:v>
                </c:pt>
                <c:pt idx="2">
                  <c:v>8.7962962962973013E-4</c:v>
                </c:pt>
                <c:pt idx="3">
                  <c:v>7.1759259259258634E-3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A-4AB2-96FA-5376F29CAE41}"/>
            </c:ext>
          </c:extLst>
        </c:ser>
        <c:ser>
          <c:idx val="2"/>
          <c:order val="1"/>
          <c:tx>
            <c:strRef>
              <c:f>'TESTING MAPPA WITH SUB CONVERT'!$A$8:$A$10</c:f>
              <c:strCache>
                <c:ptCount val="1"/>
                <c:pt idx="0">
                  <c:v>B konfiguráció: Offline Scan</c:v>
                </c:pt>
              </c:strCache>
            </c:strRef>
          </c:tx>
          <c:spPr>
            <a:pattFill prst="dk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 w="19050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'TESTING MAPPA WITH SUB CONVERT'!$C$10:$F$10</c:f>
              <c:numCache>
                <c:formatCode>[$-F400]h:mm:ss\ AM/PM</c:formatCode>
                <c:ptCount val="4"/>
                <c:pt idx="0">
                  <c:v>1.1574074074038876E-5</c:v>
                </c:pt>
                <c:pt idx="1">
                  <c:v>4.6296296296266526E-5</c:v>
                </c:pt>
                <c:pt idx="2">
                  <c:v>1.4699074074073781E-3</c:v>
                </c:pt>
                <c:pt idx="3">
                  <c:v>1.2152777777777901E-2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7-4609-82C8-042FC9849027}"/>
            </c:ext>
          </c:extLst>
        </c:ser>
        <c:ser>
          <c:idx val="1"/>
          <c:order val="2"/>
          <c:tx>
            <c:strRef>
              <c:f>'TESTING MAPPA WITH SUB CONVERT'!$A$5:$A$7</c:f>
              <c:strCache>
                <c:ptCount val="1"/>
                <c:pt idx="0">
                  <c:v>A konfiguráció: Online Scan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42750957135432E-2"/>
                      <c:h val="0.108252166697081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9A19-4EE6-B2B0-EFB6BC99ED6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42750957135432E-2"/>
                      <c:h val="7.48152040107241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A19-4EE6-B2B0-EFB6BC99ED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5000</c:v>
              </c:pt>
            </c:numLit>
          </c:cat>
          <c:val>
            <c:numRef>
              <c:f>'TESTING MAPPA WITH SUB CONVERT'!$C$7:$F$7</c:f>
              <c:numCache>
                <c:formatCode>[$-F400]h:mm:ss\ AM/PM</c:formatCode>
                <c:ptCount val="4"/>
                <c:pt idx="0">
                  <c:v>2.3148148148077752E-5</c:v>
                </c:pt>
                <c:pt idx="1">
                  <c:v>2.3148148148144365E-4</c:v>
                </c:pt>
                <c:pt idx="2">
                  <c:v>1.8981481481481488E-3</c:v>
                </c:pt>
                <c:pt idx="3">
                  <c:v>5.7175925925926352E-3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A-4AB2-96FA-5376F29CAE41}"/>
            </c:ext>
          </c:extLst>
        </c:ser>
        <c:ser>
          <c:idx val="3"/>
          <c:order val="3"/>
          <c:tx>
            <c:strRef>
              <c:f>'TESTING MAPPA WITH SUB CONVERT'!$A$11:$A$13</c:f>
              <c:strCache>
                <c:ptCount val="1"/>
                <c:pt idx="0">
                  <c:v>B konfiguráció: Online Scan</c:v>
                </c:pt>
              </c:strCache>
            </c:strRef>
          </c:tx>
          <c:spPr>
            <a:pattFill prst="dkUpDiag">
              <a:fgClr>
                <a:schemeClr val="accent6">
                  <a:lumMod val="60000"/>
                  <a:lumOff val="40000"/>
                </a:schemeClr>
              </a:fgClr>
              <a:bgClr>
                <a:schemeClr val="bg1"/>
              </a:bgClr>
            </a:pattFill>
            <a:ln w="19050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'TESTING MAPPA WITH SUB CONVERT'!$C$13:$F$13</c:f>
              <c:numCache>
                <c:formatCode>[$-F400]h:mm:ss\ AM/PM</c:formatCode>
                <c:ptCount val="4"/>
                <c:pt idx="0">
                  <c:v>1.1574074074038876E-5</c:v>
                </c:pt>
                <c:pt idx="1">
                  <c:v>1.1574074074072183E-4</c:v>
                </c:pt>
                <c:pt idx="2">
                  <c:v>1.0995370370370239E-3</c:v>
                </c:pt>
                <c:pt idx="3">
                  <c:v>6.5972222222222543E-3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B7-4609-82C8-042FC984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124129664"/>
        <c:axId val="2124132576"/>
      </c:barChart>
      <c:catAx>
        <c:axId val="212412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Beolvasott m</a:t>
                </a: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édia tartalmak száma</a:t>
                </a:r>
                <a:r>
                  <a:rPr lang="hu-HU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(db)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hu-HU"/>
          </a:p>
        </c:txPr>
        <c:crossAx val="2124132576"/>
        <c:crosses val="autoZero"/>
        <c:auto val="1"/>
        <c:lblAlgn val="ctr"/>
        <c:lblOffset val="100"/>
        <c:noMultiLvlLbl val="0"/>
      </c:catAx>
      <c:valAx>
        <c:axId val="2124132576"/>
        <c:scaling>
          <c:orientation val="minMax"/>
          <c:max val="1.3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Idő (perc)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0925110624809872E-2"/>
              <c:y val="0.39247230741974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hu-HU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hu-HU"/>
          </a:p>
        </c:txPr>
        <c:crossAx val="2124129664"/>
        <c:crosses val="autoZero"/>
        <c:crossBetween val="between"/>
        <c:majorUnit val="6.9450000000000013E-4"/>
        <c:minorUnit val="1.3880000000000004E-4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01680A-672C-44AE-99C7-31F788EF793C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B512A28-F3D1-47F8-9CD3-2C359BE865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O21" sqref="O21"/>
    </sheetView>
  </sheetViews>
  <sheetFormatPr defaultRowHeight="15" x14ac:dyDescent="0.25"/>
  <cols>
    <col min="1" max="1" width="18.85546875" customWidth="1"/>
    <col min="2" max="2" width="18.7109375" customWidth="1"/>
    <col min="3" max="6" width="11.7109375" bestFit="1" customWidth="1"/>
    <col min="7" max="7" width="11.42578125" bestFit="1" customWidth="1"/>
  </cols>
  <sheetData>
    <row r="1" spans="1:13" ht="30" customHeight="1" x14ac:dyDescent="0.25">
      <c r="A1" s="1"/>
      <c r="B1" s="3"/>
      <c r="C1" s="13">
        <v>10</v>
      </c>
      <c r="D1" s="13">
        <v>100</v>
      </c>
      <c r="E1" s="16">
        <v>1000</v>
      </c>
      <c r="F1" s="16">
        <v>5000</v>
      </c>
      <c r="G1" s="15">
        <v>10000</v>
      </c>
    </row>
    <row r="2" spans="1:13" x14ac:dyDescent="0.25">
      <c r="A2" s="21" t="s">
        <v>3</v>
      </c>
      <c r="B2" s="4" t="s">
        <v>0</v>
      </c>
      <c r="C2" s="6">
        <f>TIME(12,4,0.063)</f>
        <v>0.50277777777777777</v>
      </c>
      <c r="D2" s="6">
        <f>TIME(12,8,7.714)</f>
        <v>0.50563657407407414</v>
      </c>
      <c r="E2" s="6">
        <f>TIME(12,9,54.805)</f>
        <v>0.50687499999999996</v>
      </c>
      <c r="F2" s="6">
        <f>TIME(12,15,55.663)</f>
        <v>0.51105324074074077</v>
      </c>
      <c r="G2" s="10">
        <f>TIME(12,42,24.545)</f>
        <v>0.5294444444444445</v>
      </c>
      <c r="H2" s="26" t="s">
        <v>8</v>
      </c>
      <c r="I2" s="27"/>
    </row>
    <row r="3" spans="1:13" x14ac:dyDescent="0.25">
      <c r="A3" s="22"/>
      <c r="B3" s="4" t="s">
        <v>1</v>
      </c>
      <c r="C3" s="6">
        <f>TIME(12,4,0.221)</f>
        <v>0.50277777777777777</v>
      </c>
      <c r="D3" s="6">
        <f>TIME(12,8,8.906)</f>
        <v>0.50564814814814818</v>
      </c>
      <c r="E3" s="6">
        <f>TIME(12,11,10.085)</f>
        <v>0.50775462962962969</v>
      </c>
      <c r="F3" s="6">
        <f>TIME(12,26,15.97)</f>
        <v>0.51822916666666663</v>
      </c>
      <c r="G3" s="10">
        <f>TIME(13,18,9.588)</f>
        <v>0.55427083333333338</v>
      </c>
      <c r="H3" s="25"/>
      <c r="I3" s="28"/>
    </row>
    <row r="4" spans="1:13" x14ac:dyDescent="0.25">
      <c r="A4" s="22"/>
      <c r="B4" s="4" t="s">
        <v>2</v>
      </c>
      <c r="C4" s="6">
        <f>C3-C2</f>
        <v>0</v>
      </c>
      <c r="D4" s="6">
        <f t="shared" ref="D4:G4" si="0">D3-D2</f>
        <v>1.1574074074038876E-5</v>
      </c>
      <c r="E4" s="6">
        <f t="shared" si="0"/>
        <v>8.7962962962973013E-4</v>
      </c>
      <c r="F4" s="6">
        <f t="shared" si="0"/>
        <v>7.1759259259258634E-3</v>
      </c>
      <c r="G4" s="10">
        <f t="shared" si="0"/>
        <v>2.4826388888888884E-2</v>
      </c>
      <c r="H4" s="25"/>
      <c r="I4" s="28"/>
      <c r="J4" s="17"/>
      <c r="M4" s="17"/>
    </row>
    <row r="5" spans="1:13" x14ac:dyDescent="0.25">
      <c r="A5" s="21" t="s">
        <v>4</v>
      </c>
      <c r="B5" s="5" t="s">
        <v>0</v>
      </c>
      <c r="C5" s="7">
        <f>TIME(12,6,7.13)</f>
        <v>0.50424768518518526</v>
      </c>
      <c r="D5" s="7">
        <f>TIME(12,8,53.428)</f>
        <v>0.50616898148148148</v>
      </c>
      <c r="E5" s="7">
        <f>TIME(12,12,3.487)</f>
        <v>0.50836805555555553</v>
      </c>
      <c r="F5" s="7">
        <f>TIME(12,27,44.533)</f>
        <v>0.5192592592592592</v>
      </c>
      <c r="G5" s="11">
        <f>TIME(13,21,21.268)</f>
        <v>0.5564930555555555</v>
      </c>
      <c r="H5" s="25"/>
      <c r="I5" s="28"/>
    </row>
    <row r="6" spans="1:13" x14ac:dyDescent="0.25">
      <c r="A6" s="22"/>
      <c r="B6" s="4" t="s">
        <v>1</v>
      </c>
      <c r="C6" s="8">
        <f>TIME(12,6,9.152)</f>
        <v>0.50427083333333333</v>
      </c>
      <c r="D6" s="8">
        <f>TIME(12,9,13.405)</f>
        <v>0.50640046296296293</v>
      </c>
      <c r="E6" s="8">
        <f>TIME(12,14,47.078)</f>
        <v>0.51026620370370368</v>
      </c>
      <c r="F6" s="8">
        <f>TIME(12,35,58.753)</f>
        <v>0.52497685185185183</v>
      </c>
      <c r="G6" s="10">
        <f>TIME(13,29,17.221)</f>
        <v>0.56200231481481489</v>
      </c>
      <c r="H6" s="25"/>
      <c r="I6" s="28"/>
    </row>
    <row r="7" spans="1:13" ht="15.75" thickBot="1" x14ac:dyDescent="0.3">
      <c r="A7" s="22"/>
      <c r="B7" s="4" t="s">
        <v>2</v>
      </c>
      <c r="C7" s="8">
        <f>C6-C5</f>
        <v>2.3148148148077752E-5</v>
      </c>
      <c r="D7" s="8">
        <f t="shared" ref="D7:G7" si="1">D6-D5</f>
        <v>2.3148148148144365E-4</v>
      </c>
      <c r="E7" s="8">
        <f t="shared" si="1"/>
        <v>1.8981481481481488E-3</v>
      </c>
      <c r="F7" s="8">
        <f t="shared" si="1"/>
        <v>5.7175925925926352E-3</v>
      </c>
      <c r="G7" s="10">
        <f t="shared" si="1"/>
        <v>5.5092592592593803E-3</v>
      </c>
      <c r="H7" s="25"/>
      <c r="I7" s="28"/>
    </row>
    <row r="8" spans="1:13" ht="15.75" thickTop="1" x14ac:dyDescent="0.25">
      <c r="A8" s="23" t="s">
        <v>5</v>
      </c>
      <c r="B8" s="18" t="s">
        <v>0</v>
      </c>
      <c r="C8" s="19">
        <f>TIME(15,25,49.345)</f>
        <v>0.64292824074074073</v>
      </c>
      <c r="D8" s="19">
        <f>TIME(13,31,43.685)</f>
        <v>0.56369212962962967</v>
      </c>
      <c r="E8" s="19">
        <f>TIME(15,18,21.696)</f>
        <v>0.63774305555555555</v>
      </c>
      <c r="F8" s="19">
        <f>TIME(15,35,18.266)</f>
        <v>0.64951388888888884</v>
      </c>
      <c r="G8" s="20"/>
      <c r="H8" s="31" t="s">
        <v>7</v>
      </c>
      <c r="I8" s="32"/>
    </row>
    <row r="9" spans="1:13" x14ac:dyDescent="0.25">
      <c r="A9" s="22"/>
      <c r="B9" s="4" t="s">
        <v>1</v>
      </c>
      <c r="C9" s="8">
        <f>TIME(15,25,50.165)</f>
        <v>0.64293981481481477</v>
      </c>
      <c r="D9" s="8">
        <f>TIME(13,31,47.484)</f>
        <v>0.56373842592592593</v>
      </c>
      <c r="E9" s="8">
        <f>TIME(15,20,28.28)</f>
        <v>0.63921296296296293</v>
      </c>
      <c r="F9" s="8">
        <f>TIME(15,52,48.482)</f>
        <v>0.66166666666666674</v>
      </c>
      <c r="G9" s="10"/>
      <c r="H9" s="25"/>
      <c r="I9" s="28"/>
    </row>
    <row r="10" spans="1:13" x14ac:dyDescent="0.25">
      <c r="A10" s="24"/>
      <c r="B10" s="3" t="s">
        <v>2</v>
      </c>
      <c r="C10" s="9">
        <f>C9-C8</f>
        <v>1.1574074074038876E-5</v>
      </c>
      <c r="D10" s="9">
        <f t="shared" ref="D10:G10" si="2">D9-D8</f>
        <v>4.6296296296266526E-5</v>
      </c>
      <c r="E10" s="9">
        <f t="shared" si="2"/>
        <v>1.4699074074073781E-3</v>
      </c>
      <c r="F10" s="9">
        <f t="shared" si="2"/>
        <v>1.2152777777777901E-2</v>
      </c>
      <c r="G10" s="12"/>
      <c r="H10" s="25"/>
      <c r="I10" s="28"/>
    </row>
    <row r="11" spans="1:13" x14ac:dyDescent="0.25">
      <c r="A11" s="21" t="s">
        <v>6</v>
      </c>
      <c r="B11" s="5" t="s">
        <v>0</v>
      </c>
      <c r="C11" s="7">
        <f>TIME(13,30,22.238)</f>
        <v>0.56275462962962963</v>
      </c>
      <c r="D11" s="7">
        <f>TIME(13,32,32.564)</f>
        <v>0.56425925925925924</v>
      </c>
      <c r="E11" s="7">
        <f>TIME(15,22,55.731)</f>
        <v>0.64091435185185186</v>
      </c>
      <c r="F11" s="7">
        <f>TIME(15,57,11.099)</f>
        <v>0.66471064814814818</v>
      </c>
      <c r="G11" s="11"/>
      <c r="H11" s="25"/>
      <c r="I11" s="28"/>
    </row>
    <row r="12" spans="1:13" x14ac:dyDescent="0.25">
      <c r="A12" s="22"/>
      <c r="B12" s="4" t="s">
        <v>1</v>
      </c>
      <c r="C12" s="8">
        <f>TIME(13,30,23.269)</f>
        <v>0.56276620370370367</v>
      </c>
      <c r="D12" s="8">
        <f>TIME(13,32,42.326)</f>
        <v>0.56437499999999996</v>
      </c>
      <c r="E12" s="8">
        <f>TIME(15,24,30.701)</f>
        <v>0.64201388888888888</v>
      </c>
      <c r="F12" s="8">
        <f>TIME(16,6,41.235)</f>
        <v>0.67130787037037043</v>
      </c>
      <c r="G12" s="10"/>
      <c r="H12" s="25"/>
      <c r="I12" s="28"/>
    </row>
    <row r="13" spans="1:13" x14ac:dyDescent="0.25">
      <c r="A13" s="24"/>
      <c r="B13" s="3" t="s">
        <v>2</v>
      </c>
      <c r="C13" s="9">
        <f>C12-C11</f>
        <v>1.1574074074038876E-5</v>
      </c>
      <c r="D13" s="9">
        <f t="shared" ref="D13:G13" si="3">D12-D11</f>
        <v>1.1574074074072183E-4</v>
      </c>
      <c r="E13" s="9">
        <f t="shared" si="3"/>
        <v>1.0995370370370239E-3</v>
      </c>
      <c r="F13" s="9">
        <f t="shared" si="3"/>
        <v>6.5972222222222543E-3</v>
      </c>
      <c r="G13" s="12">
        <f t="shared" si="3"/>
        <v>0</v>
      </c>
      <c r="H13" s="29"/>
      <c r="I13" s="30"/>
    </row>
    <row r="14" spans="1:13" x14ac:dyDescent="0.25">
      <c r="A14" s="14"/>
      <c r="B14" s="4"/>
      <c r="C14" s="6"/>
      <c r="D14" s="6"/>
      <c r="E14" s="6"/>
      <c r="F14" s="6"/>
      <c r="G14" s="10"/>
    </row>
    <row r="15" spans="1:13" x14ac:dyDescent="0.25">
      <c r="A15" s="14"/>
      <c r="B15" s="4"/>
      <c r="C15" s="6"/>
      <c r="D15" s="6"/>
      <c r="E15" s="6"/>
      <c r="F15" s="6"/>
      <c r="G15" s="10"/>
    </row>
    <row r="16" spans="1:13" x14ac:dyDescent="0.25">
      <c r="A16" s="14"/>
      <c r="B16" s="4"/>
      <c r="C16" s="6"/>
      <c r="D16" s="6"/>
      <c r="E16" s="6"/>
      <c r="F16" s="6"/>
      <c r="G16" s="10"/>
    </row>
    <row r="17" spans="1:7" x14ac:dyDescent="0.25">
      <c r="A17" s="14"/>
      <c r="B17" s="4"/>
      <c r="C17" s="6"/>
      <c r="D17" s="6"/>
      <c r="E17" s="6"/>
      <c r="F17" s="6"/>
      <c r="G17" s="10"/>
    </row>
    <row r="18" spans="1:7" x14ac:dyDescent="0.25">
      <c r="A18" s="14"/>
      <c r="B18" s="4"/>
      <c r="C18" s="6"/>
      <c r="D18" s="6"/>
      <c r="E18" s="6"/>
      <c r="F18" s="6"/>
      <c r="G18" s="10"/>
    </row>
    <row r="19" spans="1:7" x14ac:dyDescent="0.25">
      <c r="A19" s="14"/>
      <c r="B19" s="4"/>
      <c r="C19" s="6"/>
      <c r="D19" s="6"/>
      <c r="E19" s="6"/>
      <c r="F19" s="6"/>
      <c r="G19" s="10"/>
    </row>
    <row r="20" spans="1:7" x14ac:dyDescent="0.25">
      <c r="A20" s="14"/>
      <c r="B20" s="4"/>
      <c r="C20" s="6"/>
      <c r="D20" s="6"/>
      <c r="E20" s="6"/>
      <c r="F20" s="6"/>
      <c r="G20" s="10"/>
    </row>
    <row r="21" spans="1:7" x14ac:dyDescent="0.25">
      <c r="A21" s="14"/>
      <c r="B21" s="4"/>
      <c r="C21" s="6"/>
      <c r="D21" s="6"/>
      <c r="E21" s="6"/>
      <c r="F21" s="6"/>
      <c r="G21" s="10"/>
    </row>
    <row r="22" spans="1:7" x14ac:dyDescent="0.25">
      <c r="A22" s="14"/>
      <c r="B22" s="4"/>
      <c r="C22" s="6"/>
      <c r="D22" s="6"/>
      <c r="E22" s="6"/>
      <c r="F22" s="6"/>
      <c r="G22" s="10"/>
    </row>
    <row r="23" spans="1:7" x14ac:dyDescent="0.25">
      <c r="A23" s="14"/>
      <c r="B23" s="4"/>
      <c r="C23" s="6"/>
      <c r="D23" s="6"/>
      <c r="E23" s="6"/>
      <c r="F23" s="6"/>
      <c r="G23" s="10"/>
    </row>
    <row r="24" spans="1:7" x14ac:dyDescent="0.25">
      <c r="A24" s="14"/>
      <c r="B24" s="4"/>
      <c r="C24" s="6"/>
      <c r="D24" s="6"/>
      <c r="E24" s="6"/>
      <c r="F24" s="6"/>
      <c r="G24" s="10"/>
    </row>
    <row r="25" spans="1:7" x14ac:dyDescent="0.25">
      <c r="A25" s="14"/>
      <c r="B25" s="4"/>
      <c r="C25" s="6"/>
      <c r="D25" s="6"/>
      <c r="E25" s="6"/>
      <c r="F25" s="6"/>
      <c r="G25" s="10"/>
    </row>
    <row r="26" spans="1:7" x14ac:dyDescent="0.25">
      <c r="A26" s="14"/>
      <c r="B26" s="4"/>
      <c r="C26" s="6"/>
      <c r="D26" s="6"/>
      <c r="E26" s="6"/>
      <c r="F26" s="6"/>
      <c r="G26" s="10"/>
    </row>
    <row r="27" spans="1:7" x14ac:dyDescent="0.25">
      <c r="A27" s="14"/>
      <c r="B27" s="4"/>
      <c r="C27" s="6"/>
      <c r="D27" s="6"/>
      <c r="E27" s="6"/>
      <c r="F27" s="6"/>
      <c r="G27" s="10"/>
    </row>
    <row r="28" spans="1:7" x14ac:dyDescent="0.25">
      <c r="A28" s="14"/>
      <c r="B28" s="4"/>
      <c r="C28" s="6"/>
      <c r="D28" s="6"/>
      <c r="E28" s="6"/>
      <c r="F28" s="6"/>
      <c r="G28" s="10"/>
    </row>
    <row r="29" spans="1:7" x14ac:dyDescent="0.25">
      <c r="A29" s="14"/>
      <c r="B29" s="4"/>
      <c r="C29" s="6"/>
      <c r="D29" s="6"/>
      <c r="E29" s="6"/>
      <c r="F29" s="6"/>
      <c r="G29" s="10"/>
    </row>
    <row r="30" spans="1:7" x14ac:dyDescent="0.25">
      <c r="A30" s="14"/>
      <c r="B30" s="4"/>
      <c r="G30" s="2"/>
    </row>
    <row r="31" spans="1:7" x14ac:dyDescent="0.25">
      <c r="A31" s="14"/>
      <c r="B31" s="4"/>
      <c r="G31" s="2"/>
    </row>
    <row r="32" spans="1:7" x14ac:dyDescent="0.25">
      <c r="A32" s="14"/>
      <c r="B32" s="4"/>
      <c r="G32" s="2"/>
    </row>
    <row r="33" spans="1:7" x14ac:dyDescent="0.25">
      <c r="A33" s="14"/>
      <c r="B33" s="4"/>
      <c r="G33" s="2"/>
    </row>
    <row r="34" spans="1:7" x14ac:dyDescent="0.25">
      <c r="A34" s="14"/>
      <c r="B34" s="4"/>
      <c r="G34" s="2"/>
    </row>
    <row r="35" spans="1:7" x14ac:dyDescent="0.25">
      <c r="A35" s="14"/>
      <c r="B35" s="4"/>
      <c r="G35" s="2"/>
    </row>
    <row r="36" spans="1:7" x14ac:dyDescent="0.25">
      <c r="A36" s="14"/>
      <c r="B36" s="4"/>
      <c r="G36" s="2"/>
    </row>
    <row r="37" spans="1:7" x14ac:dyDescent="0.25">
      <c r="A37" s="14"/>
      <c r="B37" s="4"/>
      <c r="G37" s="2"/>
    </row>
    <row r="38" spans="1:7" x14ac:dyDescent="0.25">
      <c r="A38" s="14"/>
      <c r="B38" s="4"/>
      <c r="G38" s="2"/>
    </row>
    <row r="39" spans="1:7" x14ac:dyDescent="0.25">
      <c r="A39" s="14"/>
      <c r="B39" s="4"/>
      <c r="G39" s="2"/>
    </row>
    <row r="40" spans="1:7" x14ac:dyDescent="0.25">
      <c r="A40" s="14"/>
      <c r="B40" s="4"/>
      <c r="G40" s="2"/>
    </row>
    <row r="41" spans="1:7" x14ac:dyDescent="0.25">
      <c r="A41" s="14"/>
      <c r="B41" s="4"/>
      <c r="G41" s="2"/>
    </row>
    <row r="42" spans="1:7" x14ac:dyDescent="0.25">
      <c r="A42" s="14"/>
      <c r="B42" s="4"/>
      <c r="G42" s="2"/>
    </row>
    <row r="43" spans="1:7" x14ac:dyDescent="0.25">
      <c r="A43" s="14"/>
      <c r="B43" s="4"/>
      <c r="G43" s="2"/>
    </row>
    <row r="44" spans="1:7" x14ac:dyDescent="0.25">
      <c r="A44" s="14"/>
      <c r="B44" s="4"/>
      <c r="G44" s="2"/>
    </row>
    <row r="45" spans="1:7" x14ac:dyDescent="0.25">
      <c r="A45" s="14"/>
      <c r="B45" s="4"/>
      <c r="G45" s="2"/>
    </row>
    <row r="46" spans="1:7" x14ac:dyDescent="0.25">
      <c r="A46" s="14"/>
      <c r="B46" s="4"/>
      <c r="G46" s="2"/>
    </row>
    <row r="47" spans="1:7" x14ac:dyDescent="0.25">
      <c r="A47" s="14"/>
      <c r="B47" s="4"/>
      <c r="G47" s="2"/>
    </row>
    <row r="48" spans="1:7" x14ac:dyDescent="0.25">
      <c r="A48" s="14"/>
      <c r="B48" s="4"/>
      <c r="G48" s="2"/>
    </row>
    <row r="49" spans="1:7" x14ac:dyDescent="0.25">
      <c r="A49" s="14"/>
      <c r="B49" s="4"/>
      <c r="G49" s="2"/>
    </row>
    <row r="50" spans="1:7" x14ac:dyDescent="0.25">
      <c r="A50" s="14"/>
      <c r="B50" s="4"/>
      <c r="G50" s="2"/>
    </row>
    <row r="51" spans="1:7" x14ac:dyDescent="0.25">
      <c r="A51" s="14"/>
      <c r="B51" s="4"/>
      <c r="G51" s="2"/>
    </row>
    <row r="52" spans="1:7" x14ac:dyDescent="0.25">
      <c r="A52" s="14"/>
      <c r="B52" s="4"/>
      <c r="G52" s="2"/>
    </row>
    <row r="53" spans="1:7" x14ac:dyDescent="0.25">
      <c r="A53" s="14"/>
      <c r="B53" s="4"/>
      <c r="G53" s="2"/>
    </row>
    <row r="54" spans="1:7" x14ac:dyDescent="0.25">
      <c r="A54" s="14"/>
      <c r="B54" s="4"/>
      <c r="G54" s="2"/>
    </row>
    <row r="55" spans="1:7" x14ac:dyDescent="0.25">
      <c r="A55" s="14"/>
      <c r="B55" s="4"/>
      <c r="G55" s="2"/>
    </row>
    <row r="56" spans="1:7" x14ac:dyDescent="0.25">
      <c r="A56" s="14"/>
      <c r="B56" s="4"/>
      <c r="G56" s="2"/>
    </row>
    <row r="57" spans="1:7" x14ac:dyDescent="0.25">
      <c r="A57" s="14"/>
      <c r="B57" s="4"/>
      <c r="G57" s="2"/>
    </row>
    <row r="58" spans="1:7" x14ac:dyDescent="0.25">
      <c r="A58" s="14"/>
      <c r="B58" s="4"/>
      <c r="G58" s="2"/>
    </row>
    <row r="59" spans="1:7" x14ac:dyDescent="0.25">
      <c r="A59" s="14"/>
      <c r="B59" s="4"/>
      <c r="G59" s="2"/>
    </row>
    <row r="60" spans="1:7" x14ac:dyDescent="0.25">
      <c r="A60" s="14"/>
      <c r="B60" s="4"/>
      <c r="G60" s="2"/>
    </row>
    <row r="61" spans="1:7" x14ac:dyDescent="0.25">
      <c r="A61" s="14"/>
      <c r="B61" s="4"/>
      <c r="G61" s="2"/>
    </row>
    <row r="62" spans="1:7" x14ac:dyDescent="0.25">
      <c r="A62" s="14"/>
      <c r="B62" s="4"/>
      <c r="G62" s="2"/>
    </row>
    <row r="63" spans="1:7" x14ac:dyDescent="0.25">
      <c r="A63" s="14"/>
      <c r="B63" s="4"/>
      <c r="G63" s="2"/>
    </row>
    <row r="64" spans="1:7" x14ac:dyDescent="0.25">
      <c r="A64" s="14"/>
      <c r="B64" s="4"/>
      <c r="G64" s="2"/>
    </row>
    <row r="65" spans="1:7" x14ac:dyDescent="0.25">
      <c r="A65" s="14"/>
      <c r="B65" s="4"/>
      <c r="G65" s="2"/>
    </row>
    <row r="66" spans="1:7" x14ac:dyDescent="0.25">
      <c r="A66" s="14"/>
      <c r="B66" s="4"/>
      <c r="G66" s="2"/>
    </row>
    <row r="67" spans="1:7" x14ac:dyDescent="0.25">
      <c r="A67" s="14"/>
      <c r="B67" s="4"/>
      <c r="G67" s="2"/>
    </row>
    <row r="68" spans="1:7" x14ac:dyDescent="0.25">
      <c r="A68" s="14"/>
      <c r="B68" s="4"/>
      <c r="G68" s="2"/>
    </row>
    <row r="69" spans="1:7" x14ac:dyDescent="0.25">
      <c r="A69" s="14"/>
      <c r="B69" s="4"/>
      <c r="G69" s="2"/>
    </row>
    <row r="70" spans="1:7" x14ac:dyDescent="0.25">
      <c r="A70" s="14"/>
      <c r="B70" s="4"/>
      <c r="G70" s="2"/>
    </row>
    <row r="71" spans="1:7" x14ac:dyDescent="0.25">
      <c r="A71" s="14"/>
      <c r="B71" s="4"/>
      <c r="G71" s="2"/>
    </row>
    <row r="72" spans="1:7" x14ac:dyDescent="0.25">
      <c r="A72" s="14"/>
      <c r="B72" s="4"/>
      <c r="G72" s="2"/>
    </row>
    <row r="73" spans="1:7" x14ac:dyDescent="0.25">
      <c r="A73" s="14"/>
      <c r="B73" s="4"/>
      <c r="G73" s="2"/>
    </row>
    <row r="74" spans="1:7" x14ac:dyDescent="0.25">
      <c r="A74" s="14"/>
      <c r="B74" s="2"/>
      <c r="G74" s="2"/>
    </row>
    <row r="75" spans="1:7" x14ac:dyDescent="0.25">
      <c r="A75" s="14"/>
      <c r="B75" s="2"/>
      <c r="G75" s="2"/>
    </row>
    <row r="76" spans="1:7" x14ac:dyDescent="0.25">
      <c r="A76" s="14"/>
      <c r="B76" s="2"/>
      <c r="G76" s="2"/>
    </row>
    <row r="77" spans="1:7" x14ac:dyDescent="0.25">
      <c r="A77" s="14"/>
      <c r="B77" s="2"/>
      <c r="G77" s="2"/>
    </row>
    <row r="78" spans="1:7" x14ac:dyDescent="0.25">
      <c r="A78" s="14"/>
      <c r="B78" s="2"/>
      <c r="G78" s="2"/>
    </row>
    <row r="79" spans="1:7" x14ac:dyDescent="0.25">
      <c r="A79" s="14"/>
      <c r="B79" s="2"/>
      <c r="G79" s="2"/>
    </row>
    <row r="80" spans="1:7" x14ac:dyDescent="0.25">
      <c r="A80" s="14"/>
      <c r="B80" s="2"/>
      <c r="G80" s="2"/>
    </row>
    <row r="81" spans="1:7" x14ac:dyDescent="0.25">
      <c r="A81" s="14"/>
      <c r="B81" s="2"/>
      <c r="G81" s="2"/>
    </row>
    <row r="82" spans="1:7" x14ac:dyDescent="0.25">
      <c r="A82" s="14"/>
      <c r="B82" s="2"/>
      <c r="G82" s="2"/>
    </row>
    <row r="83" spans="1:7" x14ac:dyDescent="0.25">
      <c r="A83" s="14"/>
      <c r="B83" s="2"/>
      <c r="G83" s="2"/>
    </row>
    <row r="84" spans="1:7" x14ac:dyDescent="0.25">
      <c r="A84" s="14"/>
      <c r="B84" s="2"/>
      <c r="G84" s="2"/>
    </row>
    <row r="85" spans="1:7" x14ac:dyDescent="0.25">
      <c r="A85" s="14"/>
      <c r="B85" s="2"/>
      <c r="G85" s="2"/>
    </row>
    <row r="86" spans="1:7" x14ac:dyDescent="0.25">
      <c r="A86" s="14"/>
      <c r="B86" s="2"/>
      <c r="G86" s="2"/>
    </row>
    <row r="87" spans="1:7" x14ac:dyDescent="0.25">
      <c r="A87" s="14"/>
      <c r="B87" s="2"/>
      <c r="G87" s="2"/>
    </row>
    <row r="88" spans="1:7" x14ac:dyDescent="0.25">
      <c r="A88" s="14"/>
      <c r="B88" s="2"/>
      <c r="G88" s="2"/>
    </row>
    <row r="89" spans="1:7" x14ac:dyDescent="0.25">
      <c r="A89" s="14"/>
      <c r="B89" s="2"/>
      <c r="G89" s="2"/>
    </row>
    <row r="90" spans="1:7" x14ac:dyDescent="0.25">
      <c r="A90" s="14"/>
      <c r="B90" s="2"/>
      <c r="G90" s="2"/>
    </row>
    <row r="91" spans="1:7" x14ac:dyDescent="0.25">
      <c r="A91" s="14"/>
      <c r="B91" s="2"/>
      <c r="G91" s="2"/>
    </row>
    <row r="92" spans="1:7" x14ac:dyDescent="0.25">
      <c r="A92" s="14"/>
      <c r="B92" s="2"/>
      <c r="G92" s="2"/>
    </row>
    <row r="93" spans="1:7" x14ac:dyDescent="0.25">
      <c r="A93" s="14"/>
      <c r="B93" s="2"/>
      <c r="G93" s="2"/>
    </row>
    <row r="94" spans="1:7" x14ac:dyDescent="0.25">
      <c r="A94" s="14"/>
      <c r="B94" s="2"/>
      <c r="G94" s="2"/>
    </row>
    <row r="95" spans="1:7" x14ac:dyDescent="0.25">
      <c r="A95" s="14"/>
      <c r="B95" s="2"/>
      <c r="G95" s="2"/>
    </row>
    <row r="96" spans="1:7" x14ac:dyDescent="0.25">
      <c r="A96" s="14"/>
      <c r="B96" s="2"/>
      <c r="G96" s="2"/>
    </row>
    <row r="97" spans="1:7" x14ac:dyDescent="0.25">
      <c r="A97" s="14"/>
      <c r="B97" s="2"/>
      <c r="G97" s="2"/>
    </row>
    <row r="98" spans="1:7" x14ac:dyDescent="0.25">
      <c r="A98" s="14"/>
      <c r="B98" s="2"/>
      <c r="G98" s="2"/>
    </row>
    <row r="99" spans="1:7" x14ac:dyDescent="0.25">
      <c r="A99" s="14"/>
      <c r="B99" s="2"/>
      <c r="G99" s="2"/>
    </row>
    <row r="100" spans="1:7" x14ac:dyDescent="0.25">
      <c r="A100" s="14"/>
      <c r="B100" s="2"/>
      <c r="G100" s="2"/>
    </row>
    <row r="101" spans="1:7" x14ac:dyDescent="0.25">
      <c r="A101" s="14"/>
      <c r="B101" s="2"/>
      <c r="G101" s="2"/>
    </row>
    <row r="102" spans="1:7" x14ac:dyDescent="0.25">
      <c r="A102" s="14"/>
      <c r="B102" s="2"/>
      <c r="G102" s="2"/>
    </row>
    <row r="103" spans="1:7" x14ac:dyDescent="0.25">
      <c r="A103" s="14"/>
      <c r="B103" s="2"/>
      <c r="G103" s="2"/>
    </row>
    <row r="104" spans="1:7" x14ac:dyDescent="0.25">
      <c r="A104" s="14"/>
      <c r="B104" s="2"/>
      <c r="G104" s="2"/>
    </row>
    <row r="105" spans="1:7" x14ac:dyDescent="0.25">
      <c r="B105" s="2"/>
    </row>
    <row r="106" spans="1:7" x14ac:dyDescent="0.25">
      <c r="B106" s="2"/>
    </row>
    <row r="107" spans="1:7" x14ac:dyDescent="0.25">
      <c r="B107" s="2"/>
    </row>
    <row r="108" spans="1:7" x14ac:dyDescent="0.25">
      <c r="B108" s="2"/>
    </row>
    <row r="109" spans="1:7" x14ac:dyDescent="0.25">
      <c r="B109" s="2"/>
    </row>
    <row r="110" spans="1:7" x14ac:dyDescent="0.25">
      <c r="B110" s="2"/>
    </row>
    <row r="111" spans="1:7" x14ac:dyDescent="0.25">
      <c r="B111" s="2"/>
    </row>
    <row r="112" spans="1:7" x14ac:dyDescent="0.25">
      <c r="B112" s="2"/>
    </row>
  </sheetData>
  <mergeCells count="6">
    <mergeCell ref="A2:A4"/>
    <mergeCell ref="A5:A7"/>
    <mergeCell ref="A8:A10"/>
    <mergeCell ref="A11:A13"/>
    <mergeCell ref="H2:I7"/>
    <mergeCell ref="H8:I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TESTING MAPPA WITH SUB CONVERT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Tarjáni Martin</dc:creator>
  <cp:lastModifiedBy>Tarjáni Martin</cp:lastModifiedBy>
  <dcterms:created xsi:type="dcterms:W3CDTF">2015-06-05T18:19:34Z</dcterms:created>
  <dcterms:modified xsi:type="dcterms:W3CDTF">2021-05-13T21:22:59Z</dcterms:modified>
</cp:coreProperties>
</file>