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J:\投稿论文\面向时间的云工作流调度优化\to ITCC\修改版R2\实验数据\TMGA\Result\"/>
    </mc:Choice>
  </mc:AlternateContent>
  <bookViews>
    <workbookView xWindow="-105" yWindow="-105" windowWidth="23250" windowHeight="13170" tabRatio="744" firstSheet="2" activeTab="4"/>
  </bookViews>
  <sheets>
    <sheet name="Appendix2" sheetId="44" r:id="rId1"/>
    <sheet name="Appendix3" sheetId="30" r:id="rId2"/>
    <sheet name="Appendix4_original" sheetId="39" r:id="rId3"/>
    <sheet name=" Compare ms" sheetId="38" r:id="rId4"/>
    <sheet name=" Fig.9 " sheetId="37" r:id="rId5"/>
    <sheet name="Appendix4" sheetId="42" r:id="rId6"/>
    <sheet name="compare st" sheetId="51" r:id="rId7"/>
    <sheet name="Appendix5_original" sheetId="40" r:id="rId8"/>
    <sheet name="Appendix5" sheetId="43" r:id="rId9"/>
    <sheet name="Fig.10" sheetId="50" r:id="rId10"/>
  </sheets>
  <definedNames>
    <definedName name="_xlnm._FilterDatabase" localSheetId="4" hidden="1">' Fig.9 '!#REF!</definedName>
    <definedName name="_xlnm._FilterDatabase" localSheetId="5" hidden="1">Appendix4!$A$3:$C$20</definedName>
    <definedName name="_xlnm._FilterDatabase" localSheetId="2" hidden="1">Appendix4_original!$T$1:$AK$29</definedName>
    <definedName name="_xlnm._FilterDatabase" localSheetId="8" hidden="1">Appendix5!$A$3:$C$29</definedName>
    <definedName name="_xlnm._FilterDatabase" localSheetId="7" hidden="1">Appendix5_original!$A$3:$J$275</definedName>
    <definedName name="_xlnm._FilterDatabase" localSheetId="9" hidden="1">Fig.10!$A$3:$C$29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" i="44" l="1"/>
  <c r="AG5" i="44"/>
  <c r="AG6" i="44"/>
  <c r="AG7" i="44"/>
  <c r="AG8" i="44"/>
  <c r="AG9" i="44"/>
  <c r="AG10" i="44"/>
  <c r="AG11" i="44"/>
  <c r="AG12" i="44"/>
  <c r="AG13" i="44"/>
  <c r="AG14" i="44"/>
  <c r="AG15" i="44"/>
  <c r="AG16" i="44"/>
  <c r="AG3" i="44"/>
  <c r="U3" i="44" l="1"/>
  <c r="V3" i="44"/>
  <c r="W3" i="44"/>
  <c r="X3" i="44"/>
  <c r="Y3" i="44"/>
  <c r="Z3" i="44"/>
  <c r="AA3" i="44"/>
  <c r="AB3" i="44"/>
  <c r="AC3" i="44"/>
  <c r="AD3" i="44"/>
  <c r="AE3" i="44"/>
  <c r="U4" i="44"/>
  <c r="V4" i="44"/>
  <c r="W4" i="44"/>
  <c r="X4" i="44"/>
  <c r="Y4" i="44"/>
  <c r="Z4" i="44"/>
  <c r="AA4" i="44"/>
  <c r="AB4" i="44"/>
  <c r="AC4" i="44"/>
  <c r="AD4" i="44"/>
  <c r="AE4" i="44"/>
  <c r="U5" i="44"/>
  <c r="V5" i="44"/>
  <c r="W5" i="44"/>
  <c r="X5" i="44"/>
  <c r="Y5" i="44"/>
  <c r="Z5" i="44"/>
  <c r="AA5" i="44"/>
  <c r="AB5" i="44"/>
  <c r="AC5" i="44"/>
  <c r="AD5" i="44"/>
  <c r="AE5" i="44"/>
  <c r="U6" i="44"/>
  <c r="V6" i="44"/>
  <c r="W6" i="44"/>
  <c r="X6" i="44"/>
  <c r="Y6" i="44"/>
  <c r="Z6" i="44"/>
  <c r="AA6" i="44"/>
  <c r="AB6" i="44"/>
  <c r="AC6" i="44"/>
  <c r="AD6" i="44"/>
  <c r="AE6" i="44"/>
  <c r="U7" i="44"/>
  <c r="V7" i="44"/>
  <c r="W7" i="44"/>
  <c r="X7" i="44"/>
  <c r="Y7" i="44"/>
  <c r="Z7" i="44"/>
  <c r="AA7" i="44"/>
  <c r="AB7" i="44"/>
  <c r="AC7" i="44"/>
  <c r="AD7" i="44"/>
  <c r="AE7" i="44"/>
  <c r="U8" i="44"/>
  <c r="V8" i="44"/>
  <c r="W8" i="44"/>
  <c r="X8" i="44"/>
  <c r="Y8" i="44"/>
  <c r="Z8" i="44"/>
  <c r="AA8" i="44"/>
  <c r="AB8" i="44"/>
  <c r="AC8" i="44"/>
  <c r="AD8" i="44"/>
  <c r="AE8" i="44"/>
  <c r="U9" i="44"/>
  <c r="V9" i="44"/>
  <c r="W9" i="44"/>
  <c r="X9" i="44"/>
  <c r="Y9" i="44"/>
  <c r="Z9" i="44"/>
  <c r="AA9" i="44"/>
  <c r="AB9" i="44"/>
  <c r="AC9" i="44"/>
  <c r="AD9" i="44"/>
  <c r="AE9" i="44"/>
  <c r="U10" i="44"/>
  <c r="V10" i="44"/>
  <c r="W10" i="44"/>
  <c r="X10" i="44"/>
  <c r="Y10" i="44"/>
  <c r="Z10" i="44"/>
  <c r="AA10" i="44"/>
  <c r="AB10" i="44"/>
  <c r="AC10" i="44"/>
  <c r="AD10" i="44"/>
  <c r="AE10" i="44"/>
  <c r="U11" i="44"/>
  <c r="V11" i="44"/>
  <c r="W11" i="44"/>
  <c r="X11" i="44"/>
  <c r="Y11" i="44"/>
  <c r="Z11" i="44"/>
  <c r="AA11" i="44"/>
  <c r="AB11" i="44"/>
  <c r="AC11" i="44"/>
  <c r="AD11" i="44"/>
  <c r="AE11" i="44"/>
  <c r="U12" i="44"/>
  <c r="V12" i="44"/>
  <c r="W12" i="44"/>
  <c r="X12" i="44"/>
  <c r="Y12" i="44"/>
  <c r="Z12" i="44"/>
  <c r="AA12" i="44"/>
  <c r="AB12" i="44"/>
  <c r="AC12" i="44"/>
  <c r="AD12" i="44"/>
  <c r="AE12" i="44"/>
  <c r="U13" i="44"/>
  <c r="V13" i="44"/>
  <c r="W13" i="44"/>
  <c r="X13" i="44"/>
  <c r="Y13" i="44"/>
  <c r="Z13" i="44"/>
  <c r="AA13" i="44"/>
  <c r="AB13" i="44"/>
  <c r="AC13" i="44"/>
  <c r="AD13" i="44"/>
  <c r="AE13" i="44"/>
  <c r="U14" i="44"/>
  <c r="V14" i="44"/>
  <c r="W14" i="44"/>
  <c r="X14" i="44"/>
  <c r="Y14" i="44"/>
  <c r="Z14" i="44"/>
  <c r="AA14" i="44"/>
  <c r="AB14" i="44"/>
  <c r="AC14" i="44"/>
  <c r="AD14" i="44"/>
  <c r="AE14" i="44"/>
  <c r="U15" i="44"/>
  <c r="V15" i="44"/>
  <c r="W15" i="44"/>
  <c r="X15" i="44"/>
  <c r="Y15" i="44"/>
  <c r="Z15" i="44"/>
  <c r="AA15" i="44"/>
  <c r="AB15" i="44"/>
  <c r="AC15" i="44"/>
  <c r="AD15" i="44"/>
  <c r="AE15" i="44"/>
  <c r="U16" i="44"/>
  <c r="V16" i="44"/>
  <c r="W16" i="44"/>
  <c r="X16" i="44"/>
  <c r="Y16" i="44"/>
  <c r="Z16" i="44"/>
  <c r="AA16" i="44"/>
  <c r="AB16" i="44"/>
  <c r="AC16" i="44"/>
  <c r="AD16" i="44"/>
  <c r="AE16" i="44"/>
  <c r="U17" i="44"/>
  <c r="AG17" i="44" s="1"/>
  <c r="V17" i="44"/>
  <c r="W17" i="44"/>
  <c r="X17" i="44"/>
  <c r="Y17" i="44"/>
  <c r="Z17" i="44"/>
  <c r="AA17" i="44"/>
  <c r="AB17" i="44"/>
  <c r="AC17" i="44"/>
  <c r="AD17" i="44"/>
  <c r="AE17" i="44"/>
  <c r="U18" i="44"/>
  <c r="V18" i="44"/>
  <c r="W18" i="44"/>
  <c r="X18" i="44"/>
  <c r="Y18" i="44"/>
  <c r="Z18" i="44"/>
  <c r="AA18" i="44"/>
  <c r="AB18" i="44"/>
  <c r="AC18" i="44"/>
  <c r="AD18" i="44"/>
  <c r="AE18" i="44"/>
  <c r="U19" i="44"/>
  <c r="V19" i="44"/>
  <c r="W19" i="44"/>
  <c r="X19" i="44"/>
  <c r="Y19" i="44"/>
  <c r="Z19" i="44"/>
  <c r="AA19" i="44"/>
  <c r="AB19" i="44"/>
  <c r="AC19" i="44"/>
  <c r="AD19" i="44"/>
  <c r="AE19" i="44"/>
  <c r="U20" i="44"/>
  <c r="V20" i="44"/>
  <c r="W20" i="44"/>
  <c r="X20" i="44"/>
  <c r="Y20" i="44"/>
  <c r="Z20" i="44"/>
  <c r="AA20" i="44"/>
  <c r="AB20" i="44"/>
  <c r="AC20" i="44"/>
  <c r="AD20" i="44"/>
  <c r="AE20" i="44"/>
  <c r="U21" i="44"/>
  <c r="V21" i="44"/>
  <c r="W21" i="44"/>
  <c r="X21" i="44"/>
  <c r="Y21" i="44"/>
  <c r="Z21" i="44"/>
  <c r="AA21" i="44"/>
  <c r="AB21" i="44"/>
  <c r="AC21" i="44"/>
  <c r="AD21" i="44"/>
  <c r="AE21" i="44"/>
  <c r="U22" i="44"/>
  <c r="V22" i="44"/>
  <c r="W22" i="44"/>
  <c r="X22" i="44"/>
  <c r="Y22" i="44"/>
  <c r="Z22" i="44"/>
  <c r="AA22" i="44"/>
  <c r="AB22" i="44"/>
  <c r="AC22" i="44"/>
  <c r="AD22" i="44"/>
  <c r="AE22" i="44"/>
  <c r="U23" i="44"/>
  <c r="V23" i="44"/>
  <c r="W23" i="44"/>
  <c r="X23" i="44"/>
  <c r="Y23" i="44"/>
  <c r="Z23" i="44"/>
  <c r="AA23" i="44"/>
  <c r="AB23" i="44"/>
  <c r="AC23" i="44"/>
  <c r="AD23" i="44"/>
  <c r="AE23" i="44"/>
  <c r="U24" i="44"/>
  <c r="V24" i="44"/>
  <c r="W24" i="44"/>
  <c r="X24" i="44"/>
  <c r="Y24" i="44"/>
  <c r="Z24" i="44"/>
  <c r="AA24" i="44"/>
  <c r="AB24" i="44"/>
  <c r="AC24" i="44"/>
  <c r="AD24" i="44"/>
  <c r="AE24" i="44"/>
  <c r="U25" i="44"/>
  <c r="AG25" i="44" s="1"/>
  <c r="V25" i="44"/>
  <c r="W25" i="44"/>
  <c r="X25" i="44"/>
  <c r="Y25" i="44"/>
  <c r="Z25" i="44"/>
  <c r="AA25" i="44"/>
  <c r="AB25" i="44"/>
  <c r="AC25" i="44"/>
  <c r="AD25" i="44"/>
  <c r="AE25" i="44"/>
  <c r="U26" i="44"/>
  <c r="V26" i="44"/>
  <c r="W26" i="44"/>
  <c r="X26" i="44"/>
  <c r="Y26" i="44"/>
  <c r="Z26" i="44"/>
  <c r="AA26" i="44"/>
  <c r="AB26" i="44"/>
  <c r="AC26" i="44"/>
  <c r="AD26" i="44"/>
  <c r="AE26" i="44"/>
  <c r="U27" i="44"/>
  <c r="V27" i="44"/>
  <c r="W27" i="44"/>
  <c r="X27" i="44"/>
  <c r="Y27" i="44"/>
  <c r="Z27" i="44"/>
  <c r="AA27" i="44"/>
  <c r="AB27" i="44"/>
  <c r="AC27" i="44"/>
  <c r="AD27" i="44"/>
  <c r="AE27" i="44"/>
  <c r="U28" i="44"/>
  <c r="V28" i="44"/>
  <c r="W28" i="44"/>
  <c r="X28" i="44"/>
  <c r="Y28" i="44"/>
  <c r="Z28" i="44"/>
  <c r="AA28" i="44"/>
  <c r="AB28" i="44"/>
  <c r="AC28" i="44"/>
  <c r="AD28" i="44"/>
  <c r="AE28" i="44"/>
  <c r="U29" i="44"/>
  <c r="V29" i="44"/>
  <c r="W29" i="44"/>
  <c r="X29" i="44"/>
  <c r="Y29" i="44"/>
  <c r="Z29" i="44"/>
  <c r="AA29" i="44"/>
  <c r="AB29" i="44"/>
  <c r="AC29" i="44"/>
  <c r="AD29" i="44"/>
  <c r="AE29" i="44"/>
  <c r="T29" i="44"/>
  <c r="T28" i="44"/>
  <c r="T27" i="44"/>
  <c r="T26" i="44"/>
  <c r="T25" i="44"/>
  <c r="T24" i="44"/>
  <c r="T23" i="44"/>
  <c r="T22" i="44"/>
  <c r="T21" i="44"/>
  <c r="T20" i="44"/>
  <c r="T19" i="44"/>
  <c r="T18" i="44"/>
  <c r="T17" i="44"/>
  <c r="T16" i="44"/>
  <c r="T15" i="44"/>
  <c r="T14" i="44"/>
  <c r="T13" i="44"/>
  <c r="T12" i="44"/>
  <c r="T11" i="44"/>
  <c r="T10" i="44"/>
  <c r="T9" i="44"/>
  <c r="T8" i="44"/>
  <c r="T7" i="44"/>
  <c r="T6" i="44"/>
  <c r="T5" i="44"/>
  <c r="T4" i="44"/>
  <c r="T3" i="44"/>
  <c r="AG18" i="44" l="1"/>
  <c r="AG29" i="44"/>
  <c r="AG28" i="44"/>
  <c r="AG20" i="44"/>
  <c r="AG22" i="44"/>
  <c r="AG19" i="44"/>
  <c r="AG24" i="44"/>
  <c r="AG21" i="44"/>
  <c r="AG27" i="44"/>
  <c r="AG26" i="44"/>
  <c r="AG23" i="44"/>
  <c r="X3" i="38"/>
  <c r="W4" i="51" l="1"/>
  <c r="W5" i="51"/>
  <c r="W6" i="51"/>
  <c r="W7" i="51"/>
  <c r="W8" i="51"/>
  <c r="W9" i="51"/>
  <c r="W10" i="51"/>
  <c r="W11" i="51"/>
  <c r="W12" i="51"/>
  <c r="W13" i="51"/>
  <c r="W14" i="51"/>
  <c r="W15" i="51"/>
  <c r="W16" i="51"/>
  <c r="W17" i="51"/>
  <c r="W18" i="51"/>
  <c r="W19" i="51"/>
  <c r="W20" i="51"/>
  <c r="W21" i="51"/>
  <c r="W22" i="51"/>
  <c r="W23" i="51"/>
  <c r="W24" i="51"/>
  <c r="W25" i="51"/>
  <c r="W26" i="51"/>
  <c r="W27" i="51"/>
  <c r="W28" i="51"/>
  <c r="W29" i="51"/>
  <c r="W3" i="51"/>
  <c r="V4" i="51"/>
  <c r="V5" i="51"/>
  <c r="V6" i="51"/>
  <c r="V7" i="51"/>
  <c r="V8" i="51"/>
  <c r="V9" i="51"/>
  <c r="V10" i="51"/>
  <c r="V11" i="51"/>
  <c r="V12" i="51"/>
  <c r="V13" i="51"/>
  <c r="V14" i="51"/>
  <c r="V15" i="51"/>
  <c r="V16" i="51"/>
  <c r="V17" i="51"/>
  <c r="V18" i="51"/>
  <c r="V19" i="51"/>
  <c r="V20" i="51"/>
  <c r="V21" i="51"/>
  <c r="V22" i="51"/>
  <c r="V23" i="51"/>
  <c r="V24" i="51"/>
  <c r="V25" i="51"/>
  <c r="V26" i="51"/>
  <c r="V27" i="51"/>
  <c r="V28" i="51"/>
  <c r="V29" i="51"/>
  <c r="V3" i="51"/>
  <c r="U4" i="51"/>
  <c r="U5" i="51"/>
  <c r="U6" i="51"/>
  <c r="U7" i="51"/>
  <c r="U8" i="51"/>
  <c r="U9" i="51"/>
  <c r="U10" i="51"/>
  <c r="U11" i="51"/>
  <c r="U12" i="51"/>
  <c r="U13" i="51"/>
  <c r="U14" i="51"/>
  <c r="U15" i="51"/>
  <c r="U16" i="51"/>
  <c r="U17" i="51"/>
  <c r="U18" i="51"/>
  <c r="U19" i="51"/>
  <c r="U20" i="51"/>
  <c r="U21" i="51"/>
  <c r="U22" i="51"/>
  <c r="U23" i="51"/>
  <c r="U24" i="51"/>
  <c r="U25" i="51"/>
  <c r="U26" i="51"/>
  <c r="U27" i="51"/>
  <c r="U28" i="51"/>
  <c r="U29" i="51"/>
  <c r="U3" i="51"/>
  <c r="T4" i="51"/>
  <c r="T5" i="51"/>
  <c r="T6" i="51"/>
  <c r="T7" i="51"/>
  <c r="T8" i="51"/>
  <c r="T9" i="51"/>
  <c r="T10" i="51"/>
  <c r="T11" i="51"/>
  <c r="T12" i="51"/>
  <c r="T13" i="51"/>
  <c r="T14" i="51"/>
  <c r="T15" i="51"/>
  <c r="T16" i="51"/>
  <c r="T17" i="51"/>
  <c r="T18" i="51"/>
  <c r="T19" i="51"/>
  <c r="T20" i="51"/>
  <c r="T21" i="51"/>
  <c r="T22" i="51"/>
  <c r="T23" i="51"/>
  <c r="T24" i="51"/>
  <c r="T25" i="51"/>
  <c r="T26" i="51"/>
  <c r="T27" i="51"/>
  <c r="T28" i="51"/>
  <c r="T29" i="51"/>
  <c r="T3" i="51"/>
  <c r="T31" i="51" l="1"/>
  <c r="W31" i="51"/>
  <c r="V31" i="51"/>
  <c r="U31" i="51"/>
  <c r="AW23" i="50"/>
  <c r="AV23" i="50"/>
  <c r="AU23" i="50"/>
  <c r="AT23" i="50"/>
  <c r="AS23" i="50"/>
  <c r="AR23" i="50"/>
  <c r="AQ23" i="50"/>
  <c r="AP23" i="50"/>
  <c r="AO23" i="50"/>
  <c r="AN23" i="50"/>
  <c r="AM23" i="50"/>
  <c r="AL23" i="50"/>
  <c r="AK23" i="50"/>
  <c r="AJ23" i="50"/>
  <c r="AI23" i="50"/>
  <c r="AH23" i="50"/>
  <c r="AG23" i="50"/>
  <c r="AF23" i="50"/>
  <c r="AE23" i="50"/>
  <c r="AD23" i="50"/>
  <c r="AC23" i="50"/>
  <c r="AB23" i="50"/>
  <c r="AA23" i="50"/>
  <c r="Z23" i="50"/>
  <c r="Y23" i="50"/>
  <c r="X23" i="50"/>
  <c r="W23" i="50"/>
  <c r="AA28" i="50" l="1"/>
  <c r="AA40" i="50"/>
  <c r="AA37" i="50"/>
  <c r="AA41" i="50"/>
  <c r="AA11" i="50"/>
  <c r="AA12" i="50"/>
  <c r="AA38" i="50"/>
  <c r="AA39" i="50"/>
  <c r="AA13" i="50"/>
  <c r="AA14" i="50"/>
  <c r="AA15" i="50"/>
  <c r="AD27" i="50"/>
  <c r="AD12" i="50"/>
  <c r="AD13" i="50"/>
  <c r="AD37" i="50"/>
  <c r="AD41" i="50"/>
  <c r="AD11" i="50"/>
  <c r="AD38" i="50"/>
  <c r="AD39" i="50"/>
  <c r="AD40" i="50"/>
  <c r="AD14" i="50"/>
  <c r="AD15" i="50"/>
  <c r="AR13" i="50"/>
  <c r="AR14" i="50"/>
  <c r="AR38" i="50"/>
  <c r="AR37" i="50"/>
  <c r="AR39" i="50"/>
  <c r="AR11" i="50"/>
  <c r="AR15" i="50"/>
  <c r="AR40" i="50"/>
  <c r="AR12" i="50"/>
  <c r="AR41" i="50"/>
  <c r="AI28" i="50"/>
  <c r="AI40" i="50"/>
  <c r="AI37" i="50"/>
  <c r="AI41" i="50"/>
  <c r="AI11" i="50"/>
  <c r="AI12" i="50"/>
  <c r="AI13" i="50"/>
  <c r="AI14" i="50"/>
  <c r="AI15" i="50"/>
  <c r="AI39" i="50"/>
  <c r="AI38" i="50"/>
  <c r="AB26" i="50"/>
  <c r="AB13" i="50"/>
  <c r="AB14" i="50"/>
  <c r="AB38" i="50"/>
  <c r="AB11" i="50"/>
  <c r="AB37" i="50"/>
  <c r="AB39" i="50"/>
  <c r="AB40" i="50"/>
  <c r="AB41" i="50"/>
  <c r="AB12" i="50"/>
  <c r="AB15" i="50"/>
  <c r="AJ13" i="50"/>
  <c r="AJ14" i="50"/>
  <c r="AJ38" i="50"/>
  <c r="AJ12" i="50"/>
  <c r="AJ15" i="50"/>
  <c r="AJ11" i="50"/>
  <c r="AJ39" i="50"/>
  <c r="AJ40" i="50"/>
  <c r="AJ37" i="50"/>
  <c r="AJ41" i="50"/>
  <c r="AC24" i="50"/>
  <c r="AC39" i="50"/>
  <c r="AC40" i="50"/>
  <c r="AC11" i="50"/>
  <c r="AC15" i="50"/>
  <c r="AC37" i="50"/>
  <c r="AC38" i="50"/>
  <c r="AC41" i="50"/>
  <c r="AC13" i="50"/>
  <c r="AC14" i="50"/>
  <c r="AC12" i="50"/>
  <c r="AK24" i="50"/>
  <c r="AK39" i="50"/>
  <c r="AK40" i="50"/>
  <c r="AK11" i="50"/>
  <c r="AK15" i="50"/>
  <c r="AK12" i="50"/>
  <c r="AK13" i="50"/>
  <c r="AK14" i="50"/>
  <c r="AK37" i="50"/>
  <c r="AK41" i="50"/>
  <c r="AK38" i="50"/>
  <c r="AS24" i="50"/>
  <c r="AS39" i="50"/>
  <c r="AS40" i="50"/>
  <c r="AS11" i="50"/>
  <c r="AS15" i="50"/>
  <c r="AS13" i="50"/>
  <c r="AS41" i="50"/>
  <c r="AS38" i="50"/>
  <c r="AS14" i="50"/>
  <c r="AS12" i="50"/>
  <c r="AS37" i="50"/>
  <c r="AL27" i="50"/>
  <c r="AL12" i="50"/>
  <c r="AL13" i="50"/>
  <c r="AL37" i="50"/>
  <c r="AL41" i="50"/>
  <c r="AL15" i="50"/>
  <c r="AL38" i="50"/>
  <c r="AL11" i="50"/>
  <c r="AL39" i="50"/>
  <c r="AL40" i="50"/>
  <c r="AL14" i="50"/>
  <c r="AT27" i="50"/>
  <c r="AT12" i="50"/>
  <c r="AT13" i="50"/>
  <c r="AT37" i="50"/>
  <c r="AT41" i="50"/>
  <c r="AT11" i="50"/>
  <c r="AT14" i="50"/>
  <c r="AT15" i="50"/>
  <c r="AT38" i="50"/>
  <c r="AT39" i="50"/>
  <c r="AT40" i="50"/>
  <c r="W28" i="50"/>
  <c r="W12" i="50"/>
  <c r="W39" i="50"/>
  <c r="W15" i="50"/>
  <c r="W37" i="50"/>
  <c r="W40" i="50"/>
  <c r="W41" i="50"/>
  <c r="W38" i="50"/>
  <c r="W14" i="50"/>
  <c r="W11" i="50"/>
  <c r="W13" i="50"/>
  <c r="AE28" i="50"/>
  <c r="AE38" i="50"/>
  <c r="AE39" i="50"/>
  <c r="AE14" i="50"/>
  <c r="AE11" i="50"/>
  <c r="AE37" i="50"/>
  <c r="AE12" i="50"/>
  <c r="AE40" i="50"/>
  <c r="AE13" i="50"/>
  <c r="AE41" i="50"/>
  <c r="AE15" i="50"/>
  <c r="AM28" i="50"/>
  <c r="AM38" i="50"/>
  <c r="AM39" i="50"/>
  <c r="AM14" i="50"/>
  <c r="AM40" i="50"/>
  <c r="AM41" i="50"/>
  <c r="AM15" i="50"/>
  <c r="AM11" i="50"/>
  <c r="AM12" i="50"/>
  <c r="AM13" i="50"/>
  <c r="AM37" i="50"/>
  <c r="AU28" i="50"/>
  <c r="AU38" i="50"/>
  <c r="AU39" i="50"/>
  <c r="AU14" i="50"/>
  <c r="AU12" i="50"/>
  <c r="AU13" i="50"/>
  <c r="AU11" i="50"/>
  <c r="AU15" i="50"/>
  <c r="AU37" i="50"/>
  <c r="AU41" i="50"/>
  <c r="AU40" i="50"/>
  <c r="X11" i="50"/>
  <c r="X15" i="50"/>
  <c r="X12" i="50"/>
  <c r="X40" i="50"/>
  <c r="X14" i="50"/>
  <c r="X13" i="50"/>
  <c r="X37" i="50"/>
  <c r="X41" i="50"/>
  <c r="X38" i="50"/>
  <c r="X39" i="50"/>
  <c r="AF11" i="50"/>
  <c r="AF15" i="50"/>
  <c r="AF12" i="50"/>
  <c r="AF40" i="50"/>
  <c r="AF37" i="50"/>
  <c r="AF13" i="50"/>
  <c r="AF41" i="50"/>
  <c r="AF38" i="50"/>
  <c r="AF14" i="50"/>
  <c r="AF39" i="50"/>
  <c r="AN26" i="50"/>
  <c r="AN11" i="50"/>
  <c r="AN15" i="50"/>
  <c r="AN12" i="50"/>
  <c r="AN40" i="50"/>
  <c r="AN37" i="50"/>
  <c r="AN38" i="50"/>
  <c r="AN39" i="50"/>
  <c r="AN41" i="50"/>
  <c r="AN13" i="50"/>
  <c r="AN14" i="50"/>
  <c r="AV11" i="50"/>
  <c r="AV15" i="50"/>
  <c r="AV12" i="50"/>
  <c r="AV40" i="50"/>
  <c r="AV13" i="50"/>
  <c r="AV14" i="50"/>
  <c r="AV37" i="50"/>
  <c r="AV41" i="50"/>
  <c r="AV38" i="50"/>
  <c r="AV39" i="50"/>
  <c r="Y37" i="50"/>
  <c r="Y41" i="50"/>
  <c r="Y11" i="50"/>
  <c r="Y38" i="50"/>
  <c r="Y12" i="50"/>
  <c r="Y13" i="50"/>
  <c r="Y14" i="50"/>
  <c r="Y15" i="50"/>
  <c r="Y39" i="50"/>
  <c r="Y40" i="50"/>
  <c r="AG27" i="50"/>
  <c r="AG37" i="50"/>
  <c r="AG41" i="50"/>
  <c r="AG11" i="50"/>
  <c r="AG38" i="50"/>
  <c r="AG13" i="50"/>
  <c r="AG14" i="50"/>
  <c r="AG15" i="50"/>
  <c r="AG12" i="50"/>
  <c r="AG40" i="50"/>
  <c r="AG39" i="50"/>
  <c r="AO37" i="50"/>
  <c r="AO41" i="50"/>
  <c r="AO38" i="50"/>
  <c r="AO13" i="50"/>
  <c r="AO39" i="50"/>
  <c r="AO40" i="50"/>
  <c r="AO14" i="50"/>
  <c r="AO15" i="50"/>
  <c r="AO11" i="50"/>
  <c r="AO12" i="50"/>
  <c r="AW27" i="50"/>
  <c r="AW37" i="50"/>
  <c r="AW41" i="50"/>
  <c r="AW38" i="50"/>
  <c r="AW13" i="50"/>
  <c r="AW11" i="50"/>
  <c r="AW14" i="50"/>
  <c r="AW15" i="50"/>
  <c r="AW12" i="50"/>
  <c r="AW40" i="50"/>
  <c r="AW39" i="50"/>
  <c r="AQ28" i="50"/>
  <c r="AQ40" i="50"/>
  <c r="AQ37" i="50"/>
  <c r="AQ41" i="50"/>
  <c r="AQ11" i="50"/>
  <c r="AQ12" i="50"/>
  <c r="AQ38" i="50"/>
  <c r="AQ39" i="50"/>
  <c r="AQ14" i="50"/>
  <c r="AQ15" i="50"/>
  <c r="AQ13" i="50"/>
  <c r="Z27" i="50"/>
  <c r="Z14" i="50"/>
  <c r="Z11" i="50"/>
  <c r="Z15" i="50"/>
  <c r="Z39" i="50"/>
  <c r="Z40" i="50"/>
  <c r="Z41" i="50"/>
  <c r="Z37" i="50"/>
  <c r="Z38" i="50"/>
  <c r="Z12" i="50"/>
  <c r="Z13" i="50"/>
  <c r="AH27" i="50"/>
  <c r="AH14" i="50"/>
  <c r="AH11" i="50"/>
  <c r="AH15" i="50"/>
  <c r="AH39" i="50"/>
  <c r="AH12" i="50"/>
  <c r="AH13" i="50"/>
  <c r="AH40" i="50"/>
  <c r="AH37" i="50"/>
  <c r="AH41" i="50"/>
  <c r="AH38" i="50"/>
  <c r="AP27" i="50"/>
  <c r="AP14" i="50"/>
  <c r="AP11" i="50"/>
  <c r="AP15" i="50"/>
  <c r="AP39" i="50"/>
  <c r="AP40" i="50"/>
  <c r="AP41" i="50"/>
  <c r="AP37" i="50"/>
  <c r="AP38" i="50"/>
  <c r="AP12" i="50"/>
  <c r="AP13" i="50"/>
  <c r="W26" i="50"/>
  <c r="Z25" i="50"/>
  <c r="AL28" i="50"/>
  <c r="AH25" i="50"/>
  <c r="AL24" i="50"/>
  <c r="AP25" i="50"/>
  <c r="Z24" i="50"/>
  <c r="AP24" i="50"/>
  <c r="AA25" i="50"/>
  <c r="AI25" i="50"/>
  <c r="AQ25" i="50"/>
  <c r="AA26" i="50"/>
  <c r="Z28" i="50"/>
  <c r="AP28" i="50"/>
  <c r="AD24" i="50"/>
  <c r="AT24" i="50"/>
  <c r="AL25" i="50"/>
  <c r="AT25" i="50"/>
  <c r="AE26" i="50"/>
  <c r="AD28" i="50"/>
  <c r="AT28" i="50"/>
  <c r="AS27" i="50"/>
  <c r="AD25" i="50"/>
  <c r="AH24" i="50"/>
  <c r="W25" i="50"/>
  <c r="AE25" i="50"/>
  <c r="AM25" i="50"/>
  <c r="AU25" i="50"/>
  <c r="AH28" i="50"/>
  <c r="AC27" i="50"/>
  <c r="X25" i="50"/>
  <c r="X27" i="50"/>
  <c r="X28" i="50"/>
  <c r="X24" i="50"/>
  <c r="AB25" i="50"/>
  <c r="AB27" i="50"/>
  <c r="AB28" i="50"/>
  <c r="AB24" i="50"/>
  <c r="AF25" i="50"/>
  <c r="AF27" i="50"/>
  <c r="AF28" i="50"/>
  <c r="AF24" i="50"/>
  <c r="AJ25" i="50"/>
  <c r="AJ27" i="50"/>
  <c r="AJ28" i="50"/>
  <c r="AJ24" i="50"/>
  <c r="AN25" i="50"/>
  <c r="AN27" i="50"/>
  <c r="AN28" i="50"/>
  <c r="AN24" i="50"/>
  <c r="AR25" i="50"/>
  <c r="AR27" i="50"/>
  <c r="AR28" i="50"/>
  <c r="AR24" i="50"/>
  <c r="AV25" i="50"/>
  <c r="AV27" i="50"/>
  <c r="AV28" i="50"/>
  <c r="AV24" i="50"/>
  <c r="AR26" i="50"/>
  <c r="Y26" i="50"/>
  <c r="Y28" i="50"/>
  <c r="Y25" i="50"/>
  <c r="AC26" i="50"/>
  <c r="AC28" i="50"/>
  <c r="AC25" i="50"/>
  <c r="AG26" i="50"/>
  <c r="AG28" i="50"/>
  <c r="AG25" i="50"/>
  <c r="AK26" i="50"/>
  <c r="AK28" i="50"/>
  <c r="AK25" i="50"/>
  <c r="AO26" i="50"/>
  <c r="AO28" i="50"/>
  <c r="AO25" i="50"/>
  <c r="AS26" i="50"/>
  <c r="AS28" i="50"/>
  <c r="AS25" i="50"/>
  <c r="AW26" i="50"/>
  <c r="AW28" i="50"/>
  <c r="AW25" i="50"/>
  <c r="X26" i="50"/>
  <c r="AF26" i="50"/>
  <c r="AV26" i="50"/>
  <c r="AK27" i="50"/>
  <c r="Y24" i="50"/>
  <c r="AG24" i="50"/>
  <c r="AO24" i="50"/>
  <c r="AW24" i="50"/>
  <c r="AJ26" i="50"/>
  <c r="Y27" i="50"/>
  <c r="AO27" i="50"/>
  <c r="Z26" i="50"/>
  <c r="AD26" i="50"/>
  <c r="AH26" i="50"/>
  <c r="AL26" i="50"/>
  <c r="AP26" i="50"/>
  <c r="AT26" i="50"/>
  <c r="W27" i="50"/>
  <c r="AA27" i="50"/>
  <c r="AE27" i="50"/>
  <c r="AI27" i="50"/>
  <c r="AM27" i="50"/>
  <c r="AQ27" i="50"/>
  <c r="AU27" i="50"/>
  <c r="AI26" i="50"/>
  <c r="AM26" i="50"/>
  <c r="AQ26" i="50"/>
  <c r="AU26" i="50"/>
  <c r="W24" i="50"/>
  <c r="AA24" i="50"/>
  <c r="AE24" i="50"/>
  <c r="AI24" i="50"/>
  <c r="AM24" i="50"/>
  <c r="AQ24" i="50"/>
  <c r="AU24" i="50"/>
  <c r="D29" i="42" l="1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5" i="42"/>
  <c r="D4" i="42"/>
  <c r="D3" i="42"/>
  <c r="AK29" i="40" l="1"/>
  <c r="AJ29" i="40"/>
  <c r="AI29" i="40"/>
  <c r="AH29" i="40"/>
  <c r="AG29" i="40"/>
  <c r="AF29" i="40"/>
  <c r="AE29" i="40"/>
  <c r="AD29" i="40"/>
  <c r="AC29" i="40"/>
  <c r="AB29" i="40"/>
  <c r="AA29" i="40"/>
  <c r="Z29" i="40"/>
  <c r="Y29" i="40"/>
  <c r="X29" i="40"/>
  <c r="W29" i="40"/>
  <c r="AK28" i="40"/>
  <c r="AJ28" i="40"/>
  <c r="AI28" i="40"/>
  <c r="AH28" i="40"/>
  <c r="AG28" i="40"/>
  <c r="AF28" i="40"/>
  <c r="AE28" i="40"/>
  <c r="AD28" i="40"/>
  <c r="AC28" i="40"/>
  <c r="AB28" i="40"/>
  <c r="AA28" i="40"/>
  <c r="Z28" i="40"/>
  <c r="Y28" i="40"/>
  <c r="X28" i="40"/>
  <c r="W28" i="40"/>
  <c r="AK27" i="40"/>
  <c r="AJ27" i="40"/>
  <c r="AI27" i="40"/>
  <c r="AH27" i="40"/>
  <c r="AG27" i="40"/>
  <c r="AF27" i="40"/>
  <c r="AE27" i="40"/>
  <c r="AD27" i="40"/>
  <c r="AC27" i="40"/>
  <c r="AB27" i="40"/>
  <c r="AA27" i="40"/>
  <c r="Z27" i="40"/>
  <c r="Y27" i="40"/>
  <c r="X27" i="40"/>
  <c r="W27" i="40"/>
  <c r="AK26" i="40"/>
  <c r="AJ26" i="40"/>
  <c r="AI26" i="40"/>
  <c r="AH26" i="40"/>
  <c r="AG26" i="40"/>
  <c r="AF26" i="40"/>
  <c r="AE26" i="40"/>
  <c r="AD26" i="40"/>
  <c r="AC26" i="40"/>
  <c r="AB26" i="40"/>
  <c r="AA26" i="40"/>
  <c r="Z26" i="40"/>
  <c r="Y26" i="40"/>
  <c r="X26" i="40"/>
  <c r="W26" i="40"/>
  <c r="AK25" i="40"/>
  <c r="AJ25" i="40"/>
  <c r="AI25" i="40"/>
  <c r="AH25" i="40"/>
  <c r="AG25" i="40"/>
  <c r="AF25" i="40"/>
  <c r="AE25" i="40"/>
  <c r="AD25" i="40"/>
  <c r="AC25" i="40"/>
  <c r="AB25" i="40"/>
  <c r="AA25" i="40"/>
  <c r="Z25" i="40"/>
  <c r="Y25" i="40"/>
  <c r="X25" i="40"/>
  <c r="W25" i="40"/>
  <c r="AK24" i="40"/>
  <c r="AJ24" i="40"/>
  <c r="AI24" i="40"/>
  <c r="AH24" i="40"/>
  <c r="AG24" i="40"/>
  <c r="AF24" i="40"/>
  <c r="AE24" i="40"/>
  <c r="AD24" i="40"/>
  <c r="AC24" i="40"/>
  <c r="AB24" i="40"/>
  <c r="AA24" i="40"/>
  <c r="Z24" i="40"/>
  <c r="Y24" i="40"/>
  <c r="X24" i="40"/>
  <c r="W24" i="40"/>
  <c r="AK23" i="40"/>
  <c r="AJ23" i="40"/>
  <c r="AI23" i="40"/>
  <c r="AH23" i="40"/>
  <c r="AG23" i="40"/>
  <c r="AF23" i="40"/>
  <c r="AE23" i="40"/>
  <c r="AD23" i="40"/>
  <c r="AC23" i="40"/>
  <c r="AB23" i="40"/>
  <c r="AA23" i="40"/>
  <c r="Z23" i="40"/>
  <c r="Y23" i="40"/>
  <c r="X23" i="40"/>
  <c r="W23" i="40"/>
  <c r="AK22" i="40"/>
  <c r="AJ22" i="40"/>
  <c r="AI22" i="40"/>
  <c r="AH22" i="40"/>
  <c r="AG22" i="40"/>
  <c r="AF22" i="40"/>
  <c r="AE22" i="40"/>
  <c r="AD22" i="40"/>
  <c r="AC22" i="40"/>
  <c r="AB22" i="40"/>
  <c r="AA22" i="40"/>
  <c r="Z22" i="40"/>
  <c r="Y22" i="40"/>
  <c r="X22" i="40"/>
  <c r="W22" i="40"/>
  <c r="AK21" i="40"/>
  <c r="AJ21" i="40"/>
  <c r="AI21" i="40"/>
  <c r="AH21" i="40"/>
  <c r="AG21" i="40"/>
  <c r="AF21" i="40"/>
  <c r="AE21" i="40"/>
  <c r="AD21" i="40"/>
  <c r="AC21" i="40"/>
  <c r="AB21" i="40"/>
  <c r="AA21" i="40"/>
  <c r="Z21" i="40"/>
  <c r="Y21" i="40"/>
  <c r="X21" i="40"/>
  <c r="W21" i="40"/>
  <c r="AK20" i="40"/>
  <c r="AJ20" i="40"/>
  <c r="AI20" i="40"/>
  <c r="AH20" i="40"/>
  <c r="AG20" i="40"/>
  <c r="AF20" i="40"/>
  <c r="AE20" i="40"/>
  <c r="AD20" i="40"/>
  <c r="AC20" i="40"/>
  <c r="AB20" i="40"/>
  <c r="AA20" i="40"/>
  <c r="Z20" i="40"/>
  <c r="Y20" i="40"/>
  <c r="X20" i="40"/>
  <c r="W20" i="40"/>
  <c r="AK19" i="40"/>
  <c r="AJ19" i="40"/>
  <c r="AI19" i="40"/>
  <c r="AH19" i="40"/>
  <c r="AG19" i="40"/>
  <c r="AF19" i="40"/>
  <c r="AE19" i="40"/>
  <c r="AD19" i="40"/>
  <c r="AC19" i="40"/>
  <c r="AB19" i="40"/>
  <c r="AA19" i="40"/>
  <c r="Z19" i="40"/>
  <c r="Y19" i="40"/>
  <c r="X19" i="40"/>
  <c r="W19" i="40"/>
  <c r="AK18" i="40"/>
  <c r="AJ18" i="40"/>
  <c r="AI18" i="40"/>
  <c r="AH18" i="40"/>
  <c r="AG18" i="40"/>
  <c r="AF18" i="40"/>
  <c r="AE18" i="40"/>
  <c r="AD18" i="40"/>
  <c r="AC18" i="40"/>
  <c r="AB18" i="40"/>
  <c r="AA18" i="40"/>
  <c r="Z18" i="40"/>
  <c r="Y18" i="40"/>
  <c r="X18" i="40"/>
  <c r="W18" i="40"/>
  <c r="AK17" i="40"/>
  <c r="AJ17" i="40"/>
  <c r="AI17" i="40"/>
  <c r="AH17" i="40"/>
  <c r="AG17" i="40"/>
  <c r="AF17" i="40"/>
  <c r="AE17" i="40"/>
  <c r="AD17" i="40"/>
  <c r="AC17" i="40"/>
  <c r="AB17" i="40"/>
  <c r="AA17" i="40"/>
  <c r="Z17" i="40"/>
  <c r="Y17" i="40"/>
  <c r="X17" i="40"/>
  <c r="W17" i="40"/>
  <c r="AK16" i="40"/>
  <c r="AJ16" i="40"/>
  <c r="AI16" i="40"/>
  <c r="AH16" i="40"/>
  <c r="AG16" i="40"/>
  <c r="AF16" i="40"/>
  <c r="AE16" i="40"/>
  <c r="AD16" i="40"/>
  <c r="AC16" i="40"/>
  <c r="AB16" i="40"/>
  <c r="AA16" i="40"/>
  <c r="Z16" i="40"/>
  <c r="Y16" i="40"/>
  <c r="X16" i="40"/>
  <c r="W16" i="40"/>
  <c r="AK15" i="40"/>
  <c r="AJ15" i="40"/>
  <c r="AI15" i="40"/>
  <c r="AH15" i="40"/>
  <c r="AG15" i="40"/>
  <c r="AF15" i="40"/>
  <c r="AE15" i="40"/>
  <c r="AD15" i="40"/>
  <c r="AC15" i="40"/>
  <c r="AB15" i="40"/>
  <c r="AA15" i="40"/>
  <c r="Z15" i="40"/>
  <c r="Y15" i="40"/>
  <c r="X15" i="40"/>
  <c r="W15" i="40"/>
  <c r="AK14" i="40"/>
  <c r="AJ14" i="40"/>
  <c r="AI14" i="40"/>
  <c r="AH14" i="40"/>
  <c r="AG14" i="40"/>
  <c r="AF14" i="40"/>
  <c r="AE14" i="40"/>
  <c r="AD14" i="40"/>
  <c r="AC14" i="40"/>
  <c r="AB14" i="40"/>
  <c r="AA14" i="40"/>
  <c r="Z14" i="40"/>
  <c r="Y14" i="40"/>
  <c r="X14" i="40"/>
  <c r="W14" i="40"/>
  <c r="AK13" i="40"/>
  <c r="AJ13" i="40"/>
  <c r="AI13" i="40"/>
  <c r="AH13" i="40"/>
  <c r="AG13" i="40"/>
  <c r="AF13" i="40"/>
  <c r="AE13" i="40"/>
  <c r="AD13" i="40"/>
  <c r="AC13" i="40"/>
  <c r="AB13" i="40"/>
  <c r="AA13" i="40"/>
  <c r="Z13" i="40"/>
  <c r="Y13" i="40"/>
  <c r="X13" i="40"/>
  <c r="W13" i="40"/>
  <c r="AK12" i="40"/>
  <c r="AJ12" i="40"/>
  <c r="AI12" i="40"/>
  <c r="AH12" i="40"/>
  <c r="AG12" i="40"/>
  <c r="AF12" i="40"/>
  <c r="AE12" i="40"/>
  <c r="AD12" i="40"/>
  <c r="AC12" i="40"/>
  <c r="AB12" i="40"/>
  <c r="AA12" i="40"/>
  <c r="Z12" i="40"/>
  <c r="Y12" i="40"/>
  <c r="X12" i="40"/>
  <c r="W12" i="40"/>
  <c r="AK11" i="40"/>
  <c r="AJ11" i="40"/>
  <c r="AI11" i="40"/>
  <c r="AH11" i="40"/>
  <c r="AG11" i="40"/>
  <c r="AF11" i="40"/>
  <c r="AE11" i="40"/>
  <c r="AD11" i="40"/>
  <c r="AC11" i="40"/>
  <c r="AB11" i="40"/>
  <c r="AA11" i="40"/>
  <c r="Z11" i="40"/>
  <c r="Y11" i="40"/>
  <c r="X11" i="40"/>
  <c r="W11" i="40"/>
  <c r="AK10" i="40"/>
  <c r="AJ10" i="40"/>
  <c r="AI10" i="40"/>
  <c r="AH10" i="40"/>
  <c r="AG10" i="40"/>
  <c r="AF10" i="40"/>
  <c r="AE10" i="40"/>
  <c r="AD10" i="40"/>
  <c r="AC10" i="40"/>
  <c r="AB10" i="40"/>
  <c r="AA10" i="40"/>
  <c r="Z10" i="40"/>
  <c r="Y10" i="40"/>
  <c r="X10" i="40"/>
  <c r="W10" i="40"/>
  <c r="AK9" i="40"/>
  <c r="AJ9" i="40"/>
  <c r="AI9" i="40"/>
  <c r="AH9" i="40"/>
  <c r="AG9" i="40"/>
  <c r="AF9" i="40"/>
  <c r="AE9" i="40"/>
  <c r="AD9" i="40"/>
  <c r="AC9" i="40"/>
  <c r="AB9" i="40"/>
  <c r="AA9" i="40"/>
  <c r="Z9" i="40"/>
  <c r="Y9" i="40"/>
  <c r="X9" i="40"/>
  <c r="W9" i="40"/>
  <c r="AK8" i="40"/>
  <c r="AJ8" i="40"/>
  <c r="AI8" i="40"/>
  <c r="AH8" i="40"/>
  <c r="AG8" i="40"/>
  <c r="AF8" i="40"/>
  <c r="AE8" i="40"/>
  <c r="AD8" i="40"/>
  <c r="AC8" i="40"/>
  <c r="AB8" i="40"/>
  <c r="AA8" i="40"/>
  <c r="Z8" i="40"/>
  <c r="Y8" i="40"/>
  <c r="X8" i="40"/>
  <c r="W8" i="40"/>
  <c r="AK7" i="40"/>
  <c r="AJ7" i="40"/>
  <c r="AI7" i="40"/>
  <c r="AH7" i="40"/>
  <c r="AG7" i="40"/>
  <c r="AF7" i="40"/>
  <c r="AE7" i="40"/>
  <c r="AD7" i="40"/>
  <c r="AC7" i="40"/>
  <c r="AB7" i="40"/>
  <c r="AA7" i="40"/>
  <c r="Z7" i="40"/>
  <c r="Y7" i="40"/>
  <c r="X7" i="40"/>
  <c r="W7" i="40"/>
  <c r="AK6" i="40"/>
  <c r="AJ6" i="40"/>
  <c r="AI6" i="40"/>
  <c r="AH6" i="40"/>
  <c r="AG6" i="40"/>
  <c r="AF6" i="40"/>
  <c r="AE6" i="40"/>
  <c r="AD6" i="40"/>
  <c r="AC6" i="40"/>
  <c r="AB6" i="40"/>
  <c r="AA6" i="40"/>
  <c r="Z6" i="40"/>
  <c r="Y6" i="40"/>
  <c r="X6" i="40"/>
  <c r="W6" i="40"/>
  <c r="AK5" i="40"/>
  <c r="AJ5" i="40"/>
  <c r="AI5" i="40"/>
  <c r="AH5" i="40"/>
  <c r="AG5" i="40"/>
  <c r="AF5" i="40"/>
  <c r="AE5" i="40"/>
  <c r="AD5" i="40"/>
  <c r="AC5" i="40"/>
  <c r="AB5" i="40"/>
  <c r="AA5" i="40"/>
  <c r="Z5" i="40"/>
  <c r="Y5" i="40"/>
  <c r="X5" i="40"/>
  <c r="W5" i="40"/>
  <c r="AK4" i="40"/>
  <c r="AJ4" i="40"/>
  <c r="AI4" i="40"/>
  <c r="AH4" i="40"/>
  <c r="AG4" i="40"/>
  <c r="AF4" i="40"/>
  <c r="AE4" i="40"/>
  <c r="AD4" i="40"/>
  <c r="AC4" i="40"/>
  <c r="AB4" i="40"/>
  <c r="AA4" i="40"/>
  <c r="Z4" i="40"/>
  <c r="Y4" i="40"/>
  <c r="X4" i="40"/>
  <c r="W4" i="40"/>
  <c r="AK3" i="40"/>
  <c r="AJ3" i="40"/>
  <c r="AI3" i="40"/>
  <c r="AH3" i="40"/>
  <c r="AG3" i="40"/>
  <c r="AF3" i="40"/>
  <c r="AE3" i="40"/>
  <c r="AD3" i="40"/>
  <c r="AC3" i="40"/>
  <c r="AB3" i="40"/>
  <c r="AA3" i="40"/>
  <c r="Z3" i="40"/>
  <c r="Y3" i="40"/>
  <c r="X3" i="40"/>
  <c r="W3" i="40"/>
  <c r="AK29" i="39"/>
  <c r="AJ29" i="39"/>
  <c r="AI29" i="39"/>
  <c r="AH29" i="39"/>
  <c r="AG29" i="39"/>
  <c r="AF29" i="39"/>
  <c r="AE29" i="39"/>
  <c r="AD29" i="39"/>
  <c r="AC29" i="39"/>
  <c r="AB29" i="39"/>
  <c r="AA29" i="39"/>
  <c r="Z29" i="39"/>
  <c r="Y29" i="39"/>
  <c r="X29" i="39"/>
  <c r="W29" i="39"/>
  <c r="AK28" i="39"/>
  <c r="AJ28" i="39"/>
  <c r="AI28" i="39"/>
  <c r="AH28" i="39"/>
  <c r="AG28" i="39"/>
  <c r="AF28" i="39"/>
  <c r="AE28" i="39"/>
  <c r="AD28" i="39"/>
  <c r="AC28" i="39"/>
  <c r="AB28" i="39"/>
  <c r="AA28" i="39"/>
  <c r="Z28" i="39"/>
  <c r="Y28" i="39"/>
  <c r="X28" i="39"/>
  <c r="W28" i="39"/>
  <c r="AK27" i="39"/>
  <c r="AJ27" i="39"/>
  <c r="AI27" i="39"/>
  <c r="AH27" i="39"/>
  <c r="AG27" i="39"/>
  <c r="AF27" i="39"/>
  <c r="AE27" i="39"/>
  <c r="AD27" i="39"/>
  <c r="AC27" i="39"/>
  <c r="AB27" i="39"/>
  <c r="AA27" i="39"/>
  <c r="Z27" i="39"/>
  <c r="Y27" i="39"/>
  <c r="X27" i="39"/>
  <c r="W27" i="39"/>
  <c r="AK26" i="39"/>
  <c r="AJ26" i="39"/>
  <c r="AI26" i="39"/>
  <c r="AH26" i="39"/>
  <c r="AG26" i="39"/>
  <c r="AF26" i="39"/>
  <c r="AE26" i="39"/>
  <c r="AD26" i="39"/>
  <c r="AC26" i="39"/>
  <c r="AB26" i="39"/>
  <c r="AA26" i="39"/>
  <c r="Z26" i="39"/>
  <c r="Y26" i="39"/>
  <c r="X26" i="39"/>
  <c r="W26" i="39"/>
  <c r="AK25" i="39"/>
  <c r="AJ25" i="39"/>
  <c r="AI25" i="39"/>
  <c r="AH25" i="39"/>
  <c r="AG25" i="39"/>
  <c r="AF25" i="39"/>
  <c r="AE25" i="39"/>
  <c r="AD25" i="39"/>
  <c r="AC25" i="39"/>
  <c r="AB25" i="39"/>
  <c r="AA25" i="39"/>
  <c r="Z25" i="39"/>
  <c r="Y25" i="39"/>
  <c r="X25" i="39"/>
  <c r="W25" i="39"/>
  <c r="AK24" i="39"/>
  <c r="AJ24" i="39"/>
  <c r="AI24" i="39"/>
  <c r="AH24" i="39"/>
  <c r="AG24" i="39"/>
  <c r="AF24" i="39"/>
  <c r="AE24" i="39"/>
  <c r="AD24" i="39"/>
  <c r="AC24" i="39"/>
  <c r="AB24" i="39"/>
  <c r="AA24" i="39"/>
  <c r="Z24" i="39"/>
  <c r="Y24" i="39"/>
  <c r="X24" i="39"/>
  <c r="W24" i="39"/>
  <c r="AK23" i="39"/>
  <c r="AJ23" i="39"/>
  <c r="AI23" i="39"/>
  <c r="AH23" i="39"/>
  <c r="AG23" i="39"/>
  <c r="AF23" i="39"/>
  <c r="AE23" i="39"/>
  <c r="AD23" i="39"/>
  <c r="AC23" i="39"/>
  <c r="AB23" i="39"/>
  <c r="AA23" i="39"/>
  <c r="Z23" i="39"/>
  <c r="Y23" i="39"/>
  <c r="X23" i="39"/>
  <c r="W23" i="39"/>
  <c r="AK22" i="39"/>
  <c r="AJ22" i="39"/>
  <c r="AI22" i="39"/>
  <c r="AH22" i="39"/>
  <c r="AG22" i="39"/>
  <c r="AF22" i="39"/>
  <c r="AE22" i="39"/>
  <c r="AD22" i="39"/>
  <c r="AC22" i="39"/>
  <c r="AB22" i="39"/>
  <c r="AA22" i="39"/>
  <c r="Z22" i="39"/>
  <c r="Y22" i="39"/>
  <c r="X22" i="39"/>
  <c r="W22" i="39"/>
  <c r="AK21" i="39"/>
  <c r="AJ21" i="39"/>
  <c r="AI21" i="39"/>
  <c r="AH21" i="39"/>
  <c r="AG21" i="39"/>
  <c r="AF21" i="39"/>
  <c r="AE21" i="39"/>
  <c r="AD21" i="39"/>
  <c r="AC21" i="39"/>
  <c r="AB21" i="39"/>
  <c r="AA21" i="39"/>
  <c r="Z21" i="39"/>
  <c r="Y21" i="39"/>
  <c r="X21" i="39"/>
  <c r="W21" i="39"/>
  <c r="AK20" i="39"/>
  <c r="AJ20" i="39"/>
  <c r="AI20" i="39"/>
  <c r="AH20" i="39"/>
  <c r="AG20" i="39"/>
  <c r="AF20" i="39"/>
  <c r="AE20" i="39"/>
  <c r="AD20" i="39"/>
  <c r="AC20" i="39"/>
  <c r="AB20" i="39"/>
  <c r="AA20" i="39"/>
  <c r="Z20" i="39"/>
  <c r="Y20" i="39"/>
  <c r="X20" i="39"/>
  <c r="W20" i="39"/>
  <c r="AK19" i="39"/>
  <c r="AJ19" i="39"/>
  <c r="AI19" i="39"/>
  <c r="AH19" i="39"/>
  <c r="AG19" i="39"/>
  <c r="AF19" i="39"/>
  <c r="AE19" i="39"/>
  <c r="AD19" i="39"/>
  <c r="AC19" i="39"/>
  <c r="AB19" i="39"/>
  <c r="AA19" i="39"/>
  <c r="Z19" i="39"/>
  <c r="Y19" i="39"/>
  <c r="X19" i="39"/>
  <c r="W19" i="39"/>
  <c r="AK18" i="39"/>
  <c r="AJ18" i="39"/>
  <c r="AI18" i="39"/>
  <c r="AH18" i="39"/>
  <c r="AG18" i="39"/>
  <c r="AF18" i="39"/>
  <c r="AE18" i="39"/>
  <c r="AD18" i="39"/>
  <c r="AC18" i="39"/>
  <c r="AB18" i="39"/>
  <c r="AA18" i="39"/>
  <c r="Z18" i="39"/>
  <c r="Y18" i="39"/>
  <c r="X18" i="39"/>
  <c r="W18" i="39"/>
  <c r="AK17" i="39"/>
  <c r="AJ17" i="39"/>
  <c r="AI17" i="39"/>
  <c r="AH17" i="39"/>
  <c r="AG17" i="39"/>
  <c r="AF17" i="39"/>
  <c r="AE17" i="39"/>
  <c r="AD17" i="39"/>
  <c r="AC17" i="39"/>
  <c r="AB17" i="39"/>
  <c r="AA17" i="39"/>
  <c r="Z17" i="39"/>
  <c r="Y17" i="39"/>
  <c r="X17" i="39"/>
  <c r="W17" i="39"/>
  <c r="AK16" i="39"/>
  <c r="AJ16" i="39"/>
  <c r="AI16" i="39"/>
  <c r="AH16" i="39"/>
  <c r="AG16" i="39"/>
  <c r="AF16" i="39"/>
  <c r="AE16" i="39"/>
  <c r="AD16" i="39"/>
  <c r="AC16" i="39"/>
  <c r="AB16" i="39"/>
  <c r="AA16" i="39"/>
  <c r="Z16" i="39"/>
  <c r="Y16" i="39"/>
  <c r="X16" i="39"/>
  <c r="W16" i="39"/>
  <c r="AK15" i="39"/>
  <c r="AJ15" i="39"/>
  <c r="AI15" i="39"/>
  <c r="AH15" i="39"/>
  <c r="AG15" i="39"/>
  <c r="AF15" i="39"/>
  <c r="AE15" i="39"/>
  <c r="AD15" i="39"/>
  <c r="AC15" i="39"/>
  <c r="AB15" i="39"/>
  <c r="AA15" i="39"/>
  <c r="Z15" i="39"/>
  <c r="Y15" i="39"/>
  <c r="X15" i="39"/>
  <c r="W15" i="39"/>
  <c r="AK14" i="39"/>
  <c r="AJ14" i="39"/>
  <c r="AI14" i="39"/>
  <c r="AH14" i="39"/>
  <c r="AG14" i="39"/>
  <c r="AF14" i="39"/>
  <c r="AE14" i="39"/>
  <c r="AD14" i="39"/>
  <c r="AC14" i="39"/>
  <c r="AB14" i="39"/>
  <c r="AA14" i="39"/>
  <c r="Z14" i="39"/>
  <c r="Y14" i="39"/>
  <c r="X14" i="39"/>
  <c r="W14" i="39"/>
  <c r="AK13" i="39"/>
  <c r="AJ13" i="39"/>
  <c r="AI13" i="39"/>
  <c r="AH13" i="39"/>
  <c r="AG13" i="39"/>
  <c r="AF13" i="39"/>
  <c r="AE13" i="39"/>
  <c r="AD13" i="39"/>
  <c r="AC13" i="39"/>
  <c r="AB13" i="39"/>
  <c r="AA13" i="39"/>
  <c r="Z13" i="39"/>
  <c r="Y13" i="39"/>
  <c r="X13" i="39"/>
  <c r="W13" i="39"/>
  <c r="AK12" i="39"/>
  <c r="AJ12" i="39"/>
  <c r="AI12" i="39"/>
  <c r="AH12" i="39"/>
  <c r="AG12" i="39"/>
  <c r="AF12" i="39"/>
  <c r="AE12" i="39"/>
  <c r="AD12" i="39"/>
  <c r="AC12" i="39"/>
  <c r="AB12" i="39"/>
  <c r="AA12" i="39"/>
  <c r="Z12" i="39"/>
  <c r="Y12" i="39"/>
  <c r="X12" i="39"/>
  <c r="W12" i="39"/>
  <c r="AK11" i="39"/>
  <c r="AJ11" i="39"/>
  <c r="AI11" i="39"/>
  <c r="AH11" i="39"/>
  <c r="AG11" i="39"/>
  <c r="AF11" i="39"/>
  <c r="AE11" i="39"/>
  <c r="AD11" i="39"/>
  <c r="AC11" i="39"/>
  <c r="AB11" i="39"/>
  <c r="AA11" i="39"/>
  <c r="Z11" i="39"/>
  <c r="Y11" i="39"/>
  <c r="X11" i="39"/>
  <c r="W11" i="39"/>
  <c r="AK10" i="39"/>
  <c r="AJ10" i="39"/>
  <c r="AI10" i="39"/>
  <c r="AH10" i="39"/>
  <c r="AG10" i="39"/>
  <c r="AF10" i="39"/>
  <c r="AE10" i="39"/>
  <c r="AD10" i="39"/>
  <c r="AC10" i="39"/>
  <c r="AB10" i="39"/>
  <c r="AA10" i="39"/>
  <c r="Z10" i="39"/>
  <c r="Y10" i="39"/>
  <c r="X10" i="39"/>
  <c r="W10" i="39"/>
  <c r="AK9" i="39"/>
  <c r="AJ9" i="39"/>
  <c r="AI9" i="39"/>
  <c r="AH9" i="39"/>
  <c r="AG9" i="39"/>
  <c r="AF9" i="39"/>
  <c r="AE9" i="39"/>
  <c r="AD9" i="39"/>
  <c r="AC9" i="39"/>
  <c r="AB9" i="39"/>
  <c r="AA9" i="39"/>
  <c r="Z9" i="39"/>
  <c r="Y9" i="39"/>
  <c r="X9" i="39"/>
  <c r="W9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Y8" i="39"/>
  <c r="X8" i="39"/>
  <c r="W8" i="39"/>
  <c r="AK7" i="39"/>
  <c r="AJ7" i="39"/>
  <c r="AI7" i="39"/>
  <c r="AH7" i="39"/>
  <c r="AG7" i="39"/>
  <c r="AF7" i="39"/>
  <c r="AE7" i="39"/>
  <c r="AD7" i="39"/>
  <c r="AC7" i="39"/>
  <c r="AB7" i="39"/>
  <c r="AA7" i="39"/>
  <c r="Z7" i="39"/>
  <c r="Y7" i="39"/>
  <c r="X7" i="39"/>
  <c r="W7" i="39"/>
  <c r="AK6" i="39"/>
  <c r="AJ6" i="39"/>
  <c r="AI6" i="39"/>
  <c r="AH6" i="39"/>
  <c r="AG6" i="39"/>
  <c r="AF6" i="39"/>
  <c r="AE6" i="39"/>
  <c r="AD6" i="39"/>
  <c r="AC6" i="39"/>
  <c r="AB6" i="39"/>
  <c r="AA6" i="39"/>
  <c r="Z6" i="39"/>
  <c r="Y6" i="39"/>
  <c r="X6" i="39"/>
  <c r="W6" i="39"/>
  <c r="AK5" i="39"/>
  <c r="AJ5" i="39"/>
  <c r="AI5" i="39"/>
  <c r="AH5" i="39"/>
  <c r="AG5" i="39"/>
  <c r="AF5" i="39"/>
  <c r="AE5" i="39"/>
  <c r="AD5" i="39"/>
  <c r="AC5" i="39"/>
  <c r="AB5" i="39"/>
  <c r="AA5" i="39"/>
  <c r="Z5" i="39"/>
  <c r="Y5" i="39"/>
  <c r="X5" i="39"/>
  <c r="W5" i="39"/>
  <c r="AK4" i="39"/>
  <c r="AJ4" i="39"/>
  <c r="AI4" i="39"/>
  <c r="AH4" i="39"/>
  <c r="AG4" i="39"/>
  <c r="AF4" i="39"/>
  <c r="AE4" i="39"/>
  <c r="AD4" i="39"/>
  <c r="AC4" i="39"/>
  <c r="AB4" i="39"/>
  <c r="AA4" i="39"/>
  <c r="Z4" i="39"/>
  <c r="Y4" i="39"/>
  <c r="X4" i="39"/>
  <c r="W4" i="39"/>
  <c r="AK3" i="39"/>
  <c r="AJ3" i="39"/>
  <c r="AI3" i="39"/>
  <c r="AH3" i="39"/>
  <c r="AG3" i="39"/>
  <c r="AF3" i="39"/>
  <c r="AE3" i="39"/>
  <c r="AD3" i="39"/>
  <c r="AC3" i="39"/>
  <c r="AB3" i="39"/>
  <c r="AA3" i="39"/>
  <c r="Z3" i="39"/>
  <c r="Y3" i="39"/>
  <c r="X3" i="39"/>
  <c r="W3" i="39"/>
  <c r="X4" i="38" l="1"/>
  <c r="X5" i="38"/>
  <c r="X6" i="38"/>
  <c r="X7" i="38"/>
  <c r="X8" i="38"/>
  <c r="X9" i="38"/>
  <c r="X10" i="38"/>
  <c r="X11" i="38"/>
  <c r="X12" i="38"/>
  <c r="X13" i="38"/>
  <c r="X14" i="38"/>
  <c r="X15" i="38"/>
  <c r="X16" i="38"/>
  <c r="X17" i="38"/>
  <c r="X18" i="38"/>
  <c r="X19" i="38"/>
  <c r="X20" i="38"/>
  <c r="X21" i="38"/>
  <c r="X22" i="38"/>
  <c r="X23" i="38"/>
  <c r="X24" i="38"/>
  <c r="X25" i="38"/>
  <c r="X26" i="38"/>
  <c r="X27" i="38"/>
  <c r="X28" i="38"/>
  <c r="X29" i="38"/>
  <c r="AC29" i="38"/>
  <c r="AB29" i="38"/>
  <c r="AA29" i="38"/>
  <c r="Z29" i="38"/>
  <c r="Y29" i="38"/>
  <c r="AC28" i="38"/>
  <c r="AB28" i="38"/>
  <c r="AA28" i="38"/>
  <c r="Z28" i="38"/>
  <c r="Y28" i="38"/>
  <c r="AC27" i="38"/>
  <c r="AB27" i="38"/>
  <c r="AA27" i="38"/>
  <c r="Z27" i="38"/>
  <c r="Y27" i="38"/>
  <c r="AC26" i="38"/>
  <c r="AB26" i="38"/>
  <c r="AA26" i="38"/>
  <c r="Z26" i="38"/>
  <c r="Y26" i="38"/>
  <c r="AC25" i="38"/>
  <c r="AB25" i="38"/>
  <c r="AA25" i="38"/>
  <c r="Z25" i="38"/>
  <c r="Y25" i="38"/>
  <c r="AC24" i="38"/>
  <c r="AB24" i="38"/>
  <c r="AA24" i="38"/>
  <c r="Z24" i="38"/>
  <c r="Y24" i="38"/>
  <c r="AC23" i="38"/>
  <c r="AB23" i="38"/>
  <c r="AA23" i="38"/>
  <c r="Z23" i="38"/>
  <c r="Y23" i="38"/>
  <c r="AC22" i="38"/>
  <c r="AB22" i="38"/>
  <c r="AA22" i="38"/>
  <c r="Z22" i="38"/>
  <c r="Y22" i="38"/>
  <c r="AC21" i="38"/>
  <c r="AB21" i="38"/>
  <c r="AA21" i="38"/>
  <c r="Z21" i="38"/>
  <c r="Y21" i="38"/>
  <c r="AC20" i="38"/>
  <c r="AB20" i="38"/>
  <c r="AA20" i="38"/>
  <c r="Z20" i="38"/>
  <c r="Y20" i="38"/>
  <c r="AC19" i="38"/>
  <c r="AB19" i="38"/>
  <c r="AA19" i="38"/>
  <c r="Z19" i="38"/>
  <c r="Y19" i="38"/>
  <c r="AC18" i="38"/>
  <c r="AB18" i="38"/>
  <c r="AA18" i="38"/>
  <c r="Z18" i="38"/>
  <c r="Y18" i="38"/>
  <c r="AC17" i="38"/>
  <c r="AB17" i="38"/>
  <c r="AA17" i="38"/>
  <c r="Z17" i="38"/>
  <c r="Y17" i="38"/>
  <c r="AC16" i="38"/>
  <c r="AB16" i="38"/>
  <c r="AA16" i="38"/>
  <c r="Z16" i="38"/>
  <c r="Y16" i="38"/>
  <c r="AC15" i="38"/>
  <c r="AB15" i="38"/>
  <c r="AA15" i="38"/>
  <c r="Z15" i="38"/>
  <c r="Y15" i="38"/>
  <c r="AC14" i="38"/>
  <c r="AB14" i="38"/>
  <c r="AA14" i="38"/>
  <c r="Z14" i="38"/>
  <c r="Y14" i="38"/>
  <c r="AC13" i="38"/>
  <c r="AB13" i="38"/>
  <c r="AA13" i="38"/>
  <c r="Z13" i="38"/>
  <c r="Y13" i="38"/>
  <c r="AC12" i="38"/>
  <c r="AB12" i="38"/>
  <c r="AA12" i="38"/>
  <c r="Z12" i="38"/>
  <c r="Y12" i="38"/>
  <c r="AC11" i="38"/>
  <c r="AB11" i="38"/>
  <c r="AA11" i="38"/>
  <c r="Z11" i="38"/>
  <c r="Y11" i="38"/>
  <c r="AC10" i="38"/>
  <c r="AB10" i="38"/>
  <c r="AA10" i="38"/>
  <c r="Z10" i="38"/>
  <c r="Y10" i="38"/>
  <c r="AC9" i="38"/>
  <c r="AB9" i="38"/>
  <c r="AA9" i="38"/>
  <c r="Z9" i="38"/>
  <c r="Y9" i="38"/>
  <c r="AC8" i="38"/>
  <c r="AB8" i="38"/>
  <c r="AA8" i="38"/>
  <c r="Z8" i="38"/>
  <c r="Y8" i="38"/>
  <c r="AC7" i="38"/>
  <c r="AB7" i="38"/>
  <c r="AA7" i="38"/>
  <c r="Z7" i="38"/>
  <c r="Y7" i="38"/>
  <c r="AC6" i="38"/>
  <c r="AB6" i="38"/>
  <c r="AA6" i="38"/>
  <c r="Z6" i="38"/>
  <c r="Y6" i="38"/>
  <c r="AC5" i="38"/>
  <c r="AB5" i="38"/>
  <c r="AA5" i="38"/>
  <c r="Z5" i="38"/>
  <c r="Y5" i="38"/>
  <c r="AC4" i="38"/>
  <c r="AB4" i="38"/>
  <c r="AA4" i="38"/>
  <c r="Z4" i="38"/>
  <c r="Y4" i="38"/>
  <c r="AC3" i="38"/>
  <c r="AB3" i="38"/>
  <c r="AA3" i="38"/>
  <c r="Z3" i="38"/>
  <c r="Y3" i="38"/>
  <c r="X30" i="38" l="1"/>
  <c r="AB30" i="38"/>
  <c r="AA30" i="38"/>
  <c r="Y30" i="38"/>
  <c r="AC30" i="38"/>
  <c r="Z30" i="38"/>
  <c r="AD28" i="37"/>
  <c r="AE28" i="37"/>
  <c r="AE31" i="37" s="1"/>
  <c r="AF28" i="37"/>
  <c r="AF32" i="37" s="1"/>
  <c r="AG28" i="37"/>
  <c r="AG33" i="37" s="1"/>
  <c r="AH28" i="37"/>
  <c r="AI28" i="37"/>
  <c r="AI35" i="37" s="1"/>
  <c r="AJ28" i="37"/>
  <c r="AJ32" i="37" s="1"/>
  <c r="AK28" i="37"/>
  <c r="AK29" i="37" s="1"/>
  <c r="AL28" i="37"/>
  <c r="AM28" i="37"/>
  <c r="AM35" i="37" s="1"/>
  <c r="AN28" i="37"/>
  <c r="AN32" i="37" s="1"/>
  <c r="AO28" i="37"/>
  <c r="AP28" i="37"/>
  <c r="AQ28" i="37"/>
  <c r="AQ29" i="37" s="1"/>
  <c r="AR28" i="37"/>
  <c r="AS28" i="37"/>
  <c r="AS35" i="37" s="1"/>
  <c r="AT28" i="37"/>
  <c r="AU28" i="37"/>
  <c r="AU29" i="37" s="1"/>
  <c r="AV28" i="37"/>
  <c r="AW28" i="37"/>
  <c r="AX28" i="37"/>
  <c r="AY28" i="37"/>
  <c r="AY31" i="37" s="1"/>
  <c r="AZ28" i="37"/>
  <c r="BA28" i="37"/>
  <c r="BA35" i="37" s="1"/>
  <c r="BB28" i="37"/>
  <c r="BC28" i="37"/>
  <c r="BC29" i="37" s="1"/>
  <c r="AC28" i="37"/>
  <c r="AC33" i="37" s="1"/>
  <c r="AE29" i="37" l="1"/>
  <c r="AI31" i="37"/>
  <c r="BC35" i="37"/>
  <c r="AY35" i="37"/>
  <c r="AS33" i="37"/>
  <c r="AS29" i="37"/>
  <c r="AV31" i="37"/>
  <c r="AV46" i="37"/>
  <c r="AV47" i="37"/>
  <c r="AV51" i="37"/>
  <c r="AV15" i="37"/>
  <c r="AV52" i="37"/>
  <c r="AV12" i="37"/>
  <c r="AV50" i="37"/>
  <c r="AV14" i="37"/>
  <c r="AV48" i="37"/>
  <c r="AV13" i="37"/>
  <c r="AV16" i="37"/>
  <c r="AV49" i="37"/>
  <c r="AV17" i="37"/>
  <c r="AV18" i="37"/>
  <c r="AU30" i="37"/>
  <c r="AU49" i="37"/>
  <c r="AU13" i="37"/>
  <c r="AU50" i="37"/>
  <c r="AU15" i="37"/>
  <c r="AU14" i="37"/>
  <c r="AU51" i="37"/>
  <c r="AU17" i="37"/>
  <c r="AU18" i="37"/>
  <c r="AU46" i="37"/>
  <c r="AU16" i="37"/>
  <c r="AU12" i="37"/>
  <c r="AU52" i="37"/>
  <c r="AU48" i="37"/>
  <c r="AU47" i="37"/>
  <c r="AM30" i="37"/>
  <c r="AM49" i="37"/>
  <c r="AM13" i="37"/>
  <c r="AM46" i="37"/>
  <c r="AM47" i="37"/>
  <c r="AM48" i="37"/>
  <c r="AM50" i="37"/>
  <c r="AM14" i="37"/>
  <c r="AM52" i="37"/>
  <c r="AM12" i="37"/>
  <c r="AM15" i="37"/>
  <c r="AM18" i="37"/>
  <c r="AM17" i="37"/>
  <c r="AM51" i="37"/>
  <c r="AM16" i="37"/>
  <c r="AE30" i="37"/>
  <c r="AE49" i="37"/>
  <c r="AE13" i="37"/>
  <c r="AE51" i="37"/>
  <c r="AE16" i="37"/>
  <c r="AE15" i="37"/>
  <c r="AE48" i="37"/>
  <c r="AE17" i="37"/>
  <c r="AE46" i="37"/>
  <c r="AE12" i="37"/>
  <c r="AE50" i="37"/>
  <c r="AE14" i="37"/>
  <c r="AE18" i="37"/>
  <c r="AE47" i="37"/>
  <c r="AE52" i="37"/>
  <c r="AK35" i="37"/>
  <c r="AK33" i="37"/>
  <c r="AO32" i="37"/>
  <c r="AO48" i="37"/>
  <c r="AO52" i="37"/>
  <c r="AO12" i="37"/>
  <c r="AO17" i="37"/>
  <c r="AO49" i="37"/>
  <c r="AO46" i="37"/>
  <c r="AO47" i="37"/>
  <c r="AO16" i="37"/>
  <c r="AO15" i="37"/>
  <c r="AO14" i="37"/>
  <c r="AO13" i="37"/>
  <c r="AO18" i="37"/>
  <c r="AO51" i="37"/>
  <c r="AO50" i="37"/>
  <c r="AF31" i="37"/>
  <c r="AF46" i="37"/>
  <c r="AF47" i="37"/>
  <c r="AF51" i="37"/>
  <c r="AF15" i="37"/>
  <c r="AF17" i="37"/>
  <c r="AF16" i="37"/>
  <c r="AF18" i="37"/>
  <c r="AF48" i="37"/>
  <c r="AF49" i="37"/>
  <c r="AF12" i="37"/>
  <c r="AF50" i="37"/>
  <c r="AF14" i="37"/>
  <c r="AF52" i="37"/>
  <c r="AF13" i="37"/>
  <c r="AO33" i="37"/>
  <c r="AT33" i="37"/>
  <c r="AT47" i="37"/>
  <c r="AT48" i="37"/>
  <c r="AT52" i="37"/>
  <c r="AT12" i="37"/>
  <c r="AT16" i="37"/>
  <c r="AT14" i="37"/>
  <c r="AT13" i="37"/>
  <c r="AT51" i="37"/>
  <c r="AT17" i="37"/>
  <c r="AT18" i="37"/>
  <c r="AT49" i="37"/>
  <c r="AT15" i="37"/>
  <c r="AT50" i="37"/>
  <c r="AT46" i="37"/>
  <c r="AL33" i="37"/>
  <c r="AL47" i="37"/>
  <c r="AL48" i="37"/>
  <c r="AL52" i="37"/>
  <c r="AL12" i="37"/>
  <c r="AL16" i="37"/>
  <c r="AL49" i="37"/>
  <c r="AL15" i="37"/>
  <c r="AL50" i="37"/>
  <c r="AL14" i="37"/>
  <c r="AL46" i="37"/>
  <c r="AL18" i="37"/>
  <c r="AL13" i="37"/>
  <c r="AL17" i="37"/>
  <c r="AL51" i="37"/>
  <c r="AD33" i="37"/>
  <c r="AD47" i="37"/>
  <c r="AD48" i="37"/>
  <c r="AD52" i="37"/>
  <c r="AD12" i="37"/>
  <c r="AD16" i="37"/>
  <c r="AD15" i="37"/>
  <c r="AD46" i="37"/>
  <c r="AD14" i="37"/>
  <c r="AD17" i="37"/>
  <c r="AD13" i="37"/>
  <c r="AD50" i="37"/>
  <c r="AD18" i="37"/>
  <c r="AD51" i="37"/>
  <c r="AD49" i="37"/>
  <c r="AD31" i="37"/>
  <c r="AO29" i="37"/>
  <c r="BC31" i="37"/>
  <c r="AG32" i="37"/>
  <c r="AG48" i="37"/>
  <c r="AG52" i="37"/>
  <c r="AG12" i="37"/>
  <c r="AG13" i="37"/>
  <c r="AG18" i="37"/>
  <c r="AG51" i="37"/>
  <c r="AG17" i="37"/>
  <c r="AG16" i="37"/>
  <c r="AG49" i="37"/>
  <c r="AG15" i="37"/>
  <c r="AG47" i="37"/>
  <c r="AG50" i="37"/>
  <c r="AG14" i="37"/>
  <c r="AG46" i="37"/>
  <c r="BB33" i="37"/>
  <c r="BB47" i="37"/>
  <c r="BB48" i="37"/>
  <c r="BB52" i="37"/>
  <c r="BB12" i="37"/>
  <c r="BB16" i="37"/>
  <c r="BB13" i="37"/>
  <c r="BB46" i="37"/>
  <c r="BB51" i="37"/>
  <c r="BB49" i="37"/>
  <c r="BB50" i="37"/>
  <c r="BB15" i="37"/>
  <c r="BB14" i="37"/>
  <c r="BB17" i="37"/>
  <c r="BB18" i="37"/>
  <c r="AG35" i="37"/>
  <c r="AW32" i="37"/>
  <c r="AW48" i="37"/>
  <c r="AW52" i="37"/>
  <c r="AW12" i="37"/>
  <c r="AW16" i="37"/>
  <c r="AW15" i="37"/>
  <c r="AW50" i="37"/>
  <c r="AW13" i="37"/>
  <c r="AW49" i="37"/>
  <c r="AW17" i="37"/>
  <c r="AW18" i="37"/>
  <c r="AW46" i="37"/>
  <c r="AW14" i="37"/>
  <c r="AW47" i="37"/>
  <c r="AW51" i="37"/>
  <c r="BA32" i="37"/>
  <c r="BA46" i="37"/>
  <c r="BA50" i="37"/>
  <c r="BA51" i="37"/>
  <c r="BA17" i="37"/>
  <c r="BA47" i="37"/>
  <c r="BA48" i="37"/>
  <c r="BA49" i="37"/>
  <c r="BA18" i="37"/>
  <c r="BA52" i="37"/>
  <c r="BA15" i="37"/>
  <c r="BA13" i="37"/>
  <c r="BA12" i="37"/>
  <c r="BA16" i="37"/>
  <c r="BA14" i="37"/>
  <c r="AZ31" i="37"/>
  <c r="AZ48" i="37"/>
  <c r="AZ49" i="37"/>
  <c r="AZ13" i="37"/>
  <c r="AZ17" i="37"/>
  <c r="AZ46" i="37"/>
  <c r="AZ47" i="37"/>
  <c r="AZ18" i="37"/>
  <c r="AZ14" i="37"/>
  <c r="AZ51" i="37"/>
  <c r="AZ12" i="37"/>
  <c r="AZ52" i="37"/>
  <c r="AZ16" i="37"/>
  <c r="AZ50" i="37"/>
  <c r="AZ15" i="37"/>
  <c r="BA29" i="37"/>
  <c r="AU35" i="37"/>
  <c r="AE35" i="37"/>
  <c r="AZ32" i="37"/>
  <c r="AU31" i="37"/>
  <c r="AC32" i="37"/>
  <c r="AC15" i="37"/>
  <c r="AC48" i="37"/>
  <c r="AC50" i="37"/>
  <c r="AC18" i="37"/>
  <c r="AC51" i="37"/>
  <c r="AC12" i="37"/>
  <c r="AC52" i="37"/>
  <c r="AC14" i="37"/>
  <c r="AC16" i="37"/>
  <c r="AC49" i="37"/>
  <c r="AC46" i="37"/>
  <c r="AC47" i="37"/>
  <c r="AC13" i="37"/>
  <c r="AC17" i="37"/>
  <c r="BC30" i="37"/>
  <c r="BC49" i="37"/>
  <c r="BC14" i="37"/>
  <c r="BC51" i="37"/>
  <c r="BC13" i="37"/>
  <c r="BC46" i="37"/>
  <c r="BC47" i="37"/>
  <c r="BC48" i="37"/>
  <c r="BC12" i="37"/>
  <c r="BC50" i="37"/>
  <c r="BC52" i="37"/>
  <c r="BC15" i="37"/>
  <c r="BC17" i="37"/>
  <c r="BC18" i="37"/>
  <c r="BC16" i="37"/>
  <c r="AK32" i="37"/>
  <c r="AK46" i="37"/>
  <c r="AK50" i="37"/>
  <c r="AK52" i="37"/>
  <c r="AK12" i="37"/>
  <c r="AK14" i="37"/>
  <c r="AK15" i="37"/>
  <c r="AK13" i="37"/>
  <c r="AK17" i="37"/>
  <c r="AK48" i="37"/>
  <c r="AK51" i="37"/>
  <c r="AK16" i="37"/>
  <c r="AK18" i="37"/>
  <c r="AK47" i="37"/>
  <c r="AK49" i="37"/>
  <c r="AW35" i="37"/>
  <c r="AJ31" i="37"/>
  <c r="AJ48" i="37"/>
  <c r="AJ49" i="37"/>
  <c r="AJ13" i="37"/>
  <c r="AJ17" i="37"/>
  <c r="AJ50" i="37"/>
  <c r="AJ12" i="37"/>
  <c r="AJ47" i="37"/>
  <c r="AJ52" i="37"/>
  <c r="AJ14" i="37"/>
  <c r="AJ18" i="37"/>
  <c r="AJ51" i="37"/>
  <c r="AJ16" i="37"/>
  <c r="AJ15" i="37"/>
  <c r="AJ46" i="37"/>
  <c r="AY30" i="37"/>
  <c r="AY47" i="37"/>
  <c r="AY51" i="37"/>
  <c r="AY48" i="37"/>
  <c r="AY49" i="37"/>
  <c r="AY52" i="37"/>
  <c r="AY17" i="37"/>
  <c r="AY12" i="37"/>
  <c r="AY16" i="37"/>
  <c r="AY14" i="37"/>
  <c r="AY13" i="37"/>
  <c r="AY18" i="37"/>
  <c r="AY46" i="37"/>
  <c r="AY50" i="37"/>
  <c r="AY15" i="37"/>
  <c r="AQ30" i="37"/>
  <c r="AQ47" i="37"/>
  <c r="AQ51" i="37"/>
  <c r="AQ13" i="37"/>
  <c r="AQ18" i="37"/>
  <c r="AQ46" i="37"/>
  <c r="AQ17" i="37"/>
  <c r="AQ16" i="37"/>
  <c r="AQ50" i="37"/>
  <c r="AQ52" i="37"/>
  <c r="AQ14" i="37"/>
  <c r="AQ48" i="37"/>
  <c r="AQ49" i="37"/>
  <c r="AQ12" i="37"/>
  <c r="AQ15" i="37"/>
  <c r="AI30" i="37"/>
  <c r="AI47" i="37"/>
  <c r="AI51" i="37"/>
  <c r="AI18" i="37"/>
  <c r="AI13" i="37"/>
  <c r="AI50" i="37"/>
  <c r="AI52" i="37"/>
  <c r="AI14" i="37"/>
  <c r="AI48" i="37"/>
  <c r="AI16" i="37"/>
  <c r="AI15" i="37"/>
  <c r="AI46" i="37"/>
  <c r="AI17" i="37"/>
  <c r="AI49" i="37"/>
  <c r="AI12" i="37"/>
  <c r="AY29" i="37"/>
  <c r="AI29" i="37"/>
  <c r="BA33" i="37"/>
  <c r="AV32" i="37"/>
  <c r="AQ31" i="37"/>
  <c r="AO35" i="37"/>
  <c r="AN31" i="37"/>
  <c r="AN46" i="37"/>
  <c r="AN47" i="37"/>
  <c r="AN51" i="37"/>
  <c r="AN15" i="37"/>
  <c r="AN16" i="37"/>
  <c r="AN12" i="37"/>
  <c r="AN48" i="37"/>
  <c r="AN49" i="37"/>
  <c r="AN52" i="37"/>
  <c r="AN50" i="37"/>
  <c r="AN18" i="37"/>
  <c r="AN17" i="37"/>
  <c r="AN14" i="37"/>
  <c r="AN13" i="37"/>
  <c r="AS32" i="37"/>
  <c r="AS46" i="37"/>
  <c r="AS50" i="37"/>
  <c r="AS13" i="37"/>
  <c r="AS51" i="37"/>
  <c r="AS49" i="37"/>
  <c r="AS47" i="37"/>
  <c r="AS12" i="37"/>
  <c r="AS15" i="37"/>
  <c r="AS52" i="37"/>
  <c r="AS48" i="37"/>
  <c r="AS16" i="37"/>
  <c r="AS17" i="37"/>
  <c r="AS18" i="37"/>
  <c r="AS14" i="37"/>
  <c r="AM29" i="37"/>
  <c r="AR31" i="37"/>
  <c r="AR48" i="37"/>
  <c r="AR49" i="37"/>
  <c r="AR13" i="37"/>
  <c r="AR17" i="37"/>
  <c r="AR51" i="37"/>
  <c r="AR18" i="37"/>
  <c r="AR46" i="37"/>
  <c r="AR16" i="37"/>
  <c r="AR47" i="37"/>
  <c r="AR12" i="37"/>
  <c r="AR15" i="37"/>
  <c r="AR50" i="37"/>
  <c r="AR52" i="37"/>
  <c r="AR14" i="37"/>
  <c r="AX33" i="37"/>
  <c r="AX49" i="37"/>
  <c r="AX46" i="37"/>
  <c r="AX50" i="37"/>
  <c r="AX14" i="37"/>
  <c r="AX18" i="37"/>
  <c r="AX17" i="37"/>
  <c r="AX15" i="37"/>
  <c r="AX52" i="37"/>
  <c r="AX12" i="37"/>
  <c r="AX16" i="37"/>
  <c r="AX48" i="37"/>
  <c r="AX51" i="37"/>
  <c r="AX13" i="37"/>
  <c r="AX47" i="37"/>
  <c r="AP33" i="37"/>
  <c r="AP49" i="37"/>
  <c r="AP46" i="37"/>
  <c r="AP50" i="37"/>
  <c r="AP14" i="37"/>
  <c r="AP18" i="37"/>
  <c r="AP51" i="37"/>
  <c r="AP47" i="37"/>
  <c r="AP48" i="37"/>
  <c r="AP16" i="37"/>
  <c r="AP17" i="37"/>
  <c r="AP12" i="37"/>
  <c r="AP15" i="37"/>
  <c r="AP13" i="37"/>
  <c r="AP52" i="37"/>
  <c r="AH33" i="37"/>
  <c r="AH49" i="37"/>
  <c r="AH46" i="37"/>
  <c r="AH50" i="37"/>
  <c r="AH14" i="37"/>
  <c r="AH18" i="37"/>
  <c r="AH51" i="37"/>
  <c r="AH17" i="37"/>
  <c r="AH13" i="37"/>
  <c r="AH47" i="37"/>
  <c r="AH16" i="37"/>
  <c r="AH15" i="37"/>
  <c r="AH52" i="37"/>
  <c r="AH12" i="37"/>
  <c r="AH48" i="37"/>
  <c r="AW29" i="37"/>
  <c r="AG29" i="37"/>
  <c r="AQ35" i="37"/>
  <c r="AW33" i="37"/>
  <c r="AR32" i="37"/>
  <c r="AM31" i="37"/>
  <c r="BB34" i="37"/>
  <c r="AP34" i="37"/>
  <c r="AD34" i="37"/>
  <c r="BB30" i="37"/>
  <c r="AX30" i="37"/>
  <c r="AP30" i="37"/>
  <c r="AL30" i="37"/>
  <c r="AH30" i="37"/>
  <c r="AD30" i="37"/>
  <c r="AC29" i="37"/>
  <c r="AZ29" i="37"/>
  <c r="AV29" i="37"/>
  <c r="AR29" i="37"/>
  <c r="AN29" i="37"/>
  <c r="AJ29" i="37"/>
  <c r="AF29" i="37"/>
  <c r="BB35" i="37"/>
  <c r="AX35" i="37"/>
  <c r="AT35" i="37"/>
  <c r="AP35" i="37"/>
  <c r="AL35" i="37"/>
  <c r="AH35" i="37"/>
  <c r="AD35" i="37"/>
  <c r="BA34" i="37"/>
  <c r="AW34" i="37"/>
  <c r="AS34" i="37"/>
  <c r="AO34" i="37"/>
  <c r="AK34" i="37"/>
  <c r="AG34" i="37"/>
  <c r="AC34" i="37"/>
  <c r="AZ33" i="37"/>
  <c r="AV33" i="37"/>
  <c r="AR33" i="37"/>
  <c r="AN33" i="37"/>
  <c r="AJ33" i="37"/>
  <c r="AF33" i="37"/>
  <c r="BC32" i="37"/>
  <c r="AY32" i="37"/>
  <c r="AU32" i="37"/>
  <c r="AQ32" i="37"/>
  <c r="AM32" i="37"/>
  <c r="AI32" i="37"/>
  <c r="AE32" i="37"/>
  <c r="BB31" i="37"/>
  <c r="AX31" i="37"/>
  <c r="AT31" i="37"/>
  <c r="AP31" i="37"/>
  <c r="AL31" i="37"/>
  <c r="AH31" i="37"/>
  <c r="BA30" i="37"/>
  <c r="AW30" i="37"/>
  <c r="AS30" i="37"/>
  <c r="AO30" i="37"/>
  <c r="AK30" i="37"/>
  <c r="AG30" i="37"/>
  <c r="AC30" i="37"/>
  <c r="AL34" i="37"/>
  <c r="AC35" i="37"/>
  <c r="AZ34" i="37"/>
  <c r="AV34" i="37"/>
  <c r="AR34" i="37"/>
  <c r="AN34" i="37"/>
  <c r="AJ34" i="37"/>
  <c r="AF34" i="37"/>
  <c r="BC33" i="37"/>
  <c r="AY33" i="37"/>
  <c r="AU33" i="37"/>
  <c r="AQ33" i="37"/>
  <c r="AM33" i="37"/>
  <c r="AI33" i="37"/>
  <c r="AE33" i="37"/>
  <c r="BB32" i="37"/>
  <c r="AX32" i="37"/>
  <c r="AT32" i="37"/>
  <c r="AP32" i="37"/>
  <c r="AL32" i="37"/>
  <c r="AH32" i="37"/>
  <c r="AD32" i="37"/>
  <c r="BA31" i="37"/>
  <c r="AW31" i="37"/>
  <c r="AS31" i="37"/>
  <c r="AO31" i="37"/>
  <c r="AK31" i="37"/>
  <c r="AG31" i="37"/>
  <c r="AC31" i="37"/>
  <c r="AZ30" i="37"/>
  <c r="AV30" i="37"/>
  <c r="AR30" i="37"/>
  <c r="AN30" i="37"/>
  <c r="AJ30" i="37"/>
  <c r="AF30" i="37"/>
  <c r="AX34" i="37"/>
  <c r="AT34" i="37"/>
  <c r="AH34" i="37"/>
  <c r="AT30" i="37"/>
  <c r="BB29" i="37"/>
  <c r="AX29" i="37"/>
  <c r="AT29" i="37"/>
  <c r="AP29" i="37"/>
  <c r="AL29" i="37"/>
  <c r="AH29" i="37"/>
  <c r="AD29" i="37"/>
  <c r="AZ35" i="37"/>
  <c r="AV35" i="37"/>
  <c r="AR35" i="37"/>
  <c r="AN35" i="37"/>
  <c r="AJ35" i="37"/>
  <c r="AF35" i="37"/>
  <c r="BC34" i="37"/>
  <c r="AY34" i="37"/>
  <c r="AU34" i="37"/>
  <c r="AQ34" i="37"/>
  <c r="AM34" i="37"/>
  <c r="AI34" i="37"/>
  <c r="AE34" i="37"/>
  <c r="Z29" i="30" l="1"/>
  <c r="Y29" i="30"/>
  <c r="K29" i="30"/>
  <c r="J29" i="30"/>
  <c r="Z28" i="30"/>
  <c r="Y28" i="30"/>
  <c r="K28" i="30"/>
  <c r="J28" i="30"/>
  <c r="Z27" i="30"/>
  <c r="Y27" i="30"/>
  <c r="K27" i="30"/>
  <c r="J27" i="30"/>
  <c r="Z26" i="30"/>
  <c r="Y26" i="30"/>
  <c r="K26" i="30"/>
  <c r="J26" i="30"/>
  <c r="Z25" i="30"/>
  <c r="Y25" i="30"/>
  <c r="K25" i="30"/>
  <c r="J25" i="30"/>
  <c r="Z24" i="30"/>
  <c r="Y24" i="30"/>
  <c r="K24" i="30"/>
  <c r="J24" i="30"/>
  <c r="Z23" i="30"/>
  <c r="Y23" i="30"/>
  <c r="K23" i="30"/>
  <c r="J23" i="30"/>
  <c r="Z22" i="30"/>
  <c r="Y22" i="30"/>
  <c r="K22" i="30"/>
  <c r="J22" i="30"/>
  <c r="Z21" i="30"/>
  <c r="Y21" i="30"/>
  <c r="K21" i="30"/>
  <c r="J21" i="30"/>
  <c r="Z20" i="30"/>
  <c r="Y20" i="30"/>
  <c r="K20" i="30"/>
  <c r="J20" i="30"/>
  <c r="Z19" i="30"/>
  <c r="Y19" i="30"/>
  <c r="K19" i="30"/>
  <c r="J19" i="30"/>
  <c r="Z18" i="30"/>
  <c r="Y18" i="30"/>
  <c r="K18" i="30"/>
  <c r="J18" i="30"/>
  <c r="Z17" i="30"/>
  <c r="Y17" i="30"/>
  <c r="K17" i="30"/>
  <c r="J17" i="30"/>
  <c r="Z16" i="30"/>
  <c r="Y16" i="30"/>
  <c r="K16" i="30"/>
  <c r="J16" i="30"/>
  <c r="Z15" i="30"/>
  <c r="Y15" i="30"/>
  <c r="K15" i="30"/>
  <c r="J15" i="30"/>
  <c r="Z14" i="30"/>
  <c r="Y14" i="30"/>
  <c r="K14" i="30"/>
  <c r="J14" i="30"/>
  <c r="Z13" i="30"/>
  <c r="Y13" i="30"/>
  <c r="K13" i="30"/>
  <c r="J13" i="30"/>
  <c r="Z12" i="30"/>
  <c r="Y12" i="30"/>
  <c r="K12" i="30"/>
  <c r="J12" i="30"/>
  <c r="Z11" i="30"/>
  <c r="Y11" i="30"/>
  <c r="K11" i="30"/>
  <c r="J11" i="30"/>
  <c r="Z10" i="30"/>
  <c r="Y10" i="30"/>
  <c r="K10" i="30"/>
  <c r="J10" i="30"/>
  <c r="Z9" i="30"/>
  <c r="Y9" i="30"/>
  <c r="K9" i="30"/>
  <c r="J9" i="30"/>
  <c r="Z8" i="30"/>
  <c r="Y8" i="30"/>
  <c r="K8" i="30"/>
  <c r="J8" i="30"/>
  <c r="Z7" i="30"/>
  <c r="Y7" i="30"/>
  <c r="K7" i="30"/>
  <c r="J7" i="30"/>
  <c r="Z6" i="30"/>
  <c r="Y6" i="30"/>
  <c r="K6" i="30"/>
  <c r="J6" i="30"/>
  <c r="Z5" i="30"/>
  <c r="Y5" i="30"/>
  <c r="K5" i="30"/>
  <c r="J5" i="30"/>
  <c r="Z4" i="30"/>
  <c r="Y4" i="30"/>
  <c r="K4" i="30"/>
  <c r="J4" i="30"/>
  <c r="Z3" i="30"/>
  <c r="Y3" i="30"/>
  <c r="K3" i="30"/>
  <c r="J3" i="30"/>
</calcChain>
</file>

<file path=xl/sharedStrings.xml><?xml version="1.0" encoding="utf-8"?>
<sst xmlns="http://schemas.openxmlformats.org/spreadsheetml/2006/main" count="2455" uniqueCount="404">
  <si>
    <t>Ligo</t>
  </si>
  <si>
    <t>Montage</t>
  </si>
  <si>
    <t>Epigenomics</t>
  </si>
  <si>
    <t>CGA</t>
    <phoneticPr fontId="1" type="noConversion"/>
  </si>
  <si>
    <t>HGA</t>
    <phoneticPr fontId="1" type="noConversion"/>
  </si>
  <si>
    <t>LWSGA</t>
    <phoneticPr fontId="1" type="noConversion"/>
  </si>
  <si>
    <t>NGA</t>
    <phoneticPr fontId="1" type="noConversion"/>
  </si>
  <si>
    <t>Epigenomics</t>
    <phoneticPr fontId="1" type="noConversion"/>
  </si>
  <si>
    <t>TMGA</t>
    <phoneticPr fontId="1" type="noConversion"/>
  </si>
  <si>
    <t>HEFT</t>
    <phoneticPr fontId="1" type="noConversion"/>
  </si>
  <si>
    <t>st</t>
    <phoneticPr fontId="1" type="noConversion"/>
  </si>
  <si>
    <t>ms</t>
    <phoneticPr fontId="1" type="noConversion"/>
  </si>
  <si>
    <t>aver. st</t>
    <phoneticPr fontId="1" type="noConversion"/>
  </si>
  <si>
    <t>aver. ms</t>
  </si>
  <si>
    <t>aver. ms</t>
    <phoneticPr fontId="1" type="noConversion"/>
  </si>
  <si>
    <t>max</t>
    <phoneticPr fontId="1" type="noConversion"/>
  </si>
  <si>
    <t>min</t>
    <phoneticPr fontId="1" type="noConversion"/>
  </si>
  <si>
    <t>aver.</t>
    <phoneticPr fontId="1" type="noConversion"/>
  </si>
  <si>
    <t>HGA</t>
  </si>
  <si>
    <t>NGA</t>
  </si>
  <si>
    <t>LWSGA</t>
  </si>
  <si>
    <t>TMGA</t>
  </si>
  <si>
    <t>HEFT</t>
  </si>
  <si>
    <t>HEFT</t>
    <phoneticPr fontId="1" type="noConversion"/>
  </si>
  <si>
    <t>max</t>
  </si>
  <si>
    <t>min</t>
  </si>
  <si>
    <t>aver.</t>
  </si>
  <si>
    <t>CGA</t>
  </si>
  <si>
    <t>CGA</t>
    <phoneticPr fontId="1" type="noConversion"/>
  </si>
  <si>
    <t>CGA</t>
    <phoneticPr fontId="1" type="noConversion"/>
  </si>
  <si>
    <t>CGA</t>
    <phoneticPr fontId="1" type="noConversion"/>
  </si>
  <si>
    <t>M,S,0.4</t>
    <phoneticPr fontId="1" type="noConversion"/>
  </si>
  <si>
    <t>M,S,0.7</t>
    <phoneticPr fontId="1" type="noConversion"/>
  </si>
  <si>
    <t>M,S,1.0</t>
    <phoneticPr fontId="1" type="noConversion"/>
  </si>
  <si>
    <t>M,M,0.4</t>
    <phoneticPr fontId="1" type="noConversion"/>
  </si>
  <si>
    <t>M,M,0.7</t>
    <phoneticPr fontId="1" type="noConversion"/>
  </si>
  <si>
    <t>M,M,1.0</t>
    <phoneticPr fontId="1" type="noConversion"/>
  </si>
  <si>
    <t>M,L,0.4</t>
    <phoneticPr fontId="1" type="noConversion"/>
  </si>
  <si>
    <t>M,L,0.7</t>
    <phoneticPr fontId="1" type="noConversion"/>
  </si>
  <si>
    <t>M,L,1.0</t>
    <phoneticPr fontId="1" type="noConversion"/>
  </si>
  <si>
    <t>E,S,0.4</t>
    <phoneticPr fontId="1" type="noConversion"/>
  </si>
  <si>
    <t>E,S,0.7</t>
    <phoneticPr fontId="1" type="noConversion"/>
  </si>
  <si>
    <t>E,S,1.0</t>
    <phoneticPr fontId="1" type="noConversion"/>
  </si>
  <si>
    <t>E,M,0.4</t>
    <phoneticPr fontId="1" type="noConversion"/>
  </si>
  <si>
    <t>E,M,0.7</t>
    <phoneticPr fontId="1" type="noConversion"/>
  </si>
  <si>
    <t>E,M,1.0</t>
    <phoneticPr fontId="1" type="noConversion"/>
  </si>
  <si>
    <t>E,L,0.4</t>
    <phoneticPr fontId="1" type="noConversion"/>
  </si>
  <si>
    <t>E,L,0.7</t>
    <phoneticPr fontId="1" type="noConversion"/>
  </si>
  <si>
    <t>E,L,1.0</t>
    <phoneticPr fontId="1" type="noConversion"/>
  </si>
  <si>
    <t>L,S,0.4</t>
    <phoneticPr fontId="1" type="noConversion"/>
  </si>
  <si>
    <t>L,S,0.7</t>
    <phoneticPr fontId="1" type="noConversion"/>
  </si>
  <si>
    <t>L,S,1.0</t>
    <phoneticPr fontId="1" type="noConversion"/>
  </si>
  <si>
    <t>L,M,0.4</t>
    <phoneticPr fontId="1" type="noConversion"/>
  </si>
  <si>
    <t>L,M,0.7</t>
    <phoneticPr fontId="1" type="noConversion"/>
  </si>
  <si>
    <t>L,M,1.0</t>
    <phoneticPr fontId="1" type="noConversion"/>
  </si>
  <si>
    <t>L,L,0.4</t>
    <phoneticPr fontId="1" type="noConversion"/>
  </si>
  <si>
    <t>L,L,0.7</t>
    <phoneticPr fontId="1" type="noConversion"/>
  </si>
  <si>
    <t>L,L,1.0</t>
    <phoneticPr fontId="1" type="noConversion"/>
  </si>
  <si>
    <t>M,S,0.4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</si>
  <si>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</si>
  <si>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</si>
  <si>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</si>
  <si>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</si>
  <si>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</si>
  <si>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ms</t>
    <phoneticPr fontId="1" type="noConversion"/>
  </si>
  <si>
    <t>st</t>
    <phoneticPr fontId="1" type="noConversion"/>
  </si>
  <si>
    <t>ng</t>
    <phoneticPr fontId="1" type="noConversion"/>
  </si>
  <si>
    <t>ms</t>
    <phoneticPr fontId="1" type="noConversion"/>
  </si>
  <si>
    <t>Epigenomics</t>
    <phoneticPr fontId="1" type="noConversion"/>
  </si>
  <si>
    <t>IHEFT3</t>
    <phoneticPr fontId="1" type="noConversion"/>
  </si>
  <si>
    <t>IHEFT3</t>
    <phoneticPr fontId="1" type="noConversion"/>
  </si>
  <si>
    <t>IHEFT3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</si>
  <si>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</si>
  <si>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</si>
  <si>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</si>
  <si>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GGA</t>
    <phoneticPr fontId="1" type="noConversion"/>
  </si>
  <si>
    <t>TMGA</t>
    <phoneticPr fontId="1" type="noConversion"/>
  </si>
  <si>
    <t>ms</t>
    <phoneticPr fontId="1" type="noConversion"/>
  </si>
  <si>
    <t>st</t>
    <phoneticPr fontId="1" type="noConversion"/>
  </si>
  <si>
    <t>ng</t>
    <phoneticPr fontId="1" type="noConversion"/>
  </si>
  <si>
    <t>aver. st</t>
  </si>
  <si>
    <t>aver. ng</t>
  </si>
  <si>
    <t>NGA</t>
    <phoneticPr fontId="1" type="noConversion"/>
  </si>
  <si>
    <t>CGA</t>
    <phoneticPr fontId="1" type="noConversion"/>
  </si>
  <si>
    <t>TMGA</t>
    <phoneticPr fontId="1" type="noConversion"/>
  </si>
  <si>
    <t>GGA</t>
  </si>
  <si>
    <t>st</t>
    <phoneticPr fontId="1" type="noConversion"/>
  </si>
  <si>
    <t>ng</t>
    <phoneticPr fontId="1" type="noConversion"/>
  </si>
  <si>
    <t>The ms is greater than the standard ms, indicating that the search time exceeds the upper limit (2* standard st)</t>
  </si>
  <si>
    <t>HGA</t>
    <phoneticPr fontId="1" type="noConversion"/>
  </si>
  <si>
    <t>NGA</t>
    <phoneticPr fontId="1" type="noConversion"/>
  </si>
  <si>
    <t>LWSGA</t>
    <phoneticPr fontId="1" type="noConversion"/>
  </si>
  <si>
    <t>GGA</t>
    <phoneticPr fontId="1" type="noConversion"/>
  </si>
  <si>
    <t>TMGA</t>
    <phoneticPr fontId="1" type="noConversion"/>
  </si>
  <si>
    <t>TMGA</t>
    <phoneticPr fontId="1" type="noConversion"/>
  </si>
  <si>
    <t>max</t>
    <phoneticPr fontId="1" type="noConversion"/>
  </si>
  <si>
    <t>min</t>
    <phoneticPr fontId="1" type="noConversion"/>
  </si>
  <si>
    <t>aver.</t>
    <phoneticPr fontId="1" type="noConversion"/>
  </si>
  <si>
    <t>Epigenomics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</si>
  <si>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</si>
  <si>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</si>
  <si>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</si>
  <si>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</si>
  <si>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</si>
  <si>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GGA</t>
    <phoneticPr fontId="1" type="noConversion"/>
  </si>
  <si>
    <t>max</t>
    <phoneticPr fontId="1" type="noConversion"/>
  </si>
  <si>
    <t>min</t>
    <phoneticPr fontId="1" type="noConversion"/>
  </si>
  <si>
    <t>aver.</t>
    <phoneticPr fontId="1" type="noConversion"/>
  </si>
  <si>
    <t>Epigenomics</t>
    <phoneticPr fontId="1" type="noConversion"/>
  </si>
  <si>
    <t>IHEFT3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</si>
  <si>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</si>
  <si>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</si>
  <si>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</si>
  <si>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</si>
  <si>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max aver. st</t>
    <phoneticPr fontId="1" type="noConversion"/>
  </si>
  <si>
    <t>ms</t>
    <phoneticPr fontId="1" type="noConversion"/>
  </si>
  <si>
    <t>st</t>
    <phoneticPr fontId="1" type="noConversion"/>
  </si>
  <si>
    <t>ng</t>
    <phoneticPr fontId="1" type="noConversion"/>
  </si>
  <si>
    <t>aver. ms</t>
    <phoneticPr fontId="1" type="noConversion"/>
  </si>
  <si>
    <t>aver. st</t>
    <phoneticPr fontId="1" type="noConversion"/>
  </si>
  <si>
    <t>aver. ng</t>
    <phoneticPr fontId="1" type="noConversion"/>
  </si>
  <si>
    <t>CGA</t>
    <phoneticPr fontId="1" type="noConversion"/>
  </si>
  <si>
    <r>
      <t>standard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ms</t>
    </r>
    <r>
      <rPr>
        <sz val="11"/>
        <color theme="1"/>
        <rFont val="宋体"/>
        <family val="3"/>
        <charset val="134"/>
      </rPr>
      <t>）</t>
    </r>
    <phoneticPr fontId="1" type="noConversion"/>
  </si>
  <si>
    <t>Max-Min</t>
    <phoneticPr fontId="1" type="noConversion"/>
  </si>
  <si>
    <t>Max;Min;Aver</t>
    <phoneticPr fontId="1" type="noConversion"/>
  </si>
  <si>
    <r>
      <t>standard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ms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</si>
  <si>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standard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ms</t>
    </r>
    <r>
      <rPr>
        <sz val="11"/>
        <color theme="1"/>
        <rFont val="宋体"/>
        <family val="3"/>
        <charset val="134"/>
      </rPr>
      <t>）</t>
    </r>
    <phoneticPr fontId="1" type="noConversion"/>
  </si>
  <si>
    <t>st</t>
    <phoneticPr fontId="1" type="noConversion"/>
  </si>
  <si>
    <t>NGA</t>
    <phoneticPr fontId="1" type="noConversion"/>
  </si>
  <si>
    <t>aver</t>
    <phoneticPr fontId="1" type="noConversion"/>
  </si>
  <si>
    <t>max</t>
    <phoneticPr fontId="1" type="noConversion"/>
  </si>
  <si>
    <t>min</t>
    <phoneticPr fontId="1" type="noConversion"/>
  </si>
  <si>
    <t>min</t>
    <phoneticPr fontId="1" type="noConversion"/>
  </si>
  <si>
    <t>max</t>
    <phoneticPr fontId="1" type="noConversion"/>
  </si>
  <si>
    <t>aver</t>
    <phoneticPr fontId="1" type="noConversion"/>
  </si>
  <si>
    <t xml:space="preserve">	42.42;	42.42;	42.42</t>
  </si>
  <si>
    <t xml:space="preserve">	42.00;	40.90;	41.23</t>
  </si>
  <si>
    <t xml:space="preserve">	42.00;	40.90;	41.26</t>
  </si>
  <si>
    <t xml:space="preserve">	41.32;	40.90;	41.11</t>
  </si>
  <si>
    <t>31.07;	29.38;	30.22</t>
  </si>
  <si>
    <t xml:space="preserve">	28.66;	28.65;	28.65</t>
  </si>
  <si>
    <t xml:space="preserve">	32.20;	29.92;	30.90</t>
  </si>
  <si>
    <t xml:space="preserve">	30.92;	28.75;	29.56</t>
  </si>
  <si>
    <t xml:space="preserve">	28.65;	28.65;	28.65</t>
  </si>
  <si>
    <t>28.71;	28.66;	28.71</t>
  </si>
  <si>
    <t xml:space="preserve">	28.60;	28.50;	28.53</t>
  </si>
  <si>
    <t xml:space="preserve">	31.96;	29.72;	30.65</t>
  </si>
  <si>
    <t xml:space="preserve">	29.05;	28.83;	29.00</t>
  </si>
  <si>
    <t xml:space="preserve">	28.59;	28.50;	28.53</t>
  </si>
  <si>
    <t>151.86;	148.29;	150.16</t>
  </si>
  <si>
    <t xml:space="preserve">	148.42;	148.17;	148.30</t>
  </si>
  <si>
    <t xml:space="preserve">	160.46;	149.25;	153.83</t>
  </si>
  <si>
    <t xml:space="preserve">	149.19;	148.27;	148.58</t>
  </si>
  <si>
    <t xml:space="preserve">	148.32;	148.19;	148.23</t>
  </si>
  <si>
    <t>108.84;	108.21;	108.37</t>
  </si>
  <si>
    <t xml:space="preserve">	143.18;	142.84;	143.08</t>
  </si>
  <si>
    <t xml:space="preserve">	119.82;	109.04;	110.99</t>
  </si>
  <si>
    <t xml:space="preserve">	109.15;	108.02;	108.54</t>
  </si>
  <si>
    <t xml:space="preserve">	107.85;	107.62;	107.75</t>
  </si>
  <si>
    <t>104.6;	104.39;	104.52</t>
  </si>
  <si>
    <t xml:space="preserve">	103.80;	103.27;	103.47</t>
  </si>
  <si>
    <t xml:space="preserve">	108.12;	104.49;	106.65</t>
  </si>
  <si>
    <t xml:space="preserve">	104.53;	104.37;	104.44</t>
  </si>
  <si>
    <t xml:space="preserve">	103.88;	103.77;	103.81</t>
  </si>
  <si>
    <t>1083.3;	1071.66;	1074.01</t>
  </si>
  <si>
    <t xml:space="preserve">	1074.35;	1073.21;	1073.65</t>
  </si>
  <si>
    <t xml:space="preserve">	1242.57;	1164.06;	1210.62</t>
  </si>
  <si>
    <t xml:space="preserve">	1088.33;	1088.31;	1088.32</t>
  </si>
  <si>
    <t xml:space="preserve">	1070.65;	1070.11;	1070.31</t>
  </si>
  <si>
    <t>1037.21;	1036.59;	1036.83</t>
  </si>
  <si>
    <t xml:space="preserve">	1036.88;	1036.12;	1036.53</t>
  </si>
  <si>
    <t xml:space="preserve">	1156.10;	1061.26;	1119.92</t>
  </si>
  <si>
    <t xml:space="preserve">	1036.62;	1036.61;	1036.62</t>
  </si>
  <si>
    <t xml:space="preserve">	1035.11;	1034.80;	1034.97</t>
  </si>
  <si>
    <t>1036.58;	1035.47;	1035.59</t>
  </si>
  <si>
    <t xml:space="preserve">	1035.67;	1035.25;	1035.47</t>
  </si>
  <si>
    <t xml:space="preserve">	1145.92;	1068.74;	1093.87</t>
  </si>
  <si>
    <t xml:space="preserve">	1036.52;	1036.09;	1036.47</t>
  </si>
  <si>
    <t xml:space="preserve">	1035.07;	1034.63;	1034.80</t>
  </si>
  <si>
    <t>3177.64;	3177.64;	3177.64</t>
  </si>
  <si>
    <t xml:space="preserve">	3177.64;	3177.64;	3177.64</t>
  </si>
  <si>
    <t xml:space="preserve">	3179.97;	3179.97;	3179.97</t>
  </si>
  <si>
    <t xml:space="preserve">	3179.97;	3177.64;	3178.81</t>
  </si>
  <si>
    <t>2321.04;	2321.04;	2321.04</t>
  </si>
  <si>
    <t xml:space="preserve">	2321.04;	2321.04;	2321.04</t>
  </si>
  <si>
    <t xml:space="preserve">	2338.72;	2321.04;	2324.67</t>
  </si>
  <si>
    <t>2522.28;	2320.91;	2500.70</t>
  </si>
  <si>
    <t xml:space="preserve">	2330.39;	2320.91;	2321.86</t>
  </si>
  <si>
    <t xml:space="preserve">	2656.38;	2320.91;	2422.34</t>
  </si>
  <si>
    <t xml:space="preserve">	2655.56;	2320.91;	2469.65</t>
  </si>
  <si>
    <t xml:space="preserve">	2320.91;	2320.91;	2320.91</t>
  </si>
  <si>
    <t>53159.46;	50457.03;	52089.80</t>
  </si>
  <si>
    <t xml:space="preserve">	42997.29;	42990.23;	42993.67</t>
  </si>
  <si>
    <t xml:space="preserve">	45256.99;	43263.27;	44358.66</t>
  </si>
  <si>
    <t xml:space="preserve">	49089.16;	43249.43;	44492.91</t>
  </si>
  <si>
    <t xml:space="preserve">	42990.31;	42987.21;	42988.76</t>
  </si>
  <si>
    <t>42587.52;	38885.37;	41043.99</t>
  </si>
  <si>
    <t xml:space="preserve">	35899.92;	35543.53;	35709.58</t>
  </si>
  <si>
    <t xml:space="preserve">	37407.29;	35804.72;	36712.69</t>
  </si>
  <si>
    <t xml:space="preserve">	38049.13;	37219.05;	37732.17</t>
  </si>
  <si>
    <t xml:space="preserve">	36128.28;	35606.69;	35849.63</t>
  </si>
  <si>
    <t>39595.23;	36933.52;	38689.67</t>
  </si>
  <si>
    <t xml:space="preserve">	35400.09;	35247.48;	35294.10</t>
  </si>
  <si>
    <t xml:space="preserve">	36453.48;	35702.38;	36133.14</t>
  </si>
  <si>
    <t xml:space="preserve">	36623.67;	36296.86;	36589.81</t>
  </si>
  <si>
    <t xml:space="preserve">	35582.16;	35294.89;	35421.28</t>
  </si>
  <si>
    <t>336594.97;	328901.02;	332395.38</t>
  </si>
  <si>
    <t xml:space="preserve">	326079.87;	325369.16;	325809.61</t>
  </si>
  <si>
    <t xml:space="preserve">	327260.95;	325124.00;	325956.53</t>
  </si>
  <si>
    <t xml:space="preserve">	338945.46;	326368.69;	331777.96</t>
  </si>
  <si>
    <t xml:space="preserve">	324865.33;	324312.51;	324543.50</t>
  </si>
  <si>
    <t>332360.3;	326692.65;	329565.52</t>
  </si>
  <si>
    <t xml:space="preserve">	324151.94;	323428.14;	323763.19</t>
  </si>
  <si>
    <t xml:space="preserve">	325191.24;	323399.98;	324299.96</t>
  </si>
  <si>
    <t xml:space="preserve">	329242.12;	325165.37;	325599.17</t>
  </si>
  <si>
    <t xml:space="preserve">	323273.35;	323032.61;	323139.45</t>
  </si>
  <si>
    <t>325704.84;	325704.84;	325704.84</t>
  </si>
  <si>
    <t xml:space="preserve">	323480.76;	323053.77;	323329.63</t>
  </si>
  <si>
    <t xml:space="preserve">	325197.15;	323691.13;	324431.21</t>
  </si>
  <si>
    <t xml:space="preserve">	326931.53;	325322.11;	326065.69</t>
  </si>
  <si>
    <t xml:space="preserve">	323156.55;	322920.52;	323039.07</t>
  </si>
  <si>
    <t>1034.89;	995.50;	1016.33</t>
  </si>
  <si>
    <t xml:space="preserve">	995.50;	995.50;	995.50</t>
  </si>
  <si>
    <t xml:space="preserve">	1014.14;	995.50;	999.23</t>
  </si>
  <si>
    <t xml:space="preserve">	1026.04;	995.50;	1012.11</t>
  </si>
  <si>
    <t>694.58;	692.69;	694.39</t>
  </si>
  <si>
    <t xml:space="preserve">	677.50;	675.37;	675.61</t>
  </si>
  <si>
    <t xml:space="preserve">	726.00;	689.20;	705.23</t>
  </si>
  <si>
    <t xml:space="preserve">	774.47;	679.72;	720.50</t>
  </si>
  <si>
    <t xml:space="preserve">	675.94;	675.37;	675.47</t>
  </si>
  <si>
    <t>699.02;	657.33;	677.01</t>
  </si>
  <si>
    <t xml:space="preserve">	658.23;	657.98;	658.07</t>
  </si>
  <si>
    <t xml:space="preserve">	714.22;	656.34;	670.39</t>
  </si>
  <si>
    <t xml:space="preserve">	730.40;	662.39;	680.99</t>
  </si>
  <si>
    <t xml:space="preserve">	655.44;	655.43;	655.43</t>
  </si>
  <si>
    <t>2203.84;	2054.44;	2099.39</t>
  </si>
  <si>
    <t xml:space="preserve">	1893.38;	1837.03;	1863.56</t>
  </si>
  <si>
    <t xml:space="preserve">	2208.60;	1934.69;	2090.95</t>
  </si>
  <si>
    <t xml:space="preserve">	1982.61;	1812.25;	1886.00</t>
  </si>
  <si>
    <t xml:space="preserve">	1874.57;	1815.01;	1844.60</t>
  </si>
  <si>
    <t>1863.73;	1863.73;	1863.73</t>
  </si>
  <si>
    <t xml:space="preserve">	1798.96;	1778.60;	1790.92</t>
  </si>
  <si>
    <t xml:space="preserve">	1933.81;	1812.72;	1856.97</t>
  </si>
  <si>
    <t xml:space="preserve">	1852.17;	1807.89;	1825.48</t>
  </si>
  <si>
    <t xml:space="preserve">	1783.53;	1769.18;	1778.26</t>
  </si>
  <si>
    <t>1774.48;	1774.48;	1774.48</t>
  </si>
  <si>
    <t xml:space="preserve">	1769.62;	1755.30;	1759.51</t>
  </si>
  <si>
    <t xml:space="preserve">	1911.49;	1795.66;	1834.50</t>
  </si>
  <si>
    <t xml:space="preserve">	1860.52;	1801.10;	1820.50</t>
  </si>
  <si>
    <t xml:space="preserve">	1766.06;	1757.55;	1760.14</t>
  </si>
  <si>
    <t>19277.28;	19207.15;	19248.81</t>
  </si>
  <si>
    <t xml:space="preserve">	19070.64;	19039.07;	19055.17</t>
  </si>
  <si>
    <t xml:space="preserve">	21042.99;	19731.92;	20292.41</t>
  </si>
  <si>
    <t xml:space="preserve">	19229.49;	19149.00;	19209.25</t>
  </si>
  <si>
    <t xml:space="preserve">	19010.94;	18984.77;	18998.07</t>
  </si>
  <si>
    <t>19053.96;	19053.96;	19053.96</t>
  </si>
  <si>
    <t xml:space="preserve">	18998.70;	18989.07;	18994.20</t>
  </si>
  <si>
    <t xml:space="preserve">	19688.91;	19059.51;	19364.08</t>
  </si>
  <si>
    <t xml:space="preserve">	19207.57;	19114.54;	19154.56</t>
  </si>
  <si>
    <t xml:space="preserve">	18984.26;	18977.79;	18980.71</t>
  </si>
  <si>
    <t>19039.35;	19039.35;	19039.35</t>
  </si>
  <si>
    <t xml:space="preserve">	18984.60;	18976.75;	18978.91</t>
  </si>
  <si>
    <t xml:space="preserve">	19391.50;	19037.35;	19187.73</t>
  </si>
  <si>
    <t xml:space="preserve">	19155.15;	19040.83;	19110.87</t>
  </si>
  <si>
    <t xml:space="preserve">	18978.42;	18976.35;	18976.86</t>
  </si>
  <si>
    <t>1.96495;	0.20243;	1.02867</t>
  </si>
  <si>
    <t xml:space="preserve">	0.00100;	0.00075;	0.00082</t>
  </si>
  <si>
    <t xml:space="preserve">	2.26986;	0.14901;	0.41751</t>
  </si>
  <si>
    <t xml:space="preserve">	0.16952;	0.10443;	0.13597</t>
  </si>
  <si>
    <t xml:space="preserve">	0.00064;	0.00052;	0.00055</t>
  </si>
  <si>
    <t>3.38372;	0.56297;	2.12240</t>
  </si>
  <si>
    <t xml:space="preserve">	0.65099;	0.00120;	0.07981</t>
  </si>
  <si>
    <t xml:space="preserve">	3.46165;	1.02285;	2.84447</t>
  </si>
  <si>
    <t xml:space="preserve">	3.35022;	0.49653;	2.23364</t>
  </si>
  <si>
    <t xml:space="preserve">	0.00903;	0.00056;	0.00347</t>
  </si>
  <si>
    <t>0.1149;	0.00958;	0.02074</t>
  </si>
  <si>
    <t xml:space="preserve">	0.00049;	0.00046;	0.00047</t>
  </si>
  <si>
    <t xml:space="preserve">	4.35271;	1.39219;	3.66514</t>
  </si>
  <si>
    <t xml:space="preserve">	0.78576;	0.13856;	0.43045</t>
  </si>
  <si>
    <t xml:space="preserve">	0.00048;	0.00045;	0.00046</t>
  </si>
  <si>
    <t>19.04496;	1.42846;	12.36314</t>
  </si>
  <si>
    <t xml:space="preserve">	11.25543;	2.62687;	4.92953</t>
  </si>
  <si>
    <t xml:space="preserve">	19.07558;	13.11270;	18.39262</t>
  </si>
  <si>
    <t xml:space="preserve">	10.05199;	4.44956;	5.78122</t>
  </si>
  <si>
    <t xml:space="preserve">	2.55534;	0.01754;	0.43991</t>
  </si>
  <si>
    <t>0.82147;	0.26208;	0.55536</t>
  </si>
  <si>
    <t xml:space="preserve">	48.74630;	11.22741;	32.49968</t>
  </si>
  <si>
    <t xml:space="preserve">	0.95641;	0.34379;	0.62692</t>
  </si>
  <si>
    <t xml:space="preserve">	1.87499;	0.54218;	1.29581</t>
  </si>
  <si>
    <t xml:space="preserve">	19.26319;	2.50357;	10.73727</t>
  </si>
  <si>
    <t>67.71695;	12.15163;	54.04406</t>
  </si>
  <si>
    <t xml:space="preserve">	4.08520;	0.69494;	2.48391</t>
  </si>
  <si>
    <t xml:space="preserve">	67.60564;	38.48627;	62.04803</t>
  </si>
  <si>
    <t xml:space="preserve">	59.70074;	8.64103;	28.50757</t>
  </si>
  <si>
    <t xml:space="preserve">	0.12918;	0.00388;	0.04785</t>
  </si>
  <si>
    <t>8.94615;	3.47295;	5.62485</t>
  </si>
  <si>
    <t xml:space="preserve">	0.14522;	0.02601;	0.03886</t>
  </si>
  <si>
    <t xml:space="preserve">	1314.34867;	972.72376;	1233.09608</t>
  </si>
  <si>
    <t xml:space="preserve">	57.40777;	47.77225;	51.89126</t>
  </si>
  <si>
    <t xml:space="preserve">	0.03670;	0.03433;	0.03562</t>
  </si>
  <si>
    <t>0.82303;	0.69517;	0.72271</t>
  </si>
  <si>
    <t xml:space="preserve">	0.02821;	0.02720;	0.02762</t>
  </si>
  <si>
    <t xml:space="preserve">	1967.72050;	1343.35336;	1818.31896</t>
  </si>
  <si>
    <t xml:space="preserve">	53.32718;	44.66479;	48.09573</t>
  </si>
  <si>
    <t xml:space="preserve">	0.02840;	0.02657;	0.02748</t>
  </si>
  <si>
    <t>0.7248;	0.70424;	0.71445</t>
  </si>
  <si>
    <t xml:space="preserve">	0.02979;	0.02845;	0.02878</t>
  </si>
  <si>
    <t xml:space="preserve">	3096.67105;	816.72929;	1564.11645</t>
  </si>
  <si>
    <t xml:space="preserve">	51.90679;	44.20902;	47.03087</t>
  </si>
  <si>
    <t xml:space="preserve">	0.03025;	0.02941;	0.02977</t>
  </si>
  <si>
    <t>0.68454;	0.21813;	0.40742</t>
  </si>
  <si>
    <t xml:space="preserve">	1.66385;	0.00898;	0.32333</t>
  </si>
  <si>
    <t xml:space="preserve">	1.18242;	0.18862;	0.39089</t>
  </si>
  <si>
    <t xml:space="preserve">	1.88076;	0.15168;	0.42246</t>
  </si>
  <si>
    <t xml:space="preserve">	0.50130;	0.14262;	0.29428</t>
  </si>
  <si>
    <t>0.10963;	0.00855;	0.01944</t>
  </si>
  <si>
    <t xml:space="preserve">	0.00683;	0.00051;	0.00553</t>
  </si>
  <si>
    <t xml:space="preserve">	2.76978;	0.32099;	1.91443</t>
  </si>
  <si>
    <t xml:space="preserve">	1.98088;	0.12158;	0.46986</t>
  </si>
  <si>
    <t xml:space="preserve">	0.00417;	0.00375;	0.00402</t>
  </si>
  <si>
    <t>4.67526;	0.50517;	4.12534</t>
  </si>
  <si>
    <t xml:space="preserve">	2.70060;	0.66877;	1.31422</t>
  </si>
  <si>
    <t xml:space="preserve">	4.51438;	0.60009;	3.77698</t>
  </si>
  <si>
    <t xml:space="preserve">	4.60982;	4.49612;	4.51537</t>
  </si>
  <si>
    <t xml:space="preserve">	2.65997;	0.33289;	0.64618</t>
  </si>
  <si>
    <t>16.25785;	2.56379;	14.18663</t>
  </si>
  <si>
    <t xml:space="preserve">	0.01506;	0.00109;	0.01140</t>
  </si>
  <si>
    <t xml:space="preserve">	3.04729;	0.34984;	0.92803</t>
  </si>
  <si>
    <t xml:space="preserve">	3.26423;	0.25682;	1.18631</t>
  </si>
  <si>
    <t xml:space="preserve">	0.02897;	0.00182;	0.01256</t>
  </si>
  <si>
    <t>33.19144;	33.11712;	33.15116</t>
  </si>
  <si>
    <t xml:space="preserve">	0.02116;	0.00314;	0.01139</t>
  </si>
  <si>
    <t xml:space="preserve">	5.67717;	0.54340;	2.18667</t>
  </si>
  <si>
    <t xml:space="preserve">	0.30307;	0.25380;	0.28338</t>
  </si>
  <si>
    <t xml:space="preserve">	0.00310;	0.00154;	0.00224</t>
  </si>
  <si>
    <t>53.46605;	2.38214;	38.00152</t>
  </si>
  <si>
    <t xml:space="preserve">	0.00132;	0.00129;	0.00130</t>
  </si>
  <si>
    <t xml:space="preserve">	53.38915;	4.18638;	20.27408</t>
  </si>
  <si>
    <t xml:space="preserve">	0.30538;	0.24956;	0.27939</t>
  </si>
  <si>
    <t xml:space="preserve">	0.03926;	0.00199;	0.01511</t>
  </si>
  <si>
    <t>1187.03466;	1185.00329;	1185.84237</t>
  </si>
  <si>
    <t xml:space="preserve">	9.90055;	0.07670;	3.34609</t>
  </si>
  <si>
    <t xml:space="preserve">	495.57601;	167.37629;	283.09058</t>
  </si>
  <si>
    <t xml:space="preserve">	1148.12017;	334.89955;	544.86336</t>
  </si>
  <si>
    <t xml:space="preserve">	0.09897;	0.02028;	0.05310</t>
  </si>
  <si>
    <t>1716.10408;	132.68676;	1426.58036</t>
  </si>
  <si>
    <t xml:space="preserve">	0.78411;	0.11953;	0.48031</t>
  </si>
  <si>
    <t xml:space="preserve">	227.76761;	98.65538;	147.81929</t>
  </si>
  <si>
    <t xml:space="preserve">	1213.55505;	271.18316;	600.56000</t>
  </si>
  <si>
    <t xml:space="preserve">	0.04976;	0.01995;	0.03341</t>
  </si>
  <si>
    <t>0.70409;	0.50481;	0.60995</t>
  </si>
  <si>
    <t xml:space="preserve">	0.02101;	0.01961;	0.01999</t>
  </si>
  <si>
    <t xml:space="preserve">	509.42858;	62.89346;	182.78027</t>
  </si>
  <si>
    <t xml:space="preserve">	2029.13895;	603.32801;	1303.08320</t>
  </si>
  <si>
    <t xml:space="preserve">	0.01373;	0.01282;	0.01321</t>
  </si>
  <si>
    <t>3.14727;	0.32654;	1.84239</t>
  </si>
  <si>
    <t xml:space="preserve">	1.50618;	0.22295;	0.57934</t>
  </si>
  <si>
    <t xml:space="preserve">	2.98408;	0.27883;	1.20552</t>
  </si>
  <si>
    <t xml:space="preserve">	3.00959;	0.21200;	1.87378</t>
  </si>
  <si>
    <t xml:space="preserve">	0.30067;	0.00471;	0.06979</t>
  </si>
  <si>
    <t>4.22975;	0.28700;	3.73255</t>
  </si>
  <si>
    <t xml:space="preserve">	0.39964;	0.00246;	0.09313</t>
  </si>
  <si>
    <t xml:space="preserve">	4.09055;	2.21428;	3.66070</t>
  </si>
  <si>
    <t xml:space="preserve">	4.08351;	0.33604;	2.79951</t>
  </si>
  <si>
    <t xml:space="preserve">	1.56990;	0.00321;	0.23225</t>
  </si>
  <si>
    <t>6.49879;	1.53213;	5.98526</t>
  </si>
  <si>
    <t xml:space="preserve">	1.69828;	0.12489;	0.81612</t>
  </si>
  <si>
    <t xml:space="preserve">	6.47377;	1.62817;	5.63299</t>
  </si>
  <si>
    <t xml:space="preserve">	6.46812;	4.95117;	6.31169</t>
  </si>
  <si>
    <t xml:space="preserve">	0.89918;	0.19635;	0.43700</t>
  </si>
  <si>
    <t>15.7353;	1.36599;	10.91921</t>
  </si>
  <si>
    <t xml:space="preserve">	0.11316;	0.00352;	0.03068</t>
  </si>
  <si>
    <t xml:space="preserve">	15.69463;	2.97416;	12.21387</t>
  </si>
  <si>
    <t xml:space="preserve">	4.30353;	1.48790;	2.75154</t>
  </si>
  <si>
    <t xml:space="preserve">	0.10131;	0.00342;	0.02183</t>
  </si>
  <si>
    <t>0.12643;	0.02549;	0.03616</t>
  </si>
  <si>
    <t xml:space="preserve">	0.00247;	0.00204;	0.00216</t>
  </si>
  <si>
    <t xml:space="preserve">	16.34099;	1.67697;	7.02294</t>
  </si>
  <si>
    <t xml:space="preserve">	6.10133;	3.68767;	4.82099</t>
  </si>
  <si>
    <t xml:space="preserve">	0.00140;	0.00136;	0.00138</t>
  </si>
  <si>
    <t>0.02682;	0.02573;	0.02609</t>
  </si>
  <si>
    <t xml:space="preserve">	0.00231;	0.00215;	0.00217</t>
  </si>
  <si>
    <t xml:space="preserve">	38.64664;	1.00284;	32.09579</t>
  </si>
  <si>
    <t xml:space="preserve">	38.56396;	10.42190;	26.36955</t>
  </si>
  <si>
    <t xml:space="preserve">	0.00146;	0.00143;	0.00144</t>
  </si>
  <si>
    <t>0.50236;	0.48882;	0.49474</t>
  </si>
  <si>
    <t xml:space="preserve">	0.01590;	0.01516;	0.01545</t>
  </si>
  <si>
    <t xml:space="preserve">	759.52191;	423.49418;	634.45496</t>
  </si>
  <si>
    <t xml:space="preserve">	33.69550;	25.90946;	30.57458</t>
  </si>
  <si>
    <t xml:space="preserve">	0.01774;	0.01637;	0.01706</t>
  </si>
  <si>
    <t>0.49402;	0.48597;	0.49101</t>
  </si>
  <si>
    <t xml:space="preserve">	0.01682;	0.01600;	0.01642</t>
  </si>
  <si>
    <t xml:space="preserve">	1204.61394;	703.91991;	1063.59738</t>
  </si>
  <si>
    <t xml:space="preserve">	1211.46840;	410.23139;	700.70423</t>
  </si>
  <si>
    <t xml:space="preserve">	0.01792;	0.01669;	0.01710</t>
  </si>
  <si>
    <t>0.49663;	0.48548;	0.49055</t>
  </si>
  <si>
    <t xml:space="preserve">	0.01772;	0.01711;	0.01742</t>
  </si>
  <si>
    <t xml:space="preserve">	1903.13279;	1270.05789;	1753.00695</t>
  </si>
  <si>
    <t xml:space="preserve">	1913.80970;	1047.62718;	1696.79465</t>
  </si>
  <si>
    <t xml:space="preserve">	0.01898;	0.01732;	0.01782</t>
  </si>
  <si>
    <t>42.01;	40.90;	41.13</t>
    <phoneticPr fontId="1" type="noConversion"/>
  </si>
  <si>
    <t>IHEFT3</t>
    <phoneticPr fontId="1" type="noConversion"/>
  </si>
  <si>
    <t>IHEFT3</t>
    <phoneticPr fontId="1" type="noConversion"/>
  </si>
  <si>
    <t>IHEFT3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</si>
</sst>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.000_ "/>
    <numFmt numFmtId="177" formatCode="0.00_ "/>
    <numFmt numFmtId="178" formatCode="0.00_);[Red]\(0.00\)"/>
    <numFmt numFmtId="179" formatCode="0.00000_);[Red]\(0.00000\)"/>
    <numFmt numFmtId="180" formatCode="0.000000_);[Red]\(0.000000\)"/>
    <numFmt numFmtId="181" formatCode="0.00000_ "/>
    <numFmt numFmtId="182" formatCode="0_ "/>
    <numFmt numFmtId="183" formatCode="0.0_);[Red]\(0.0\)"/>
    <numFmt numFmtId="184" formatCode="0.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177" fontId="0" fillId="0" borderId="0" xfId="0" applyNumberFormat="1"/>
    <xf numFmtId="179" fontId="0" fillId="0" borderId="0" xfId="0" applyNumberFormat="1"/>
    <xf numFmtId="0" fontId="0" fillId="2" borderId="2" xfId="0" applyFill="1" applyBorder="1"/>
    <xf numFmtId="0" fontId="0" fillId="0" borderId="1" xfId="0" applyBorder="1"/>
    <xf numFmtId="0" fontId="2" fillId="0" borderId="0" xfId="0" applyFont="1"/>
    <xf numFmtId="179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179" fontId="2" fillId="0" borderId="1" xfId="0" applyNumberFormat="1" applyFont="1" applyBorder="1"/>
    <xf numFmtId="179" fontId="0" fillId="0" borderId="1" xfId="0" applyNumberFormat="1" applyBorder="1"/>
    <xf numFmtId="0" fontId="0" fillId="2" borderId="1" xfId="0" applyFill="1" applyBorder="1"/>
    <xf numFmtId="177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76" fontId="2" fillId="0" borderId="0" xfId="0" applyNumberFormat="1" applyFont="1"/>
    <xf numFmtId="176" fontId="0" fillId="0" borderId="0" xfId="0" applyNumberFormat="1"/>
    <xf numFmtId="177" fontId="3" fillId="0" borderId="4" xfId="0" applyNumberFormat="1" applyFont="1" applyBorder="1" applyAlignment="1">
      <alignment horizontal="center"/>
    </xf>
    <xf numFmtId="179" fontId="3" fillId="0" borderId="4" xfId="0" applyNumberFormat="1" applyFont="1" applyBorder="1" applyAlignment="1">
      <alignment horizontal="center"/>
    </xf>
    <xf numFmtId="0" fontId="2" fillId="0" borderId="4" xfId="0" applyFont="1" applyBorder="1"/>
    <xf numFmtId="177" fontId="2" fillId="0" borderId="4" xfId="0" applyNumberFormat="1" applyFont="1" applyBorder="1"/>
    <xf numFmtId="179" fontId="2" fillId="0" borderId="4" xfId="0" applyNumberFormat="1" applyFont="1" applyBorder="1"/>
    <xf numFmtId="0" fontId="3" fillId="0" borderId="4" xfId="0" applyFont="1" applyBorder="1" applyAlignment="1">
      <alignment horizontal="center"/>
    </xf>
    <xf numFmtId="176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177" fontId="3" fillId="0" borderId="1" xfId="0" applyNumberFormat="1" applyFont="1" applyBorder="1" applyAlignment="1">
      <alignment horizontal="center"/>
    </xf>
    <xf numFmtId="179" fontId="3" fillId="0" borderId="0" xfId="0" applyNumberFormat="1" applyFont="1" applyBorder="1" applyAlignment="1">
      <alignment horizontal="center"/>
    </xf>
    <xf numFmtId="180" fontId="2" fillId="0" borderId="0" xfId="0" applyNumberFormat="1" applyFont="1"/>
    <xf numFmtId="180" fontId="3" fillId="0" borderId="0" xfId="0" applyNumberFormat="1" applyFont="1" applyBorder="1" applyAlignment="1">
      <alignment horizontal="center"/>
    </xf>
    <xf numFmtId="180" fontId="0" fillId="0" borderId="0" xfId="0" applyNumberFormat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7" fontId="3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81" fontId="2" fillId="0" borderId="1" xfId="0" applyNumberFormat="1" applyFont="1" applyBorder="1" applyAlignment="1">
      <alignment horizontal="center"/>
    </xf>
    <xf numFmtId="180" fontId="2" fillId="0" borderId="1" xfId="0" applyNumberFormat="1" applyFont="1" applyBorder="1" applyAlignment="1">
      <alignment horizontal="center"/>
    </xf>
    <xf numFmtId="181" fontId="2" fillId="0" borderId="1" xfId="0" applyNumberFormat="1" applyFont="1" applyBorder="1"/>
    <xf numFmtId="180" fontId="2" fillId="0" borderId="1" xfId="0" applyNumberFormat="1" applyFont="1" applyBorder="1"/>
    <xf numFmtId="181" fontId="0" fillId="0" borderId="1" xfId="0" applyNumberFormat="1" applyBorder="1"/>
    <xf numFmtId="180" fontId="0" fillId="0" borderId="1" xfId="0" applyNumberFormat="1" applyBorder="1"/>
    <xf numFmtId="181" fontId="0" fillId="0" borderId="0" xfId="0" applyNumberFormat="1"/>
    <xf numFmtId="10" fontId="2" fillId="0" borderId="1" xfId="0" applyNumberFormat="1" applyFont="1" applyBorder="1" applyAlignment="1">
      <alignment horizontal="center"/>
    </xf>
    <xf numFmtId="177" fontId="2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9" xfId="0" applyFont="1" applyBorder="1"/>
    <xf numFmtId="0" fontId="2" fillId="2" borderId="3" xfId="0" applyFont="1" applyFill="1" applyBorder="1"/>
    <xf numFmtId="0" fontId="3" fillId="0" borderId="1" xfId="0" applyFont="1" applyBorder="1"/>
    <xf numFmtId="177" fontId="2" fillId="2" borderId="1" xfId="0" applyNumberFormat="1" applyFont="1" applyFill="1" applyBorder="1" applyAlignment="1">
      <alignment horizontal="center"/>
    </xf>
    <xf numFmtId="0" fontId="2" fillId="2" borderId="10" xfId="0" applyFont="1" applyFill="1" applyBorder="1"/>
    <xf numFmtId="0" fontId="2" fillId="0" borderId="3" xfId="0" applyFont="1" applyBorder="1"/>
    <xf numFmtId="179" fontId="2" fillId="0" borderId="8" xfId="0" applyNumberFormat="1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182" fontId="3" fillId="0" borderId="4" xfId="0" applyNumberFormat="1" applyFont="1" applyBorder="1" applyAlignment="1">
      <alignment horizontal="center"/>
    </xf>
    <xf numFmtId="182" fontId="2" fillId="0" borderId="0" xfId="0" applyNumberFormat="1" applyFont="1"/>
    <xf numFmtId="182" fontId="0" fillId="0" borderId="0" xfId="0" applyNumberFormat="1"/>
    <xf numFmtId="0" fontId="0" fillId="2" borderId="0" xfId="0" applyFill="1"/>
    <xf numFmtId="0" fontId="2" fillId="0" borderId="1" xfId="0" applyFont="1" applyBorder="1" applyAlignment="1">
      <alignment horizontal="center"/>
    </xf>
    <xf numFmtId="183" fontId="2" fillId="0" borderId="1" xfId="0" applyNumberFormat="1" applyFont="1" applyBorder="1"/>
    <xf numFmtId="183" fontId="3" fillId="0" borderId="0" xfId="0" applyNumberFormat="1" applyFont="1" applyAlignment="1">
      <alignment horizontal="center"/>
    </xf>
    <xf numFmtId="183" fontId="2" fillId="0" borderId="0" xfId="0" applyNumberFormat="1" applyFont="1"/>
    <xf numFmtId="183" fontId="0" fillId="0" borderId="0" xfId="0" applyNumberFormat="1"/>
    <xf numFmtId="184" fontId="2" fillId="0" borderId="1" xfId="0" applyNumberFormat="1" applyFont="1" applyBorder="1" applyAlignment="1">
      <alignment horizontal="center"/>
    </xf>
    <xf numFmtId="184" fontId="2" fillId="0" borderId="1" xfId="0" applyNumberFormat="1" applyFont="1" applyBorder="1"/>
    <xf numFmtId="184" fontId="0" fillId="0" borderId="1" xfId="0" applyNumberFormat="1" applyBorder="1"/>
    <xf numFmtId="184" fontId="0" fillId="0" borderId="0" xfId="0" applyNumberFormat="1"/>
    <xf numFmtId="181" fontId="2" fillId="0" borderId="0" xfId="0" applyNumberFormat="1" applyFont="1"/>
    <xf numFmtId="0" fontId="2" fillId="2" borderId="9" xfId="0" applyFont="1" applyFill="1" applyBorder="1"/>
    <xf numFmtId="179" fontId="2" fillId="2" borderId="4" xfId="0" applyNumberFormat="1" applyFont="1" applyFill="1" applyBorder="1"/>
    <xf numFmtId="0" fontId="2" fillId="3" borderId="1" xfId="0" applyFont="1" applyFill="1" applyBorder="1" applyAlignment="1">
      <alignment horizontal="center"/>
    </xf>
    <xf numFmtId="10" fontId="0" fillId="3" borderId="0" xfId="0" applyNumberFormat="1" applyFill="1"/>
    <xf numFmtId="178" fontId="2" fillId="0" borderId="11" xfId="0" applyNumberFormat="1" applyFont="1" applyBorder="1" applyAlignment="1">
      <alignment horizontal="center"/>
    </xf>
    <xf numFmtId="178" fontId="2" fillId="0" borderId="11" xfId="0" applyNumberFormat="1" applyFont="1" applyBorder="1"/>
    <xf numFmtId="0" fontId="2" fillId="0" borderId="10" xfId="0" applyFont="1" applyBorder="1"/>
    <xf numFmtId="178" fontId="2" fillId="0" borderId="3" xfId="0" applyNumberFormat="1" applyFont="1" applyBorder="1"/>
    <xf numFmtId="10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/>
    </xf>
    <xf numFmtId="176" fontId="2" fillId="0" borderId="4" xfId="0" applyNumberFormat="1" applyFont="1" applyBorder="1" applyAlignment="1">
      <alignment horizontal="center"/>
    </xf>
    <xf numFmtId="177" fontId="2" fillId="0" borderId="4" xfId="0" applyNumberFormat="1" applyFont="1" applyBorder="1" applyAlignment="1">
      <alignment horizontal="center" vertical="center"/>
    </xf>
    <xf numFmtId="0" fontId="3" fillId="2" borderId="10" xfId="0" applyFont="1" applyFill="1" applyBorder="1"/>
    <xf numFmtId="180" fontId="2" fillId="0" borderId="9" xfId="0" applyNumberFormat="1" applyFont="1" applyBorder="1"/>
    <xf numFmtId="180" fontId="3" fillId="0" borderId="9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177" fontId="2" fillId="0" borderId="8" xfId="0" applyNumberFormat="1" applyFont="1" applyBorder="1"/>
    <xf numFmtId="177" fontId="2" fillId="0" borderId="1" xfId="0" applyNumberFormat="1" applyFont="1" applyBorder="1"/>
    <xf numFmtId="177" fontId="0" fillId="0" borderId="1" xfId="0" applyNumberFormat="1" applyBorder="1"/>
    <xf numFmtId="0" fontId="2" fillId="4" borderId="1" xfId="0" applyFont="1" applyFill="1" applyBorder="1"/>
    <xf numFmtId="0" fontId="2" fillId="0" borderId="4" xfId="0" applyFont="1" applyBorder="1" applyAlignment="1">
      <alignment horizontal="center"/>
    </xf>
    <xf numFmtId="176" fontId="3" fillId="0" borderId="5" xfId="0" applyNumberFormat="1" applyFont="1" applyBorder="1" applyAlignment="1">
      <alignment wrapText="1"/>
    </xf>
    <xf numFmtId="176" fontId="0" fillId="0" borderId="6" xfId="0" applyNumberFormat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/>
    <xf numFmtId="177" fontId="2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177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79" fontId="2" fillId="0" borderId="4" xfId="0" applyNumberFormat="1" applyFont="1" applyBorder="1" applyAlignment="1">
      <alignment horizontal="center"/>
    </xf>
    <xf numFmtId="177" fontId="2" fillId="0" borderId="4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13"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68563491763737"/>
          <c:y val="3.6852722365677902E-2"/>
          <c:w val="0.87651567159813049"/>
          <c:h val="0.73419191810642603"/>
        </c:manualLayout>
      </c:layout>
      <c:lineChart>
        <c:grouping val="standard"/>
        <c:varyColors val="0"/>
        <c:ser>
          <c:idx val="0"/>
          <c:order val="0"/>
          <c:tx>
            <c:strRef>
              <c:f>' Fig.9 '!$AB$29</c:f>
              <c:strCache>
                <c:ptCount val="1"/>
                <c:pt idx="0">
                  <c:v>HEFT</c:v>
                </c:pt>
              </c:strCache>
            </c:strRef>
          </c:tx>
          <c:spPr>
            <a:ln w="31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 Fig.9 '!$AC$36:$BC$36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 Fig.9 '!$AC$29:$BC$29</c:f>
              <c:numCache>
                <c:formatCode>General</c:formatCode>
                <c:ptCount val="27"/>
                <c:pt idx="0">
                  <c:v>0.88958262050600434</c:v>
                </c:pt>
                <c:pt idx="1">
                  <c:v>1</c:v>
                </c:pt>
                <c:pt idx="2">
                  <c:v>0.89858203612002618</c:v>
                </c:pt>
                <c:pt idx="3">
                  <c:v>0.97903217011231081</c:v>
                </c:pt>
                <c:pt idx="4">
                  <c:v>1</c:v>
                </c:pt>
                <c:pt idx="5">
                  <c:v>0.96749814041740101</c:v>
                </c:pt>
                <c:pt idx="6">
                  <c:v>0.95508777428876757</c:v>
                </c:pt>
                <c:pt idx="7">
                  <c:v>0.91492179366264914</c:v>
                </c:pt>
                <c:pt idx="8">
                  <c:v>0.90459502541074965</c:v>
                </c:pt>
                <c:pt idx="9">
                  <c:v>1</c:v>
                </c:pt>
                <c:pt idx="10">
                  <c:v>0.99243714716005216</c:v>
                </c:pt>
                <c:pt idx="11">
                  <c:v>1</c:v>
                </c:pt>
                <c:pt idx="12">
                  <c:v>1</c:v>
                </c:pt>
                <c:pt idx="13">
                  <c:v>0.9240401389639683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0.9962478770474168</c:v>
                </c:pt>
                <c:pt idx="18">
                  <c:v>1</c:v>
                </c:pt>
                <c:pt idx="19">
                  <c:v>0.89684141589848898</c:v>
                </c:pt>
                <c:pt idx="20">
                  <c:v>0.95704541695691991</c:v>
                </c:pt>
                <c:pt idx="21">
                  <c:v>0.99291655070113727</c:v>
                </c:pt>
                <c:pt idx="22">
                  <c:v>0.96376216410181736</c:v>
                </c:pt>
                <c:pt idx="23">
                  <c:v>0.92832503906934882</c:v>
                </c:pt>
                <c:pt idx="24">
                  <c:v>0.91923982713483199</c:v>
                </c:pt>
                <c:pt idx="25">
                  <c:v>0.967751216033091</c:v>
                </c:pt>
                <c:pt idx="26">
                  <c:v>0.98183961123114372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C-4371-8CC7-3298234B6BB9}"/>
            </c:ext>
          </c:extLst>
        </c:ser>
        <c:ser>
          <c:idx val="1"/>
          <c:order val="1"/>
          <c:tx>
            <c:strRef>
              <c:f>' Fig.9 '!$AB$30</c:f>
              <c:strCache>
                <c:ptCount val="1"/>
                <c:pt idx="0">
                  <c:v>IHEFT3</c:v>
                </c:pt>
              </c:strCache>
            </c:strRef>
          </c:tx>
          <c:spPr>
            <a:ln w="31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 Fig.9 '!$AC$36:$BC$36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 Fig.9 '!$AC$30:$BC$30</c:f>
              <c:numCache>
                <c:formatCode>General</c:formatCode>
                <c:ptCount val="27"/>
                <c:pt idx="0">
                  <c:v>1</c:v>
                </c:pt>
                <c:pt idx="1">
                  <c:v>0.59221294032752858</c:v>
                </c:pt>
                <c:pt idx="2">
                  <c:v>0.90008849756913323</c:v>
                </c:pt>
                <c:pt idx="3">
                  <c:v>0.97305539257034657</c:v>
                </c:pt>
                <c:pt idx="4">
                  <c:v>0.76121950736358646</c:v>
                </c:pt>
                <c:pt idx="5">
                  <c:v>0.98304769170349593</c:v>
                </c:pt>
                <c:pt idx="6">
                  <c:v>0.92990617915264284</c:v>
                </c:pt>
                <c:pt idx="7">
                  <c:v>0.92341541227754032</c:v>
                </c:pt>
                <c:pt idx="8">
                  <c:v>0.92277679218491004</c:v>
                </c:pt>
                <c:pt idx="9">
                  <c:v>0.69364694656022552</c:v>
                </c:pt>
                <c:pt idx="10">
                  <c:v>0.99343626493511439</c:v>
                </c:pt>
                <c:pt idx="11">
                  <c:v>0.8075591675744267</c:v>
                </c:pt>
                <c:pt idx="12">
                  <c:v>0.99607138367657133</c:v>
                </c:pt>
                <c:pt idx="13">
                  <c:v>1</c:v>
                </c:pt>
                <c:pt idx="14">
                  <c:v>0.91993846089232334</c:v>
                </c:pt>
                <c:pt idx="15">
                  <c:v>0.96825607443094319</c:v>
                </c:pt>
                <c:pt idx="16">
                  <c:v>0.98607898790861914</c:v>
                </c:pt>
                <c:pt idx="17">
                  <c:v>0.99582185857886596</c:v>
                </c:pt>
                <c:pt idx="18">
                  <c:v>0.88111624213438433</c:v>
                </c:pt>
                <c:pt idx="19">
                  <c:v>0.9522744222656524</c:v>
                </c:pt>
                <c:pt idx="20">
                  <c:v>0.93368979710754474</c:v>
                </c:pt>
                <c:pt idx="21">
                  <c:v>1</c:v>
                </c:pt>
                <c:pt idx="22">
                  <c:v>0.98079937119680893</c:v>
                </c:pt>
                <c:pt idx="23">
                  <c:v>0.93742093257450865</c:v>
                </c:pt>
                <c:pt idx="24">
                  <c:v>0.92503462673317804</c:v>
                </c:pt>
                <c:pt idx="25">
                  <c:v>0.97273486849032575</c:v>
                </c:pt>
                <c:pt idx="26">
                  <c:v>0.9812889633781432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C-4371-8CC7-3298234B6BB9}"/>
            </c:ext>
          </c:extLst>
        </c:ser>
        <c:ser>
          <c:idx val="2"/>
          <c:order val="2"/>
          <c:tx>
            <c:strRef>
              <c:f>' Fig.9 '!$AB$31</c:f>
              <c:strCache>
                <c:ptCount val="1"/>
                <c:pt idx="0">
                  <c:v>HGA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 Fig.9 '!$AC$36:$BC$36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 Fig.9 '!$AC$31:$BC$31</c:f>
              <c:numCache>
                <c:formatCode>General</c:formatCode>
                <c:ptCount val="27"/>
                <c:pt idx="0">
                  <c:v>0.87691487427343806</c:v>
                </c:pt>
                <c:pt idx="1">
                  <c:v>0.62809563948192748</c:v>
                </c:pt>
                <c:pt idx="2">
                  <c:v>0.89858203612002618</c:v>
                </c:pt>
                <c:pt idx="3">
                  <c:v>0.9463839355407434</c:v>
                </c:pt>
                <c:pt idx="4">
                  <c:v>0.75383285636334851</c:v>
                </c:pt>
                <c:pt idx="5">
                  <c:v>0.96749814041740101</c:v>
                </c:pt>
                <c:pt idx="6">
                  <c:v>0.87181872817646089</c:v>
                </c:pt>
                <c:pt idx="7">
                  <c:v>0.8971591153053079</c:v>
                </c:pt>
                <c:pt idx="8">
                  <c:v>0.9045816475198184</c:v>
                </c:pt>
                <c:pt idx="9">
                  <c:v>0.69154317533198539</c:v>
                </c:pt>
                <c:pt idx="10">
                  <c:v>0.99243714716005216</c:v>
                </c:pt>
                <c:pt idx="11">
                  <c:v>0.79657004372561702</c:v>
                </c:pt>
                <c:pt idx="12">
                  <c:v>0.94694391990365534</c:v>
                </c:pt>
                <c:pt idx="13">
                  <c:v>0.9240401389639683</c:v>
                </c:pt>
                <c:pt idx="14">
                  <c:v>0.95814667934440967</c:v>
                </c:pt>
                <c:pt idx="15">
                  <c:v>0.94875702439384302</c:v>
                </c:pt>
                <c:pt idx="16">
                  <c:v>0.98330400114333949</c:v>
                </c:pt>
                <c:pt idx="17">
                  <c:v>0.9962478770474168</c:v>
                </c:pt>
                <c:pt idx="18">
                  <c:v>0.89095710273898043</c:v>
                </c:pt>
                <c:pt idx="19">
                  <c:v>0.89684141589848898</c:v>
                </c:pt>
                <c:pt idx="20">
                  <c:v>0.95704541695691991</c:v>
                </c:pt>
                <c:pt idx="21">
                  <c:v>0.97274922355969917</c:v>
                </c:pt>
                <c:pt idx="22">
                  <c:v>0.96376216410181736</c:v>
                </c:pt>
                <c:pt idx="23">
                  <c:v>0.92832503906934882</c:v>
                </c:pt>
                <c:pt idx="24">
                  <c:v>0.91609041490776721</c:v>
                </c:pt>
                <c:pt idx="25">
                  <c:v>0.967751216033091</c:v>
                </c:pt>
                <c:pt idx="26">
                  <c:v>0.98183961123114372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C-4371-8CC7-3298234B6BB9}"/>
            </c:ext>
          </c:extLst>
        </c:ser>
        <c:ser>
          <c:idx val="3"/>
          <c:order val="3"/>
          <c:tx>
            <c:strRef>
              <c:f>' Fig.9 '!$AB$32</c:f>
              <c:strCache>
                <c:ptCount val="1"/>
                <c:pt idx="0">
                  <c:v>NGA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 Fig.9 '!$AC$36:$BC$36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 Fig.9 '!$AC$32:$BC$32</c:f>
              <c:numCache>
                <c:formatCode>General</c:formatCode>
                <c:ptCount val="27"/>
                <c:pt idx="0">
                  <c:v>0.88564937934702892</c:v>
                </c:pt>
                <c:pt idx="1">
                  <c:v>0.57938810125215601</c:v>
                </c:pt>
                <c:pt idx="2">
                  <c:v>0.89485437330703022</c:v>
                </c:pt>
                <c:pt idx="3">
                  <c:v>0.92495406206054354</c:v>
                </c:pt>
                <c:pt idx="4">
                  <c:v>0.99171611256279235</c:v>
                </c:pt>
                <c:pt idx="5">
                  <c:v>0.96012881020196328</c:v>
                </c:pt>
                <c:pt idx="6">
                  <c:v>0.86461857283447718</c:v>
                </c:pt>
                <c:pt idx="7">
                  <c:v>0.89687272219737058</c:v>
                </c:pt>
                <c:pt idx="8">
                  <c:v>0.90378636550139846</c:v>
                </c:pt>
                <c:pt idx="9">
                  <c:v>0.69154317533198539</c:v>
                </c:pt>
                <c:pt idx="10">
                  <c:v>0.99243714716005216</c:v>
                </c:pt>
                <c:pt idx="11">
                  <c:v>0.73596914685497206</c:v>
                </c:pt>
                <c:pt idx="12">
                  <c:v>0.765922555013274</c:v>
                </c:pt>
                <c:pt idx="13">
                  <c:v>0.77893639783474167</c:v>
                </c:pt>
                <c:pt idx="14">
                  <c:v>0.85663044567431801</c:v>
                </c:pt>
                <c:pt idx="15">
                  <c:v>0.91911821373415969</c:v>
                </c:pt>
                <c:pt idx="16">
                  <c:v>0.95901915297055884</c:v>
                </c:pt>
                <c:pt idx="17">
                  <c:v>0.98944498022766325</c:v>
                </c:pt>
                <c:pt idx="18">
                  <c:v>0.85704598296320811</c:v>
                </c:pt>
                <c:pt idx="19">
                  <c:v>0.87479269790474468</c:v>
                </c:pt>
                <c:pt idx="20">
                  <c:v>0.90119903318305883</c:v>
                </c:pt>
                <c:pt idx="21">
                  <c:v>0.83571365626331817</c:v>
                </c:pt>
                <c:pt idx="22">
                  <c:v>0.93026865070059883</c:v>
                </c:pt>
                <c:pt idx="23">
                  <c:v>0.92578251410999324</c:v>
                </c:pt>
                <c:pt idx="24">
                  <c:v>0.90627051241292222</c:v>
                </c:pt>
                <c:pt idx="25">
                  <c:v>0.9649444010148851</c:v>
                </c:pt>
                <c:pt idx="26">
                  <c:v>0.97901658882783549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C-4371-8CC7-3298234B6BB9}"/>
            </c:ext>
          </c:extLst>
        </c:ser>
        <c:ser>
          <c:idx val="4"/>
          <c:order val="4"/>
          <c:tx>
            <c:strRef>
              <c:f>' Fig.9 '!$AB$33</c:f>
              <c:strCache>
                <c:ptCount val="1"/>
                <c:pt idx="0">
                  <c:v>LWSGA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 Fig.9 '!$AC$36:$BC$36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 Fig.9 '!$AC$33:$BC$33</c:f>
              <c:numCache>
                <c:formatCode>General</c:formatCode>
                <c:ptCount val="27"/>
                <c:pt idx="0">
                  <c:v>0.8768543339658057</c:v>
                </c:pt>
                <c:pt idx="1">
                  <c:v>0.65112984383785588</c:v>
                </c:pt>
                <c:pt idx="2">
                  <c:v>1</c:v>
                </c:pt>
                <c:pt idx="3">
                  <c:v>1</c:v>
                </c:pt>
                <c:pt idx="4">
                  <c:v>0.82988981737075795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0.69205169810143585</c:v>
                </c:pt>
                <c:pt idx="10">
                  <c:v>1</c:v>
                </c:pt>
                <c:pt idx="11">
                  <c:v>0.83891956842865434</c:v>
                </c:pt>
                <c:pt idx="12">
                  <c:v>0.80617518400018384</c:v>
                </c:pt>
                <c:pt idx="13">
                  <c:v>0.81164234430014515</c:v>
                </c:pt>
                <c:pt idx="14">
                  <c:v>0.88212097550277735</c:v>
                </c:pt>
                <c:pt idx="15">
                  <c:v>0.92244731578051564</c:v>
                </c:pt>
                <c:pt idx="16">
                  <c:v>0.96209396422407811</c:v>
                </c:pt>
                <c:pt idx="17">
                  <c:v>0.99469496283623116</c:v>
                </c:pt>
                <c:pt idx="18">
                  <c:v>0.87308720061631384</c:v>
                </c:pt>
                <c:pt idx="19">
                  <c:v>0.93741511653851073</c:v>
                </c:pt>
                <c:pt idx="20">
                  <c:v>0.97785580385894355</c:v>
                </c:pt>
                <c:pt idx="21">
                  <c:v>0.97485184201298403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5C-4371-8CC7-3298234B6BB9}"/>
            </c:ext>
          </c:extLst>
        </c:ser>
        <c:ser>
          <c:idx val="5"/>
          <c:order val="5"/>
          <c:tx>
            <c:strRef>
              <c:f>' Fig.9 '!$AB$34</c:f>
              <c:strCache>
                <c:ptCount val="1"/>
                <c:pt idx="0">
                  <c:v>CGA</c:v>
                </c:pt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 Fig.9 '!$AC$36:$BC$36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 Fig.9 '!$AC$34:$BC$34</c:f>
              <c:numCache>
                <c:formatCode>General</c:formatCode>
                <c:ptCount val="27"/>
                <c:pt idx="0">
                  <c:v>0.8768543339658057</c:v>
                </c:pt>
                <c:pt idx="1">
                  <c:v>0.62518214401321159</c:v>
                </c:pt>
                <c:pt idx="2">
                  <c:v>0.90904778117693008</c:v>
                </c:pt>
                <c:pt idx="3">
                  <c:v>0.9297509270941452</c:v>
                </c:pt>
                <c:pt idx="4">
                  <c:v>0.75597627760608954</c:v>
                </c:pt>
                <c:pt idx="5">
                  <c:v>0.96683607166621366</c:v>
                </c:pt>
                <c:pt idx="6">
                  <c:v>0.87586398234542984</c:v>
                </c:pt>
                <c:pt idx="7">
                  <c:v>0.89665122813772247</c:v>
                </c:pt>
                <c:pt idx="8">
                  <c:v>0.90453414858939507</c:v>
                </c:pt>
                <c:pt idx="9">
                  <c:v>0.69205169810143585</c:v>
                </c:pt>
                <c:pt idx="10">
                  <c:v>0.99243714716005216</c:v>
                </c:pt>
                <c:pt idx="11">
                  <c:v>0.83865955635391987</c:v>
                </c:pt>
                <c:pt idx="12">
                  <c:v>0.87443871427948439</c:v>
                </c:pt>
                <c:pt idx="13">
                  <c:v>0.82556874825190929</c:v>
                </c:pt>
                <c:pt idx="14">
                  <c:v>0.8862391627484052</c:v>
                </c:pt>
                <c:pt idx="15">
                  <c:v>0.95538233298755715</c:v>
                </c:pt>
                <c:pt idx="16">
                  <c:v>0.97407871730310869</c:v>
                </c:pt>
                <c:pt idx="17">
                  <c:v>1</c:v>
                </c:pt>
                <c:pt idx="18">
                  <c:v>0.8833392959077081</c:v>
                </c:pt>
                <c:pt idx="19">
                  <c:v>1</c:v>
                </c:pt>
                <c:pt idx="20">
                  <c:v>1</c:v>
                </c:pt>
                <c:pt idx="21">
                  <c:v>0.87509976309155468</c:v>
                </c:pt>
                <c:pt idx="22">
                  <c:v>0.95778221878173175</c:v>
                </c:pt>
                <c:pt idx="23">
                  <c:v>0.97333888970948379</c:v>
                </c:pt>
                <c:pt idx="24">
                  <c:v>0.91381915070054198</c:v>
                </c:pt>
                <c:pt idx="25">
                  <c:v>0.97555288118443317</c:v>
                </c:pt>
                <c:pt idx="26">
                  <c:v>0.98781129761904507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5C-4371-8CC7-3298234B6BB9}"/>
            </c:ext>
          </c:extLst>
        </c:ser>
        <c:ser>
          <c:idx val="6"/>
          <c:order val="6"/>
          <c:tx>
            <c:strRef>
              <c:f>' Fig.9 '!$AB$35</c:f>
              <c:strCache>
                <c:ptCount val="1"/>
                <c:pt idx="0">
                  <c:v>TMGA</c:v>
                </c:pt>
              </c:strCache>
            </c:strRef>
          </c:tx>
          <c:spPr>
            <a:ln w="3175" cap="sq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 Fig.9 '!$AC$36:$BC$36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 Fig.9 '!$AC$35:$BC$35</c:f>
              <c:numCache>
                <c:formatCode>General</c:formatCode>
                <c:ptCount val="27"/>
                <c:pt idx="0">
                  <c:v>0.86257892942607572</c:v>
                </c:pt>
                <c:pt idx="1">
                  <c:v>0.57935009034666551</c:v>
                </c:pt>
                <c:pt idx="2">
                  <c:v>0.8945830600381528</c:v>
                </c:pt>
                <c:pt idx="3">
                  <c:v>0.92432992305609363</c:v>
                </c:pt>
                <c:pt idx="4">
                  <c:v>0.74702192168734205</c:v>
                </c:pt>
                <c:pt idx="5">
                  <c:v>0.96077691242878216</c:v>
                </c:pt>
                <c:pt idx="6">
                  <c:v>0.86164156038022288</c:v>
                </c:pt>
                <c:pt idx="7">
                  <c:v>0.89534073963844285</c:v>
                </c:pt>
                <c:pt idx="8">
                  <c:v>0.90326598037940742</c:v>
                </c:pt>
                <c:pt idx="9">
                  <c:v>0.69154317533198539</c:v>
                </c:pt>
                <c:pt idx="10">
                  <c:v>0.99243714716005216</c:v>
                </c:pt>
                <c:pt idx="11">
                  <c:v>0.73297298386084264</c:v>
                </c:pt>
                <c:pt idx="12">
                  <c:v>0.76579823492956334</c:v>
                </c:pt>
                <c:pt idx="13">
                  <c:v>0.78389123989000187</c:v>
                </c:pt>
                <c:pt idx="14">
                  <c:v>0.86103623665444895</c:v>
                </c:pt>
                <c:pt idx="15">
                  <c:v>0.91569479962930667</c:v>
                </c:pt>
                <c:pt idx="16">
                  <c:v>0.95641982006780257</c:v>
                </c:pt>
                <c:pt idx="17">
                  <c:v>0.98845330487785754</c:v>
                </c:pt>
                <c:pt idx="18">
                  <c:v>0.85704598296320811</c:v>
                </c:pt>
                <c:pt idx="19">
                  <c:v>0.87276914280874118</c:v>
                </c:pt>
                <c:pt idx="20">
                  <c:v>0.89737397535148022</c:v>
                </c:pt>
                <c:pt idx="21">
                  <c:v>0.82741355596007793</c:v>
                </c:pt>
                <c:pt idx="22">
                  <c:v>0.92228906940857136</c:v>
                </c:pt>
                <c:pt idx="23">
                  <c:v>0.923918963640041</c:v>
                </c:pt>
                <c:pt idx="24">
                  <c:v>0.90343339991132421</c:v>
                </c:pt>
                <c:pt idx="25">
                  <c:v>0.96421079604822446</c:v>
                </c:pt>
                <c:pt idx="26">
                  <c:v>0.97869773217672129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5C-4371-8CC7-3298234B6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884224"/>
        <c:axId val="1992874656"/>
      </c:lineChart>
      <c:catAx>
        <c:axId val="199288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35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case</a:t>
                </a:r>
                <a:endParaRPr lang="zh-CN" altLang="en-US" sz="135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898678085963647"/>
              <c:y val="0.88153690335853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7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92874656"/>
        <c:crosses val="autoZero"/>
        <c:auto val="1"/>
        <c:lblAlgn val="ctr"/>
        <c:lblOffset val="100"/>
        <c:noMultiLvlLbl val="0"/>
      </c:catAx>
      <c:valAx>
        <c:axId val="1992874656"/>
        <c:scaling>
          <c:orientation val="minMax"/>
          <c:max val="1"/>
          <c:min val="0.55000000000000004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35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makespan</a:t>
                </a:r>
                <a:endParaRPr lang="zh-CN" altLang="en-US" sz="135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513136622802635E-3"/>
              <c:y val="0.16197131637042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928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894701495110984E-2"/>
          <c:y val="0.94269492035278069"/>
          <c:w val="0.95364702166703874"/>
          <c:h val="5.598598116924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7028604124566"/>
          <c:y val="4.1039348500342548E-2"/>
          <c:w val="0.87657671909664847"/>
          <c:h val="0.73195561884091453"/>
        </c:manualLayout>
      </c:layout>
      <c:lineChart>
        <c:grouping val="standard"/>
        <c:varyColors val="0"/>
        <c:ser>
          <c:idx val="0"/>
          <c:order val="0"/>
          <c:tx>
            <c:strRef>
              <c:f>' Fig.9 '!$AB$46</c:f>
              <c:strCache>
                <c:ptCount val="1"/>
                <c:pt idx="0">
                  <c:v>HEFT</c:v>
                </c:pt>
              </c:strCache>
            </c:strRef>
          </c:tx>
          <c:spPr>
            <a:ln w="31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 Fig.9 '!$AC$53:$BC$53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 Fig.9 '!$AC$46:$BC$46</c:f>
              <c:numCache>
                <c:formatCode>General</c:formatCode>
                <c:ptCount val="27"/>
                <c:pt idx="0">
                  <c:v>0.88958262050600434</c:v>
                </c:pt>
                <c:pt idx="1">
                  <c:v>1</c:v>
                </c:pt>
                <c:pt idx="2">
                  <c:v>0.89858203612002618</c:v>
                </c:pt>
                <c:pt idx="3">
                  <c:v>0.97903217011231081</c:v>
                </c:pt>
                <c:pt idx="4">
                  <c:v>1</c:v>
                </c:pt>
                <c:pt idx="5">
                  <c:v>0.96749814041740101</c:v>
                </c:pt>
                <c:pt idx="6">
                  <c:v>0.95508777428876757</c:v>
                </c:pt>
                <c:pt idx="7">
                  <c:v>0.91492179366264914</c:v>
                </c:pt>
                <c:pt idx="8">
                  <c:v>0.90459502541074965</c:v>
                </c:pt>
                <c:pt idx="9">
                  <c:v>1</c:v>
                </c:pt>
                <c:pt idx="10">
                  <c:v>0.99243714716005216</c:v>
                </c:pt>
                <c:pt idx="11">
                  <c:v>1</c:v>
                </c:pt>
                <c:pt idx="12">
                  <c:v>1</c:v>
                </c:pt>
                <c:pt idx="13">
                  <c:v>0.9240401389639683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0.9962478770474168</c:v>
                </c:pt>
                <c:pt idx="18">
                  <c:v>1</c:v>
                </c:pt>
                <c:pt idx="19">
                  <c:v>0.89684141589848898</c:v>
                </c:pt>
                <c:pt idx="20">
                  <c:v>0.95704541695691991</c:v>
                </c:pt>
                <c:pt idx="21">
                  <c:v>0.99291655070113727</c:v>
                </c:pt>
                <c:pt idx="22">
                  <c:v>0.96376216410181736</c:v>
                </c:pt>
                <c:pt idx="23">
                  <c:v>0.92832503906934882</c:v>
                </c:pt>
                <c:pt idx="24">
                  <c:v>0.91923982713483199</c:v>
                </c:pt>
                <c:pt idx="25">
                  <c:v>0.967751216033091</c:v>
                </c:pt>
                <c:pt idx="26">
                  <c:v>0.98183961123114372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6-421F-AC41-FAF6E9D7D446}"/>
            </c:ext>
          </c:extLst>
        </c:ser>
        <c:ser>
          <c:idx val="1"/>
          <c:order val="1"/>
          <c:tx>
            <c:strRef>
              <c:f>' Fig.9 '!$AB$47</c:f>
              <c:strCache>
                <c:ptCount val="1"/>
                <c:pt idx="0">
                  <c:v>IHEFT3</c:v>
                </c:pt>
              </c:strCache>
            </c:strRef>
          </c:tx>
          <c:spPr>
            <a:ln w="31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 Fig.9 '!$AC$53:$BC$53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 Fig.9 '!$AC$47:$BC$47</c:f>
              <c:numCache>
                <c:formatCode>General</c:formatCode>
                <c:ptCount val="27"/>
                <c:pt idx="0">
                  <c:v>1</c:v>
                </c:pt>
                <c:pt idx="1">
                  <c:v>0.59221294032752858</c:v>
                </c:pt>
                <c:pt idx="2">
                  <c:v>0.90008849756913323</c:v>
                </c:pt>
                <c:pt idx="3">
                  <c:v>0.97305539257034657</c:v>
                </c:pt>
                <c:pt idx="4">
                  <c:v>0.76121950736358646</c:v>
                </c:pt>
                <c:pt idx="5">
                  <c:v>0.98304769170349593</c:v>
                </c:pt>
                <c:pt idx="6">
                  <c:v>0.92990617915264284</c:v>
                </c:pt>
                <c:pt idx="7">
                  <c:v>0.92341541227754032</c:v>
                </c:pt>
                <c:pt idx="8">
                  <c:v>0.92277679218491004</c:v>
                </c:pt>
                <c:pt idx="9">
                  <c:v>0.69364694656022552</c:v>
                </c:pt>
                <c:pt idx="10">
                  <c:v>0.99343626493511439</c:v>
                </c:pt>
                <c:pt idx="11">
                  <c:v>0.8075591675744267</c:v>
                </c:pt>
                <c:pt idx="12">
                  <c:v>0.99607138367657133</c:v>
                </c:pt>
                <c:pt idx="13">
                  <c:v>1</c:v>
                </c:pt>
                <c:pt idx="14">
                  <c:v>0.91993846089232334</c:v>
                </c:pt>
                <c:pt idx="15">
                  <c:v>0.96825607443094319</c:v>
                </c:pt>
                <c:pt idx="16">
                  <c:v>0.98607898790861914</c:v>
                </c:pt>
                <c:pt idx="17">
                  <c:v>0.99582185857886596</c:v>
                </c:pt>
                <c:pt idx="18">
                  <c:v>0.88111624213438433</c:v>
                </c:pt>
                <c:pt idx="19">
                  <c:v>0.9522744222656524</c:v>
                </c:pt>
                <c:pt idx="20">
                  <c:v>0.93368979710754474</c:v>
                </c:pt>
                <c:pt idx="21">
                  <c:v>1</c:v>
                </c:pt>
                <c:pt idx="22">
                  <c:v>0.98079937119680893</c:v>
                </c:pt>
                <c:pt idx="23">
                  <c:v>0.93742093257450865</c:v>
                </c:pt>
                <c:pt idx="24">
                  <c:v>0.92503462673317804</c:v>
                </c:pt>
                <c:pt idx="25">
                  <c:v>0.97273486849032575</c:v>
                </c:pt>
                <c:pt idx="26">
                  <c:v>0.9812889633781432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6-421F-AC41-FAF6E9D7D446}"/>
            </c:ext>
          </c:extLst>
        </c:ser>
        <c:ser>
          <c:idx val="2"/>
          <c:order val="2"/>
          <c:tx>
            <c:strRef>
              <c:f>' Fig.9 '!$AB$48</c:f>
              <c:strCache>
                <c:ptCount val="1"/>
                <c:pt idx="0">
                  <c:v>HGA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 Fig.9 '!$AC$53:$BC$53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 Fig.9 '!$AC$48:$BC$48</c:f>
              <c:numCache>
                <c:formatCode>General</c:formatCode>
                <c:ptCount val="27"/>
                <c:pt idx="0">
                  <c:v>0.85377595117695582</c:v>
                </c:pt>
                <c:pt idx="1">
                  <c:v>0.59396690099311578</c:v>
                </c:pt>
                <c:pt idx="2">
                  <c:v>0.89677421979441518</c:v>
                </c:pt>
                <c:pt idx="3">
                  <c:v>0.92412040180467458</c:v>
                </c:pt>
                <c:pt idx="4">
                  <c:v>0.74947453418024779</c:v>
                </c:pt>
                <c:pt idx="5">
                  <c:v>0.96554745168276268</c:v>
                </c:pt>
                <c:pt idx="6">
                  <c:v>0.86245267467164821</c:v>
                </c:pt>
                <c:pt idx="7">
                  <c:v>0.89662538269506109</c:v>
                </c:pt>
                <c:pt idx="8">
                  <c:v>0.90361259254502924</c:v>
                </c:pt>
                <c:pt idx="9">
                  <c:v>0.69154317533198539</c:v>
                </c:pt>
                <c:pt idx="10">
                  <c:v>0.99243714716005216</c:v>
                </c:pt>
                <c:pt idx="11">
                  <c:v>0.73297298386084264</c:v>
                </c:pt>
                <c:pt idx="12">
                  <c:v>0.89880496741269555</c:v>
                </c:pt>
                <c:pt idx="13">
                  <c:v>0.84371288298343428</c:v>
                </c:pt>
                <c:pt idx="14">
                  <c:v>0.8937371795995942</c:v>
                </c:pt>
                <c:pt idx="15">
                  <c:v>0.92707018593096302</c:v>
                </c:pt>
                <c:pt idx="16">
                  <c:v>0.96653598415097375</c:v>
                </c:pt>
                <c:pt idx="17">
                  <c:v>0.9962478770474168</c:v>
                </c:pt>
                <c:pt idx="18">
                  <c:v>0.85704598296320811</c:v>
                </c:pt>
                <c:pt idx="19">
                  <c:v>0.89439995114100723</c:v>
                </c:pt>
                <c:pt idx="20">
                  <c:v>0.89996277365946842</c:v>
                </c:pt>
                <c:pt idx="21">
                  <c:v>0.90680656433274687</c:v>
                </c:pt>
                <c:pt idx="22">
                  <c:v>0.96376216410181736</c:v>
                </c:pt>
                <c:pt idx="23">
                  <c:v>0.92832503906934882</c:v>
                </c:pt>
                <c:pt idx="24">
                  <c:v>0.91275743228505057</c:v>
                </c:pt>
                <c:pt idx="25">
                  <c:v>0.967751216033091</c:v>
                </c:pt>
                <c:pt idx="26">
                  <c:v>0.98183961123114372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6-421F-AC41-FAF6E9D7D446}"/>
            </c:ext>
          </c:extLst>
        </c:ser>
        <c:ser>
          <c:idx val="3"/>
          <c:order val="3"/>
          <c:tx>
            <c:strRef>
              <c:f>' Fig.9 '!$AB$49</c:f>
              <c:strCache>
                <c:ptCount val="1"/>
                <c:pt idx="0">
                  <c:v>NGA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 Fig.9 '!$AC$53:$BC$53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 Fig.9 '!$AC$49:$BC$49</c:f>
              <c:numCache>
                <c:formatCode>General</c:formatCode>
                <c:ptCount val="27"/>
                <c:pt idx="0">
                  <c:v>0.88564937934702892</c:v>
                </c:pt>
                <c:pt idx="1">
                  <c:v>0.57935009034666551</c:v>
                </c:pt>
                <c:pt idx="2">
                  <c:v>0.89198852911282123</c:v>
                </c:pt>
                <c:pt idx="3">
                  <c:v>0.92340720692030875</c:v>
                </c:pt>
                <c:pt idx="4">
                  <c:v>0.9893793775254256</c:v>
                </c:pt>
                <c:pt idx="5">
                  <c:v>0.95520630406362961</c:v>
                </c:pt>
                <c:pt idx="6">
                  <c:v>0.86370156550281274</c:v>
                </c:pt>
                <c:pt idx="7">
                  <c:v>0.89622119733874284</c:v>
                </c:pt>
                <c:pt idx="8">
                  <c:v>0.90342605256032849</c:v>
                </c:pt>
                <c:pt idx="9">
                  <c:v>0.69154317533198539</c:v>
                </c:pt>
                <c:pt idx="10">
                  <c:v>0.99243714716005216</c:v>
                </c:pt>
                <c:pt idx="11">
                  <c:v>0.73297298386084264</c:v>
                </c:pt>
                <c:pt idx="12">
                  <c:v>0.76579680505808756</c:v>
                </c:pt>
                <c:pt idx="13">
                  <c:v>0.77120348808594041</c:v>
                </c:pt>
                <c:pt idx="14">
                  <c:v>0.85293744198143473</c:v>
                </c:pt>
                <c:pt idx="15">
                  <c:v>0.91711496099940171</c:v>
                </c:pt>
                <c:pt idx="16">
                  <c:v>0.95687775896103044</c:v>
                </c:pt>
                <c:pt idx="17">
                  <c:v>0.98813891859091252</c:v>
                </c:pt>
                <c:pt idx="18">
                  <c:v>0.85704598296320811</c:v>
                </c:pt>
                <c:pt idx="19">
                  <c:v>0.87203732961330127</c:v>
                </c:pt>
                <c:pt idx="20">
                  <c:v>0.90085301578539223</c:v>
                </c:pt>
                <c:pt idx="21">
                  <c:v>0.81084107452668241</c:v>
                </c:pt>
                <c:pt idx="22">
                  <c:v>0.91973846841735973</c:v>
                </c:pt>
                <c:pt idx="23">
                  <c:v>0.91829157117506177</c:v>
                </c:pt>
                <c:pt idx="24">
                  <c:v>0.90477039004438053</c:v>
                </c:pt>
                <c:pt idx="25">
                  <c:v>0.96445527330578762</c:v>
                </c:pt>
                <c:pt idx="26">
                  <c:v>0.978611565059055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6-421F-AC41-FAF6E9D7D446}"/>
            </c:ext>
          </c:extLst>
        </c:ser>
        <c:ser>
          <c:idx val="4"/>
          <c:order val="4"/>
          <c:tx>
            <c:strRef>
              <c:f>' Fig.9 '!$AB$50</c:f>
              <c:strCache>
                <c:ptCount val="1"/>
                <c:pt idx="0">
                  <c:v>LWSGA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 Fig.9 '!$AC$53:$BC$53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 Fig.9 '!$AC$50:$BC$50</c:f>
              <c:numCache>
                <c:formatCode>General</c:formatCode>
                <c:ptCount val="27"/>
                <c:pt idx="0">
                  <c:v>0.85377595117695582</c:v>
                </c:pt>
                <c:pt idx="1">
                  <c:v>0.60497530403164279</c:v>
                </c:pt>
                <c:pt idx="2">
                  <c:v>0.92996612808740109</c:v>
                </c:pt>
                <c:pt idx="3">
                  <c:v>0.93012347856380106</c:v>
                </c:pt>
                <c:pt idx="4">
                  <c:v>0.75524783576514387</c:v>
                </c:pt>
                <c:pt idx="5">
                  <c:v>0.96648043400928219</c:v>
                </c:pt>
                <c:pt idx="6">
                  <c:v>0.93681561552627302</c:v>
                </c:pt>
                <c:pt idx="7">
                  <c:v>0.91796653039394649</c:v>
                </c:pt>
                <c:pt idx="8">
                  <c:v>0.93264877685149083</c:v>
                </c:pt>
                <c:pt idx="9">
                  <c:v>0.69205169810143585</c:v>
                </c:pt>
                <c:pt idx="10">
                  <c:v>0.99243714716005216</c:v>
                </c:pt>
                <c:pt idx="11">
                  <c:v>0.73297298386084264</c:v>
                </c:pt>
                <c:pt idx="12">
                  <c:v>0.77066041713611888</c:v>
                </c:pt>
                <c:pt idx="13">
                  <c:v>0.7768708080965776</c:v>
                </c:pt>
                <c:pt idx="14">
                  <c:v>0.86394545237255782</c:v>
                </c:pt>
                <c:pt idx="15">
                  <c:v>0.91642392089265989</c:v>
                </c:pt>
                <c:pt idx="16">
                  <c:v>0.95679444813535353</c:v>
                </c:pt>
                <c:pt idx="17">
                  <c:v>0.99008845701191406</c:v>
                </c:pt>
                <c:pt idx="18">
                  <c:v>0.85704598296320811</c:v>
                </c:pt>
                <c:pt idx="19">
                  <c:v>0.88989513651595087</c:v>
                </c:pt>
                <c:pt idx="20">
                  <c:v>0.89861023487507063</c:v>
                </c:pt>
                <c:pt idx="21">
                  <c:v>0.85394949553422261</c:v>
                </c:pt>
                <c:pt idx="22">
                  <c:v>0.93738167187709709</c:v>
                </c:pt>
                <c:pt idx="23">
                  <c:v>0.9394040968112729</c:v>
                </c:pt>
                <c:pt idx="24">
                  <c:v>0.9376957651930643</c:v>
                </c:pt>
                <c:pt idx="25">
                  <c:v>0.96803288682293809</c:v>
                </c:pt>
                <c:pt idx="26">
                  <c:v>0.98173688118977009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56-421F-AC41-FAF6E9D7D446}"/>
            </c:ext>
          </c:extLst>
        </c:ser>
        <c:ser>
          <c:idx val="5"/>
          <c:order val="5"/>
          <c:tx>
            <c:strRef>
              <c:f>' Fig.9 '!$AB$51</c:f>
              <c:strCache>
                <c:ptCount val="1"/>
                <c:pt idx="0">
                  <c:v>CGA</c:v>
                </c:pt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 Fig.9 '!$AC$53:$BC$53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 Fig.9 '!$AC$51:$BC$51</c:f>
              <c:numCache>
                <c:formatCode>General</c:formatCode>
                <c:ptCount val="27"/>
                <c:pt idx="0">
                  <c:v>0.85377595117695582</c:v>
                </c:pt>
                <c:pt idx="1">
                  <c:v>0.58138043881972901</c:v>
                </c:pt>
                <c:pt idx="2">
                  <c:v>0.90216324609584264</c:v>
                </c:pt>
                <c:pt idx="3">
                  <c:v>0.9240044235033984</c:v>
                </c:pt>
                <c:pt idx="4">
                  <c:v>0.74817841055472545</c:v>
                </c:pt>
                <c:pt idx="5">
                  <c:v>0.96532389479932879</c:v>
                </c:pt>
                <c:pt idx="6">
                  <c:v>0.87585336728842467</c:v>
                </c:pt>
                <c:pt idx="7">
                  <c:v>0.89663800267526284</c:v>
                </c:pt>
                <c:pt idx="8">
                  <c:v>0.90415426186531223</c:v>
                </c:pt>
                <c:pt idx="9">
                  <c:v>0.69154317533198539</c:v>
                </c:pt>
                <c:pt idx="10">
                  <c:v>0.99243714716005216</c:v>
                </c:pt>
                <c:pt idx="11">
                  <c:v>0.73297298386084264</c:v>
                </c:pt>
                <c:pt idx="12">
                  <c:v>0.77041391634286216</c:v>
                </c:pt>
                <c:pt idx="13">
                  <c:v>0.80755803693463024</c:v>
                </c:pt>
                <c:pt idx="14">
                  <c:v>0.87833089719797897</c:v>
                </c:pt>
                <c:pt idx="15">
                  <c:v>0.91993230476011412</c:v>
                </c:pt>
                <c:pt idx="16">
                  <c:v>0.96201743066325418</c:v>
                </c:pt>
                <c:pt idx="17">
                  <c:v>0.99507718855719229</c:v>
                </c:pt>
                <c:pt idx="18">
                  <c:v>0.85704598296320811</c:v>
                </c:pt>
                <c:pt idx="19">
                  <c:v>0.87765362176322081</c:v>
                </c:pt>
                <c:pt idx="20">
                  <c:v>0.90689422516637541</c:v>
                </c:pt>
                <c:pt idx="21">
                  <c:v>0.79990449244152662</c:v>
                </c:pt>
                <c:pt idx="22">
                  <c:v>0.93488901875822161</c:v>
                </c:pt>
                <c:pt idx="23">
                  <c:v>0.94225091910969394</c:v>
                </c:pt>
                <c:pt idx="24">
                  <c:v>0.90999443472624364</c:v>
                </c:pt>
                <c:pt idx="25">
                  <c:v>0.97082807498956625</c:v>
                </c:pt>
                <c:pt idx="26">
                  <c:v>0.98191633503792719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56-421F-AC41-FAF6E9D7D446}"/>
            </c:ext>
          </c:extLst>
        </c:ser>
        <c:ser>
          <c:idx val="6"/>
          <c:order val="6"/>
          <c:tx>
            <c:strRef>
              <c:f>' Fig.9 '!$AB$52</c:f>
              <c:strCache>
                <c:ptCount val="1"/>
                <c:pt idx="0">
                  <c:v>TMGA</c:v>
                </c:pt>
              </c:strCache>
            </c:strRef>
          </c:tx>
          <c:spPr>
            <a:ln w="3175" cap="rnd">
              <a:solidFill>
                <a:srgbClr val="FF0000">
                  <a:alpha val="99000"/>
                </a:srgb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 Fig.9 '!$AC$53:$BC$53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 Fig.9 '!$AC$52:$BC$52</c:f>
              <c:numCache>
                <c:formatCode>General</c:formatCode>
                <c:ptCount val="27"/>
                <c:pt idx="0">
                  <c:v>0.85377595117695582</c:v>
                </c:pt>
                <c:pt idx="1">
                  <c:v>0.57935009034666551</c:v>
                </c:pt>
                <c:pt idx="2">
                  <c:v>0.89198852911282123</c:v>
                </c:pt>
                <c:pt idx="3">
                  <c:v>0.92352318522158494</c:v>
                </c:pt>
                <c:pt idx="4">
                  <c:v>0.74539423477451283</c:v>
                </c:pt>
                <c:pt idx="5">
                  <c:v>0.95979796081344726</c:v>
                </c:pt>
                <c:pt idx="6">
                  <c:v>0.86120636718642674</c:v>
                </c:pt>
                <c:pt idx="7">
                  <c:v>0.89507734620655499</c:v>
                </c:pt>
                <c:pt idx="8">
                  <c:v>0.90288462758508525</c:v>
                </c:pt>
                <c:pt idx="9">
                  <c:v>0.69154317533198539</c:v>
                </c:pt>
                <c:pt idx="10">
                  <c:v>0.99243714716005216</c:v>
                </c:pt>
                <c:pt idx="11">
                  <c:v>0.73297298386084264</c:v>
                </c:pt>
                <c:pt idx="12">
                  <c:v>0.76574302108470005</c:v>
                </c:pt>
                <c:pt idx="13">
                  <c:v>0.77257404699686294</c:v>
                </c:pt>
                <c:pt idx="14">
                  <c:v>0.85408472683859404</c:v>
                </c:pt>
                <c:pt idx="15">
                  <c:v>0.91413659066645025</c:v>
                </c:pt>
                <c:pt idx="16">
                  <c:v>0.95570757830046138</c:v>
                </c:pt>
                <c:pt idx="17">
                  <c:v>0.98773133609269581</c:v>
                </c:pt>
                <c:pt idx="18">
                  <c:v>0.85704598296320811</c:v>
                </c:pt>
                <c:pt idx="19">
                  <c:v>0.87203206151894652</c:v>
                </c:pt>
                <c:pt idx="20">
                  <c:v>0.89736559634434321</c:v>
                </c:pt>
                <c:pt idx="21">
                  <c:v>0.80112264857934712</c:v>
                </c:pt>
                <c:pt idx="22">
                  <c:v>0.9148685201250023</c:v>
                </c:pt>
                <c:pt idx="23">
                  <c:v>0.91946771392467574</c:v>
                </c:pt>
                <c:pt idx="24">
                  <c:v>0.90218955576180004</c:v>
                </c:pt>
                <c:pt idx="25">
                  <c:v>0.96388214652067239</c:v>
                </c:pt>
                <c:pt idx="26">
                  <c:v>0.97859090549589511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56-421F-AC41-FAF6E9D7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921344"/>
        <c:axId val="1992926336"/>
      </c:lineChart>
      <c:catAx>
        <c:axId val="199292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35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case</a:t>
                </a:r>
                <a:endParaRPr lang="zh-CN" altLang="en-US" sz="135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213277606898724"/>
              <c:y val="0.88173452744976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92926336"/>
        <c:crosses val="autoZero"/>
        <c:auto val="1"/>
        <c:lblAlgn val="ctr"/>
        <c:lblOffset val="100"/>
        <c:noMultiLvlLbl val="0"/>
      </c:catAx>
      <c:valAx>
        <c:axId val="1992926336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35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makespan</a:t>
                </a:r>
                <a:endParaRPr lang="zh-CN" altLang="en-US" sz="135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037409591954596E-3"/>
              <c:y val="0.16311760368985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9292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561167081461167E-2"/>
          <c:y val="0.93626168230033879"/>
          <c:w val="0.95957872194477223"/>
          <c:h val="6.3738241673959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1820475771759"/>
          <c:y val="4.4578757165534201E-2"/>
          <c:w val="0.87833402592820597"/>
          <c:h val="0.71866736275661336"/>
        </c:manualLayout>
      </c:layout>
      <c:lineChart>
        <c:grouping val="standard"/>
        <c:varyColors val="0"/>
        <c:ser>
          <c:idx val="0"/>
          <c:order val="0"/>
          <c:tx>
            <c:strRef>
              <c:f>' Fig.9 '!$AB$12</c:f>
              <c:strCache>
                <c:ptCount val="1"/>
                <c:pt idx="0">
                  <c:v>HEFT</c:v>
                </c:pt>
              </c:strCache>
            </c:strRef>
          </c:tx>
          <c:spPr>
            <a:ln w="31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 Fig.9 '!$AC$19:$BC$19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 Fig.9 '!$AC$12:$BC$12</c:f>
              <c:numCache>
                <c:formatCode>General</c:formatCode>
                <c:ptCount val="27"/>
                <c:pt idx="0">
                  <c:v>0.88958262050600412</c:v>
                </c:pt>
                <c:pt idx="1">
                  <c:v>1.0000000000000002</c:v>
                </c:pt>
                <c:pt idx="2">
                  <c:v>0.8985820361200263</c:v>
                </c:pt>
                <c:pt idx="3">
                  <c:v>0.97903217011231081</c:v>
                </c:pt>
                <c:pt idx="4">
                  <c:v>0.99999999999999978</c:v>
                </c:pt>
                <c:pt idx="5">
                  <c:v>0.96749814041740079</c:v>
                </c:pt>
                <c:pt idx="6">
                  <c:v>0.95508777428876757</c:v>
                </c:pt>
                <c:pt idx="7">
                  <c:v>0.91492179366264892</c:v>
                </c:pt>
                <c:pt idx="8">
                  <c:v>0.90459502541074988</c:v>
                </c:pt>
                <c:pt idx="9">
                  <c:v>0.99999999999999978</c:v>
                </c:pt>
                <c:pt idx="10">
                  <c:v>0.99243714716005216</c:v>
                </c:pt>
                <c:pt idx="11">
                  <c:v>1</c:v>
                </c:pt>
                <c:pt idx="12">
                  <c:v>1</c:v>
                </c:pt>
                <c:pt idx="13">
                  <c:v>0.92404013896396842</c:v>
                </c:pt>
                <c:pt idx="14">
                  <c:v>1</c:v>
                </c:pt>
                <c:pt idx="15">
                  <c:v>0.99999999999999989</c:v>
                </c:pt>
                <c:pt idx="16">
                  <c:v>1</c:v>
                </c:pt>
                <c:pt idx="17">
                  <c:v>0.9962478770474168</c:v>
                </c:pt>
                <c:pt idx="18">
                  <c:v>0.99999999999999978</c:v>
                </c:pt>
                <c:pt idx="19">
                  <c:v>0.89684141589848898</c:v>
                </c:pt>
                <c:pt idx="20">
                  <c:v>0.9570454169569198</c:v>
                </c:pt>
                <c:pt idx="21">
                  <c:v>0.99291655070113716</c:v>
                </c:pt>
                <c:pt idx="22">
                  <c:v>0.96376216410181736</c:v>
                </c:pt>
                <c:pt idx="23">
                  <c:v>0.92832503906934882</c:v>
                </c:pt>
                <c:pt idx="24">
                  <c:v>0.9192398271348321</c:v>
                </c:pt>
                <c:pt idx="25">
                  <c:v>0.96775121603309111</c:v>
                </c:pt>
                <c:pt idx="26">
                  <c:v>0.98183961123114372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4-44BD-991B-64F69B483BAB}"/>
            </c:ext>
          </c:extLst>
        </c:ser>
        <c:ser>
          <c:idx val="1"/>
          <c:order val="1"/>
          <c:tx>
            <c:strRef>
              <c:f>' Fig.9 '!$AB$13</c:f>
              <c:strCache>
                <c:ptCount val="1"/>
                <c:pt idx="0">
                  <c:v>IHEFT3</c:v>
                </c:pt>
              </c:strCache>
            </c:strRef>
          </c:tx>
          <c:spPr>
            <a:ln w="31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 Fig.9 '!$AC$19:$BC$19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 Fig.9 '!$AC$13:$BC$13</c:f>
              <c:numCache>
                <c:formatCode>General</c:formatCode>
                <c:ptCount val="27"/>
                <c:pt idx="0">
                  <c:v>1</c:v>
                </c:pt>
                <c:pt idx="1">
                  <c:v>0.59221294032752869</c:v>
                </c:pt>
                <c:pt idx="2">
                  <c:v>0.90008849756913345</c:v>
                </c:pt>
                <c:pt idx="3">
                  <c:v>0.97305539257034679</c:v>
                </c:pt>
                <c:pt idx="4">
                  <c:v>0.76121950736358646</c:v>
                </c:pt>
                <c:pt idx="5">
                  <c:v>0.98304769170349626</c:v>
                </c:pt>
                <c:pt idx="6">
                  <c:v>0.92990617915264273</c:v>
                </c:pt>
                <c:pt idx="7">
                  <c:v>0.92341541227754054</c:v>
                </c:pt>
                <c:pt idx="8">
                  <c:v>0.92277679218490982</c:v>
                </c:pt>
                <c:pt idx="9">
                  <c:v>0.69364694656022563</c:v>
                </c:pt>
                <c:pt idx="10">
                  <c:v>0.99343626493511461</c:v>
                </c:pt>
                <c:pt idx="11">
                  <c:v>0.8075591675744267</c:v>
                </c:pt>
                <c:pt idx="12">
                  <c:v>0.99607138367657111</c:v>
                </c:pt>
                <c:pt idx="13">
                  <c:v>1.0000000000000002</c:v>
                </c:pt>
                <c:pt idx="14">
                  <c:v>0.91993846089232323</c:v>
                </c:pt>
                <c:pt idx="15">
                  <c:v>0.96825607443094319</c:v>
                </c:pt>
                <c:pt idx="16">
                  <c:v>0.98607898790861914</c:v>
                </c:pt>
                <c:pt idx="17">
                  <c:v>0.99582185857886596</c:v>
                </c:pt>
                <c:pt idx="18">
                  <c:v>0.88111624213438444</c:v>
                </c:pt>
                <c:pt idx="19">
                  <c:v>0.95227442226565251</c:v>
                </c:pt>
                <c:pt idx="20">
                  <c:v>0.93368979710754474</c:v>
                </c:pt>
                <c:pt idx="21">
                  <c:v>1.0000000000000002</c:v>
                </c:pt>
                <c:pt idx="22">
                  <c:v>0.98079937119680904</c:v>
                </c:pt>
                <c:pt idx="23">
                  <c:v>0.93742093257450843</c:v>
                </c:pt>
                <c:pt idx="24">
                  <c:v>0.92503462673317804</c:v>
                </c:pt>
                <c:pt idx="25">
                  <c:v>0.97273486849032564</c:v>
                </c:pt>
                <c:pt idx="26">
                  <c:v>0.98128896337814342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4-44BD-991B-64F69B483BAB}"/>
            </c:ext>
          </c:extLst>
        </c:ser>
        <c:ser>
          <c:idx val="2"/>
          <c:order val="2"/>
          <c:tx>
            <c:strRef>
              <c:f>' Fig.9 '!$AB$14</c:f>
              <c:strCache>
                <c:ptCount val="1"/>
                <c:pt idx="0">
                  <c:v>HGA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 Fig.9 '!$AC$19:$BC$19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 Fig.9 '!$AC$14:$BC$14</c:f>
              <c:numCache>
                <c:formatCode>General</c:formatCode>
                <c:ptCount val="27"/>
                <c:pt idx="0">
                  <c:v>0.85872835710097106</c:v>
                </c:pt>
                <c:pt idx="1">
                  <c:v>0.61107393141336475</c:v>
                </c:pt>
                <c:pt idx="2">
                  <c:v>0.89840125448746522</c:v>
                </c:pt>
                <c:pt idx="3">
                  <c:v>0.93581391870488206</c:v>
                </c:pt>
                <c:pt idx="4">
                  <c:v>0.75058228940882843</c:v>
                </c:pt>
                <c:pt idx="5">
                  <c:v>0.96675145857686096</c:v>
                </c:pt>
                <c:pt idx="6">
                  <c:v>0.86434342798160257</c:v>
                </c:pt>
                <c:pt idx="7">
                  <c:v>0.89683555164156481</c:v>
                </c:pt>
                <c:pt idx="8">
                  <c:v>0.90371900917318404</c:v>
                </c:pt>
                <c:pt idx="9">
                  <c:v>0.69154317533198528</c:v>
                </c:pt>
                <c:pt idx="10">
                  <c:v>0.99243714716005216</c:v>
                </c:pt>
                <c:pt idx="11">
                  <c:v>0.7897547634617279</c:v>
                </c:pt>
                <c:pt idx="12">
                  <c:v>0.92788982035654677</c:v>
                </c:pt>
                <c:pt idx="13">
                  <c:v>0.89054948691297642</c:v>
                </c:pt>
                <c:pt idx="14">
                  <c:v>0.93623338416179713</c:v>
                </c:pt>
                <c:pt idx="15">
                  <c:v>0.93691969437954825</c:v>
                </c:pt>
                <c:pt idx="16">
                  <c:v>0.97503551084462647</c:v>
                </c:pt>
                <c:pt idx="17">
                  <c:v>0.9962478770474168</c:v>
                </c:pt>
                <c:pt idx="18">
                  <c:v>0.87497835071103425</c:v>
                </c:pt>
                <c:pt idx="19">
                  <c:v>0.89659726942274087</c:v>
                </c:pt>
                <c:pt idx="20">
                  <c:v>0.926907883495656</c:v>
                </c:pt>
                <c:pt idx="21">
                  <c:v>0.92664361046466759</c:v>
                </c:pt>
                <c:pt idx="22">
                  <c:v>0.96376216410181736</c:v>
                </c:pt>
                <c:pt idx="23">
                  <c:v>0.92832503906934882</c:v>
                </c:pt>
                <c:pt idx="24">
                  <c:v>0.91473749704771035</c:v>
                </c:pt>
                <c:pt idx="25">
                  <c:v>0.96775121603309111</c:v>
                </c:pt>
                <c:pt idx="26">
                  <c:v>0.98183961123114372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4-44BD-991B-64F69B483BAB}"/>
            </c:ext>
          </c:extLst>
        </c:ser>
        <c:ser>
          <c:idx val="3"/>
          <c:order val="3"/>
          <c:tx>
            <c:strRef>
              <c:f>' Fig.9 '!$AB$15</c:f>
              <c:strCache>
                <c:ptCount val="1"/>
                <c:pt idx="0">
                  <c:v>NGA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 Fig.9 '!$AC$19:$BC$19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 Fig.9 '!$AC$15:$BC$15</c:f>
              <c:numCache>
                <c:formatCode>General</c:formatCode>
                <c:ptCount val="27"/>
                <c:pt idx="0">
                  <c:v>0.88564937934702892</c:v>
                </c:pt>
                <c:pt idx="1">
                  <c:v>0.5793538914372145</c:v>
                </c:pt>
                <c:pt idx="2">
                  <c:v>0.89283388743409631</c:v>
                </c:pt>
                <c:pt idx="3">
                  <c:v>0.92420989392752939</c:v>
                </c:pt>
                <c:pt idx="4">
                  <c:v>0.9910440233206671</c:v>
                </c:pt>
                <c:pt idx="5">
                  <c:v>0.95703430011896529</c:v>
                </c:pt>
                <c:pt idx="6">
                  <c:v>0.86405109381844936</c:v>
                </c:pt>
                <c:pt idx="7">
                  <c:v>0.89657586895094232</c:v>
                </c:pt>
                <c:pt idx="8">
                  <c:v>0.90361638600177285</c:v>
                </c:pt>
                <c:pt idx="9">
                  <c:v>0.69154317533198528</c:v>
                </c:pt>
                <c:pt idx="10">
                  <c:v>0.99243714716005216</c:v>
                </c:pt>
                <c:pt idx="11">
                  <c:v>0.73327260016025553</c:v>
                </c:pt>
                <c:pt idx="12">
                  <c:v>0.76585795056275563</c:v>
                </c:pt>
                <c:pt idx="13">
                  <c:v>0.77480654821618233</c:v>
                </c:pt>
                <c:pt idx="14">
                  <c:v>0.85406571627377614</c:v>
                </c:pt>
                <c:pt idx="15">
                  <c:v>0.91835644573815556</c:v>
                </c:pt>
                <c:pt idx="16">
                  <c:v>0.95786902058095147</c:v>
                </c:pt>
                <c:pt idx="17">
                  <c:v>0.9889826975297884</c:v>
                </c:pt>
                <c:pt idx="18">
                  <c:v>0.85704598296320822</c:v>
                </c:pt>
                <c:pt idx="19">
                  <c:v>0.87234959074137586</c:v>
                </c:pt>
                <c:pt idx="20">
                  <c:v>0.90097888983084251</c:v>
                </c:pt>
                <c:pt idx="21">
                  <c:v>0.82255270058126628</c:v>
                </c:pt>
                <c:pt idx="22">
                  <c:v>0.92611274678510036</c:v>
                </c:pt>
                <c:pt idx="23">
                  <c:v>0.92049133970484498</c:v>
                </c:pt>
                <c:pt idx="24">
                  <c:v>0.90553508270450156</c:v>
                </c:pt>
                <c:pt idx="25">
                  <c:v>0.96471574200458221</c:v>
                </c:pt>
                <c:pt idx="26">
                  <c:v>0.97872317579378365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B4-44BD-991B-64F69B483BAB}"/>
            </c:ext>
          </c:extLst>
        </c:ser>
        <c:ser>
          <c:idx val="4"/>
          <c:order val="4"/>
          <c:tx>
            <c:strRef>
              <c:f>' Fig.9 '!$AB$16</c:f>
              <c:strCache>
                <c:ptCount val="1"/>
                <c:pt idx="0">
                  <c:v>LWSGA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 Fig.9 '!$AC$19:$BC$19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 Fig.9 '!$AC$16:$BC$16</c:f>
              <c:numCache>
                <c:formatCode>General</c:formatCode>
                <c:ptCount val="27"/>
                <c:pt idx="0">
                  <c:v>0.86069946601361091</c:v>
                </c:pt>
                <c:pt idx="1">
                  <c:v>0.62469459349459522</c:v>
                </c:pt>
                <c:pt idx="2">
                  <c:v>0.95923225542376178</c:v>
                </c:pt>
                <c:pt idx="3">
                  <c:v>0.95867616471411576</c:v>
                </c:pt>
                <c:pt idx="4">
                  <c:v>0.76875686139297028</c:v>
                </c:pt>
                <c:pt idx="5">
                  <c:v>0.98644561759138305</c:v>
                </c:pt>
                <c:pt idx="6">
                  <c:v>0.97427976677263106</c:v>
                </c:pt>
                <c:pt idx="7">
                  <c:v>0.96870076239903991</c:v>
                </c:pt>
                <c:pt idx="8">
                  <c:v>0.95457790904070883</c:v>
                </c:pt>
                <c:pt idx="9">
                  <c:v>0.69205169810143585</c:v>
                </c:pt>
                <c:pt idx="10">
                  <c:v>0.99398941374543459</c:v>
                </c:pt>
                <c:pt idx="11">
                  <c:v>0.76500518516141969</c:v>
                </c:pt>
                <c:pt idx="12">
                  <c:v>0.79017293627500063</c:v>
                </c:pt>
                <c:pt idx="13">
                  <c:v>0.79657144536797453</c:v>
                </c:pt>
                <c:pt idx="14">
                  <c:v>0.87436904765427959</c:v>
                </c:pt>
                <c:pt idx="15">
                  <c:v>0.91877057037534782</c:v>
                </c:pt>
                <c:pt idx="16">
                  <c:v>0.95945707044460882</c:v>
                </c:pt>
                <c:pt idx="17">
                  <c:v>0.99235215562358925</c:v>
                </c:pt>
                <c:pt idx="18">
                  <c:v>0.86025422649382932</c:v>
                </c:pt>
                <c:pt idx="19">
                  <c:v>0.91059680149200695</c:v>
                </c:pt>
                <c:pt idx="20">
                  <c:v>0.91784879260150087</c:v>
                </c:pt>
                <c:pt idx="21">
                  <c:v>0.92292023254002697</c:v>
                </c:pt>
                <c:pt idx="22">
                  <c:v>0.96026846433246404</c:v>
                </c:pt>
                <c:pt idx="23">
                  <c:v>0.959724600288134</c:v>
                </c:pt>
                <c:pt idx="24">
                  <c:v>0.96433110456261184</c:v>
                </c:pt>
                <c:pt idx="25">
                  <c:v>0.9835021549355123</c:v>
                </c:pt>
                <c:pt idx="26">
                  <c:v>0.98949161478961767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B4-44BD-991B-64F69B483BAB}"/>
            </c:ext>
          </c:extLst>
        </c:ser>
        <c:ser>
          <c:idx val="5"/>
          <c:order val="5"/>
          <c:tx>
            <c:strRef>
              <c:f>' Fig.9 '!$AB$17</c:f>
              <c:strCache>
                <c:ptCount val="1"/>
                <c:pt idx="0">
                  <c:v>CGA</c:v>
                </c:pt>
              </c:strCache>
            </c:strRef>
          </c:tx>
          <c:spPr>
            <a:ln w="3175" cap="rnd">
              <a:solidFill>
                <a:schemeClr val="accent6">
                  <a:alpha val="91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 Fig.9 '!$AC$19:$BC$19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 Fig.9 '!$AC$17:$BC$17</c:f>
              <c:numCache>
                <c:formatCode>General</c:formatCode>
                <c:ptCount val="27"/>
                <c:pt idx="0">
                  <c:v>0.86136081668457476</c:v>
                </c:pt>
                <c:pt idx="1">
                  <c:v>0.59772751397153512</c:v>
                </c:pt>
                <c:pt idx="2">
                  <c:v>0.90744359062301283</c:v>
                </c:pt>
                <c:pt idx="3">
                  <c:v>0.9259488143695932</c:v>
                </c:pt>
                <c:pt idx="4">
                  <c:v>0.75181647088940851</c:v>
                </c:pt>
                <c:pt idx="5">
                  <c:v>0.9660479989670322</c:v>
                </c:pt>
                <c:pt idx="6">
                  <c:v>0.87586175068863892</c:v>
                </c:pt>
                <c:pt idx="7">
                  <c:v>0.89664990559147661</c:v>
                </c:pt>
                <c:pt idx="8">
                  <c:v>0.90449075378298049</c:v>
                </c:pt>
                <c:pt idx="9">
                  <c:v>0.69179743671671057</c:v>
                </c:pt>
                <c:pt idx="10">
                  <c:v>0.99243714716005216</c:v>
                </c:pt>
                <c:pt idx="11">
                  <c:v>0.77994688447023786</c:v>
                </c:pt>
                <c:pt idx="12">
                  <c:v>0.79256438167549148</c:v>
                </c:pt>
                <c:pt idx="13">
                  <c:v>0.81869152090491115</c:v>
                </c:pt>
                <c:pt idx="14">
                  <c:v>0.8854198865291365</c:v>
                </c:pt>
                <c:pt idx="15">
                  <c:v>0.93517938725308791</c:v>
                </c:pt>
                <c:pt idx="16">
                  <c:v>0.9633008620869441</c:v>
                </c:pt>
                <c:pt idx="17">
                  <c:v>0.99735161239623638</c:v>
                </c:pt>
                <c:pt idx="18">
                  <c:v>0.87134722599531478</c:v>
                </c:pt>
                <c:pt idx="19">
                  <c:v>0.93031290543667322</c:v>
                </c:pt>
                <c:pt idx="20">
                  <c:v>0.93235435177153014</c:v>
                </c:pt>
                <c:pt idx="21">
                  <c:v>0.83246010022555605</c:v>
                </c:pt>
                <c:pt idx="22">
                  <c:v>0.94398280328887829</c:v>
                </c:pt>
                <c:pt idx="23">
                  <c:v>0.95239934052134079</c:v>
                </c:pt>
                <c:pt idx="24">
                  <c:v>0.91285731514390289</c:v>
                </c:pt>
                <c:pt idx="25">
                  <c:v>0.97286040273119168</c:v>
                </c:pt>
                <c:pt idx="26">
                  <c:v>0.98552811369568105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B4-44BD-991B-64F69B483BAB}"/>
            </c:ext>
          </c:extLst>
        </c:ser>
        <c:ser>
          <c:idx val="6"/>
          <c:order val="6"/>
          <c:tx>
            <c:strRef>
              <c:f>' Fig.9 '!$AB$18</c:f>
              <c:strCache>
                <c:ptCount val="1"/>
                <c:pt idx="0">
                  <c:v>TMGA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 Fig.9 '!$AC$19:$BC$19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 Fig.9 '!$AC$18:$BC$18</c:f>
              <c:numCache>
                <c:formatCode>General</c:formatCode>
                <c:ptCount val="27"/>
                <c:pt idx="0">
                  <c:v>0.85817506044114689</c:v>
                </c:pt>
                <c:pt idx="1">
                  <c:v>0.57935009034666562</c:v>
                </c:pt>
                <c:pt idx="2">
                  <c:v>0.89277546276593067</c:v>
                </c:pt>
                <c:pt idx="3">
                  <c:v>0.92376796113449344</c:v>
                </c:pt>
                <c:pt idx="4">
                  <c:v>0.74634303079181918</c:v>
                </c:pt>
                <c:pt idx="5">
                  <c:v>0.96016358777257627</c:v>
                </c:pt>
                <c:pt idx="6">
                  <c:v>0.86136658050738502</c:v>
                </c:pt>
                <c:pt idx="7">
                  <c:v>0.89522653357497739</c:v>
                </c:pt>
                <c:pt idx="8">
                  <c:v>0.90302691581041028</c:v>
                </c:pt>
                <c:pt idx="9">
                  <c:v>0.69154317533198528</c:v>
                </c:pt>
                <c:pt idx="10">
                  <c:v>0.99243714716005216</c:v>
                </c:pt>
                <c:pt idx="11">
                  <c:v>0.73297298386084264</c:v>
                </c:pt>
                <c:pt idx="12">
                  <c:v>0.7657704689880378</c:v>
                </c:pt>
                <c:pt idx="13">
                  <c:v>0.77784520482778619</c:v>
                </c:pt>
                <c:pt idx="14">
                  <c:v>0.85714328286427421</c:v>
                </c:pt>
                <c:pt idx="15">
                  <c:v>0.91478767668414007</c:v>
                </c:pt>
                <c:pt idx="16">
                  <c:v>0.9560236662243693</c:v>
                </c:pt>
                <c:pt idx="17">
                  <c:v>0.98809395202567585</c:v>
                </c:pt>
                <c:pt idx="18">
                  <c:v>0.85704598296320822</c:v>
                </c:pt>
                <c:pt idx="19">
                  <c:v>0.87216295558686574</c:v>
                </c:pt>
                <c:pt idx="20">
                  <c:v>0.89736643424505702</c:v>
                </c:pt>
                <c:pt idx="21">
                  <c:v>0.81418271794746044</c:v>
                </c:pt>
                <c:pt idx="22">
                  <c:v>0.91956230554095941</c:v>
                </c:pt>
                <c:pt idx="23">
                  <c:v>0.92082518840345373</c:v>
                </c:pt>
                <c:pt idx="24">
                  <c:v>0.90282178397651669</c:v>
                </c:pt>
                <c:pt idx="25">
                  <c:v>0.96403071703261445</c:v>
                </c:pt>
                <c:pt idx="26">
                  <c:v>0.97861702770911241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B4-44BD-991B-64F69B483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256976"/>
        <c:axId val="2042267376"/>
      </c:lineChart>
      <c:catAx>
        <c:axId val="204225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35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case</a:t>
                </a:r>
                <a:endParaRPr lang="zh-CN" altLang="en-US" sz="135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814655809280703"/>
              <c:y val="0.8784577087350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42267376"/>
        <c:crosses val="autoZero"/>
        <c:auto val="1"/>
        <c:lblAlgn val="ctr"/>
        <c:lblOffset val="100"/>
        <c:noMultiLvlLbl val="0"/>
      </c:catAx>
      <c:valAx>
        <c:axId val="2042267376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35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</a:t>
                </a:r>
                <a:r>
                  <a:rPr lang="en-US" altLang="zh-CN" sz="1350" i="1" baseline="0">
                    <a:latin typeface="Times New Roman" panose="02020603050405020304" pitchFamily="18" charset="0"/>
                  </a:rPr>
                  <a:t> makespan</a:t>
                </a:r>
                <a:endParaRPr lang="zh-CN" altLang="en-US" sz="1350" i="1" baseline="0"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457389967757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0422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427567861607559E-2"/>
          <c:y val="0.93600548207875822"/>
          <c:w val="0.95706610352458876"/>
          <c:h val="6.0432176526077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75823433164318"/>
          <c:y val="4.7949314804570306E-2"/>
          <c:w val="0.87896554999214027"/>
          <c:h val="0.70019550782192064"/>
        </c:manualLayout>
      </c:layout>
      <c:lineChart>
        <c:grouping val="standard"/>
        <c:varyColors val="0"/>
        <c:ser>
          <c:idx val="0"/>
          <c:order val="0"/>
          <c:tx>
            <c:strRef>
              <c:f>Fig.10!$V$11</c:f>
              <c:strCache>
                <c:ptCount val="1"/>
                <c:pt idx="0">
                  <c:v>HGA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Fig.10!$W$16:$AW$16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Fig.10!$W$11:$AW$11</c:f>
              <c:numCache>
                <c:formatCode>General</c:formatCode>
                <c:ptCount val="27"/>
                <c:pt idx="0">
                  <c:v>0.45318698069484464</c:v>
                </c:pt>
                <c:pt idx="1">
                  <c:v>0.6131180217526323</c:v>
                </c:pt>
                <c:pt idx="2">
                  <c:v>4.7648476466385309E-3</c:v>
                </c:pt>
                <c:pt idx="3">
                  <c:v>0.64811355670443571</c:v>
                </c:pt>
                <c:pt idx="4">
                  <c:v>1.139290571797244E-2</c:v>
                </c:pt>
                <c:pt idx="5">
                  <c:v>0.79808762798678901</c:v>
                </c:pt>
                <c:pt idx="6">
                  <c:v>4.2795744602533809E-3</c:v>
                </c:pt>
                <c:pt idx="7">
                  <c:v>3.6728336163596405E-4</c:v>
                </c:pt>
                <c:pt idx="8">
                  <c:v>2.3071614274302723E-4</c:v>
                </c:pt>
                <c:pt idx="9">
                  <c:v>0.21662625747038436</c:v>
                </c:pt>
                <c:pt idx="10">
                  <c:v>7.0171638180649733E-3</c:v>
                </c:pt>
                <c:pt idx="11">
                  <c:v>0.88237638120660677</c:v>
                </c:pt>
                <c:pt idx="12">
                  <c:v>0.87260166627198554</c:v>
                </c:pt>
                <c:pt idx="13">
                  <c:v>0.99878637383614555</c:v>
                </c:pt>
                <c:pt idx="14">
                  <c:v>0.71075989342769852</c:v>
                </c:pt>
                <c:pt idx="15">
                  <c:v>0.99899557524293348</c:v>
                </c:pt>
                <c:pt idx="16">
                  <c:v>0.83129011557387589</c:v>
                </c:pt>
                <c:pt idx="17">
                  <c:v>3.0059597446493254E-4</c:v>
                </c:pt>
                <c:pt idx="18">
                  <c:v>0.58539241946194653</c:v>
                </c:pt>
                <c:pt idx="19">
                  <c:v>0.88245168154146214</c:v>
                </c:pt>
                <c:pt idx="20">
                  <c:v>0.92098082873888842</c:v>
                </c:pt>
                <c:pt idx="21">
                  <c:v>0.693930906941717</c:v>
                </c:pt>
                <c:pt idx="22">
                  <c:v>2.2130238131227052E-3</c:v>
                </c:pt>
                <c:pt idx="23">
                  <c:v>6.7519453178853329E-4</c:v>
                </c:pt>
                <c:pt idx="24">
                  <c:v>6.5138739710616112E-4</c:v>
                </c:pt>
                <c:pt idx="25">
                  <c:v>4.0530318413588008E-4</c:v>
                </c:pt>
                <c:pt idx="26">
                  <c:v>2.5632120058749827E-4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D-4544-8BA9-6F010F3B82ED}"/>
            </c:ext>
          </c:extLst>
        </c:ser>
        <c:ser>
          <c:idx val="1"/>
          <c:order val="1"/>
          <c:tx>
            <c:strRef>
              <c:f>Fig.10!$V$12</c:f>
              <c:strCache>
                <c:ptCount val="1"/>
                <c:pt idx="0">
                  <c:v>NGA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Fig.10!$W$16:$AW$16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Fig.10!$W$12:$AW$12</c:f>
              <c:numCache>
                <c:formatCode>General</c:formatCode>
                <c:ptCount val="27"/>
                <c:pt idx="0">
                  <c:v>3.6169631607235687E-4</c:v>
                </c:pt>
                <c:pt idx="1">
                  <c:v>2.3054612684702377E-2</c:v>
                </c:pt>
                <c:pt idx="2">
                  <c:v>1.0705973979428907E-4</c:v>
                </c:pt>
                <c:pt idx="3">
                  <c:v>0.25842097592838592</c:v>
                </c:pt>
                <c:pt idx="4">
                  <c:v>0.66671074522579132</c:v>
                </c:pt>
                <c:pt idx="5">
                  <c:v>3.6680816250584239E-2</c:v>
                </c:pt>
                <c:pt idx="6">
                  <c:v>2.9568257561366873E-5</c:v>
                </c:pt>
                <c:pt idx="7">
                  <c:v>1.4037562753449996E-5</c:v>
                </c:pt>
                <c:pt idx="8">
                  <c:v>9.2951429245285829E-6</c:v>
                </c:pt>
                <c:pt idx="9">
                  <c:v>0.17191241838405757</c:v>
                </c:pt>
                <c:pt idx="10">
                  <c:v>1.9965484623327484E-3</c:v>
                </c:pt>
                <c:pt idx="11">
                  <c:v>0.28110030244307271</c:v>
                </c:pt>
                <c:pt idx="12">
                  <c:v>7.0101520188708825E-4</c:v>
                </c:pt>
                <c:pt idx="13">
                  <c:v>3.4310051025204086E-4</c:v>
                </c:pt>
                <c:pt idx="14">
                  <c:v>2.4258384526255445E-5</c:v>
                </c:pt>
                <c:pt idx="15">
                  <c:v>2.8188662999949808E-3</c:v>
                </c:pt>
                <c:pt idx="16">
                  <c:v>2.7988570483440602E-4</c:v>
                </c:pt>
                <c:pt idx="17">
                  <c:v>9.8509764449595722E-6</c:v>
                </c:pt>
                <c:pt idx="18">
                  <c:v>0.18407667597632235</c:v>
                </c:pt>
                <c:pt idx="19">
                  <c:v>2.2018322595898102E-2</c:v>
                </c:pt>
                <c:pt idx="20">
                  <c:v>0.12558045420762945</c:v>
                </c:pt>
                <c:pt idx="21">
                  <c:v>1.9500104859773884E-3</c:v>
                </c:pt>
                <c:pt idx="22">
                  <c:v>1.3230532544233854E-4</c:v>
                </c:pt>
                <c:pt idx="23">
                  <c:v>5.6201522305690742E-5</c:v>
                </c:pt>
                <c:pt idx="24">
                  <c:v>2.0337793810319444E-5</c:v>
                </c:pt>
                <c:pt idx="25">
                  <c:v>1.3550497891649508E-5</c:v>
                </c:pt>
                <c:pt idx="26">
                  <c:v>9.1012183708756404E-6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D-4544-8BA9-6F010F3B82ED}"/>
            </c:ext>
          </c:extLst>
        </c:ser>
        <c:ser>
          <c:idx val="2"/>
          <c:order val="2"/>
          <c:tx>
            <c:strRef>
              <c:f>Fig.10!$V$13</c:f>
              <c:strCache>
                <c:ptCount val="1"/>
                <c:pt idx="0">
                  <c:v>LWSGA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Fig.10!$W$16:$AW$16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Fig.10!$W$13:$AW$13</c:f>
              <c:numCache>
                <c:formatCode>General</c:formatCode>
                <c:ptCount val="27"/>
                <c:pt idx="0">
                  <c:v>0.18393557311904696</c:v>
                </c:pt>
                <c:pt idx="1">
                  <c:v>0.82170872271893458</c:v>
                </c:pt>
                <c:pt idx="2">
                  <c:v>0.84203565135283531</c:v>
                </c:pt>
                <c:pt idx="3">
                  <c:v>0.96419710436065387</c:v>
                </c:pt>
                <c:pt idx="4">
                  <c:v>1.2860791485712763E-2</c:v>
                </c:pt>
                <c:pt idx="5">
                  <c:v>0.9162851103010401</c:v>
                </c:pt>
                <c:pt idx="6">
                  <c:v>0.93818033916373178</c:v>
                </c:pt>
                <c:pt idx="7">
                  <c:v>0.92407379859080607</c:v>
                </c:pt>
                <c:pt idx="8">
                  <c:v>0.50509609440111503</c:v>
                </c:pt>
                <c:pt idx="9">
                  <c:v>0.20783778897892344</c:v>
                </c:pt>
                <c:pt idx="10">
                  <c:v>0.69118558152633069</c:v>
                </c:pt>
                <c:pt idx="11">
                  <c:v>0.80786544491643253</c:v>
                </c:pt>
                <c:pt idx="12">
                  <c:v>5.7081655938515843E-2</c:v>
                </c:pt>
                <c:pt idx="13">
                  <c:v>6.5880510155630484E-2</c:v>
                </c:pt>
                <c:pt idx="14">
                  <c:v>0.37919545206724636</c:v>
                </c:pt>
                <c:pt idx="15">
                  <c:v>0.23848552240252197</c:v>
                </c:pt>
                <c:pt idx="16">
                  <c:v>8.6136554141867688E-2</c:v>
                </c:pt>
                <c:pt idx="17">
                  <c:v>9.0077750959341646E-2</c:v>
                </c:pt>
                <c:pt idx="18">
                  <c:v>0.38303768027528617</c:v>
                </c:pt>
                <c:pt idx="19">
                  <c:v>0.86546462556888704</c:v>
                </c:pt>
                <c:pt idx="20">
                  <c:v>0.86677566131541428</c:v>
                </c:pt>
                <c:pt idx="21">
                  <c:v>0.7762083341277255</c:v>
                </c:pt>
                <c:pt idx="22">
                  <c:v>0.42977420584676945</c:v>
                </c:pt>
                <c:pt idx="23">
                  <c:v>0.83049369880538126</c:v>
                </c:pt>
                <c:pt idx="24">
                  <c:v>0.83533464097171339</c:v>
                </c:pt>
                <c:pt idx="25">
                  <c:v>0.87794066935629522</c:v>
                </c:pt>
                <c:pt idx="26">
                  <c:v>0.91597767008914222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D-4544-8BA9-6F010F3B82ED}"/>
            </c:ext>
          </c:extLst>
        </c:ser>
        <c:ser>
          <c:idx val="3"/>
          <c:order val="3"/>
          <c:tx>
            <c:strRef>
              <c:f>Fig.10!$V$14</c:f>
              <c:strCache>
                <c:ptCount val="1"/>
                <c:pt idx="0">
                  <c:v>CGA</c:v>
                </c:pt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Fig.10!$W$16:$AW$16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Fig.10!$W$14:$AW$14</c:f>
              <c:numCache>
                <c:formatCode>General</c:formatCode>
                <c:ptCount val="27"/>
                <c:pt idx="0">
                  <c:v>5.9904135056787648E-2</c:v>
                </c:pt>
                <c:pt idx="1">
                  <c:v>0.64525414181098606</c:v>
                </c:pt>
                <c:pt idx="2">
                  <c:v>9.8892873635045758E-2</c:v>
                </c:pt>
                <c:pt idx="3">
                  <c:v>0.30306915962712538</c:v>
                </c:pt>
                <c:pt idx="4">
                  <c:v>2.6582776538937314E-2</c:v>
                </c:pt>
                <c:pt idx="5">
                  <c:v>0.42098123143467037</c:v>
                </c:pt>
                <c:pt idx="6">
                  <c:v>3.9480585467477208E-2</c:v>
                </c:pt>
                <c:pt idx="7">
                  <c:v>2.4442357031905698E-2</c:v>
                </c:pt>
                <c:pt idx="8">
                  <c:v>1.5187556650552212E-2</c:v>
                </c:pt>
                <c:pt idx="9">
                  <c:v>0.22462355643463278</c:v>
                </c:pt>
                <c:pt idx="10">
                  <c:v>0.16963657763432474</c:v>
                </c:pt>
                <c:pt idx="11">
                  <c:v>0.96580104635891917</c:v>
                </c:pt>
                <c:pt idx="12">
                  <c:v>7.2968565954292838E-2</c:v>
                </c:pt>
                <c:pt idx="13">
                  <c:v>8.537713338137784E-3</c:v>
                </c:pt>
                <c:pt idx="14">
                  <c:v>5.2254842091383228E-3</c:v>
                </c:pt>
                <c:pt idx="15">
                  <c:v>0.45901217661159116</c:v>
                </c:pt>
                <c:pt idx="16">
                  <c:v>0.34995546657053567</c:v>
                </c:pt>
                <c:pt idx="17">
                  <c:v>0.64218529785749756</c:v>
                </c:pt>
                <c:pt idx="18">
                  <c:v>0.59536518951345141</c:v>
                </c:pt>
                <c:pt idx="19">
                  <c:v>0.66186275784620829</c:v>
                </c:pt>
                <c:pt idx="20">
                  <c:v>0.97121017912565266</c:v>
                </c:pt>
                <c:pt idx="21">
                  <c:v>0.17486428603204257</c:v>
                </c:pt>
                <c:pt idx="22">
                  <c:v>0.29502459765289607</c:v>
                </c:pt>
                <c:pt idx="23">
                  <c:v>0.6823245953593895</c:v>
                </c:pt>
                <c:pt idx="24">
                  <c:v>4.0255037540655014E-2</c:v>
                </c:pt>
                <c:pt idx="25">
                  <c:v>0.57839249294492534</c:v>
                </c:pt>
                <c:pt idx="26">
                  <c:v>0.88660573201191306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D-4544-8BA9-6F010F3B82ED}"/>
            </c:ext>
          </c:extLst>
        </c:ser>
        <c:ser>
          <c:idx val="4"/>
          <c:order val="4"/>
          <c:tx>
            <c:strRef>
              <c:f>Fig.10!$V$15</c:f>
              <c:strCache>
                <c:ptCount val="1"/>
                <c:pt idx="0">
                  <c:v>TMGA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Fig.10!$W$16:$AW$16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Fig.10!$W$15:$AW$15</c:f>
              <c:numCache>
                <c:formatCode>General</c:formatCode>
                <c:ptCount val="27"/>
                <c:pt idx="0">
                  <c:v>2.4010291383609562E-4</c:v>
                </c:pt>
                <c:pt idx="1">
                  <c:v>1.0027010240781131E-3</c:v>
                </c:pt>
                <c:pt idx="2">
                  <c:v>1.049920624162878E-4</c:v>
                </c:pt>
                <c:pt idx="3">
                  <c:v>2.3061579254733015E-2</c:v>
                </c:pt>
                <c:pt idx="4">
                  <c:v>0.22026832805771926</c:v>
                </c:pt>
                <c:pt idx="5">
                  <c:v>7.0658823234064723E-4</c:v>
                </c:pt>
                <c:pt idx="6">
                  <c:v>2.71008757516375E-5</c:v>
                </c:pt>
                <c:pt idx="7">
                  <c:v>1.3966922639673675E-5</c:v>
                </c:pt>
                <c:pt idx="8">
                  <c:v>9.6132264355298581E-6</c:v>
                </c:pt>
                <c:pt idx="9">
                  <c:v>0.15646706650502989</c:v>
                </c:pt>
                <c:pt idx="10">
                  <c:v>1.4499346518496057E-3</c:v>
                </c:pt>
                <c:pt idx="11">
                  <c:v>0.13821242027181377</c:v>
                </c:pt>
                <c:pt idx="12">
                  <c:v>7.7236534966185569E-4</c:v>
                </c:pt>
                <c:pt idx="13">
                  <c:v>6.733663860320613E-5</c:v>
                </c:pt>
                <c:pt idx="14">
                  <c:v>2.8266535493083925E-4</c:v>
                </c:pt>
                <c:pt idx="15">
                  <c:v>4.4729106730548192E-5</c:v>
                </c:pt>
                <c:pt idx="16">
                  <c:v>1.9470847012962056E-5</c:v>
                </c:pt>
                <c:pt idx="17">
                  <c:v>6.5086720650648393E-6</c:v>
                </c:pt>
                <c:pt idx="18">
                  <c:v>2.2175091428444343E-2</c:v>
                </c:pt>
                <c:pt idx="19">
                  <c:v>5.4907736863880847E-2</c:v>
                </c:pt>
                <c:pt idx="20">
                  <c:v>6.7243902326433069E-2</c:v>
                </c:pt>
                <c:pt idx="21">
                  <c:v>1.3871359300426428E-3</c:v>
                </c:pt>
                <c:pt idx="22">
                  <c:v>8.414422871564084E-5</c:v>
                </c:pt>
                <c:pt idx="23">
                  <c:v>3.7286553242403483E-5</c:v>
                </c:pt>
                <c:pt idx="24">
                  <c:v>2.2454915092574479E-5</c:v>
                </c:pt>
                <c:pt idx="25">
                  <c:v>1.4112625636789201E-5</c:v>
                </c:pt>
                <c:pt idx="26">
                  <c:v>9.3133606753064313E-6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D-4544-8BA9-6F010F3B8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252400"/>
        <c:axId val="2042268208"/>
      </c:lineChart>
      <c:catAx>
        <c:axId val="204225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35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case</a:t>
                </a:r>
                <a:endParaRPr lang="zh-CN" sz="1350" b="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724244514693853"/>
              <c:y val="0.87037592407721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042268208"/>
        <c:crosses val="autoZero"/>
        <c:auto val="1"/>
        <c:lblAlgn val="ctr"/>
        <c:lblOffset val="100"/>
        <c:noMultiLvlLbl val="0"/>
      </c:catAx>
      <c:valAx>
        <c:axId val="20422682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35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shceduling time</a:t>
                </a:r>
              </a:p>
            </c:rich>
          </c:tx>
          <c:layout>
            <c:manualLayout>
              <c:xMode val="edge"/>
              <c:yMode val="edge"/>
              <c:x val="0"/>
              <c:y val="9.42736787947971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04225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74081520108291"/>
          <c:y val="0.93525061190330439"/>
          <c:w val="0.6632300339382543"/>
          <c:h val="6.4686831380970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72816171723368"/>
          <c:y val="6.0488088526764031E-2"/>
          <c:w val="0.87744715005339036"/>
          <c:h val="0.68475571882547515"/>
        </c:manualLayout>
      </c:layout>
      <c:lineChart>
        <c:grouping val="standard"/>
        <c:varyColors val="0"/>
        <c:ser>
          <c:idx val="0"/>
          <c:order val="0"/>
          <c:tx>
            <c:strRef>
              <c:f>Fig.10!$V$24</c:f>
              <c:strCache>
                <c:ptCount val="1"/>
                <c:pt idx="0">
                  <c:v>HGA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Fig.10!$W$29:$AW$29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Fig.10!$W$24:$AW$24</c:f>
              <c:numCache>
                <c:formatCode>General</c:formatCode>
                <c:ptCount val="27"/>
                <c:pt idx="0">
                  <c:v>0.86567012943529553</c:v>
                </c:pt>
                <c:pt idx="1">
                  <c:v>0.97748761428798392</c:v>
                </c:pt>
                <c:pt idx="2">
                  <c:v>2.6397347859149815E-2</c:v>
                </c:pt>
                <c:pt idx="3">
                  <c:v>0.99839480634402733</c:v>
                </c:pt>
                <c:pt idx="4">
                  <c:v>1.6851945686134129E-2</c:v>
                </c:pt>
                <c:pt idx="5">
                  <c:v>1</c:v>
                </c:pt>
                <c:pt idx="6">
                  <c:v>6.8065272208172878E-3</c:v>
                </c:pt>
                <c:pt idx="7">
                  <c:v>4.1826570389443018E-4</c:v>
                </c:pt>
                <c:pt idx="8">
                  <c:v>2.3405779570936344E-4</c:v>
                </c:pt>
                <c:pt idx="9">
                  <c:v>0.36396988451477064</c:v>
                </c:pt>
                <c:pt idx="10">
                  <c:v>3.9580760926860623E-2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3.4698954450605761E-4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7.7369853356497971E-3</c:v>
                </c:pt>
                <c:pt idx="23">
                  <c:v>6.9398012349844646E-4</c:v>
                </c:pt>
                <c:pt idx="24">
                  <c:v>6.6141607422490287E-4</c:v>
                </c:pt>
                <c:pt idx="25">
                  <c:v>4.07786121371387E-4</c:v>
                </c:pt>
                <c:pt idx="26">
                  <c:v>2.5949810997404809E-4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7-46F4-B811-4FDA015D2BE3}"/>
            </c:ext>
          </c:extLst>
        </c:ser>
        <c:ser>
          <c:idx val="1"/>
          <c:order val="1"/>
          <c:tx>
            <c:strRef>
              <c:f>Fig.10!$V$25</c:f>
              <c:strCache>
                <c:ptCount val="1"/>
                <c:pt idx="0">
                  <c:v>NGA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Fig.10!$W$29:$AW$29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Fig.10!$W$25:$AW$25</c:f>
              <c:numCache>
                <c:formatCode>General</c:formatCode>
                <c:ptCount val="27"/>
                <c:pt idx="0">
                  <c:v>4.405558052038452E-4</c:v>
                </c:pt>
                <c:pt idx="1">
                  <c:v>0.18805771814019323</c:v>
                </c:pt>
                <c:pt idx="2">
                  <c:v>1.1257354613562584E-4</c:v>
                </c:pt>
                <c:pt idx="3">
                  <c:v>0.59004392002759554</c:v>
                </c:pt>
                <c:pt idx="4">
                  <c:v>1</c:v>
                </c:pt>
                <c:pt idx="5">
                  <c:v>6.0327584157290025E-2</c:v>
                </c:pt>
                <c:pt idx="6">
                  <c:v>1.1048818575667595E-4</c:v>
                </c:pt>
                <c:pt idx="7">
                  <c:v>1.4336385680791555E-5</c:v>
                </c:pt>
                <c:pt idx="8">
                  <c:v>9.6200079113989201E-6</c:v>
                </c:pt>
                <c:pt idx="9">
                  <c:v>0.88466896361045533</c:v>
                </c:pt>
                <c:pt idx="10">
                  <c:v>2.4658998187581686E-3</c:v>
                </c:pt>
                <c:pt idx="11">
                  <c:v>0.57763632396914832</c:v>
                </c:pt>
                <c:pt idx="12">
                  <c:v>9.2632174611034053E-4</c:v>
                </c:pt>
                <c:pt idx="13">
                  <c:v>6.3751376861021999E-4</c:v>
                </c:pt>
                <c:pt idx="14">
                  <c:v>2.4688564051393359E-5</c:v>
                </c:pt>
                <c:pt idx="15">
                  <c:v>8.3405736442438844E-3</c:v>
                </c:pt>
                <c:pt idx="16">
                  <c:v>4.5691284645159747E-4</c:v>
                </c:pt>
                <c:pt idx="17">
                  <c:v>1.0354145535474542E-5</c:v>
                </c:pt>
                <c:pt idx="18">
                  <c:v>0.47856713913963533</c:v>
                </c:pt>
                <c:pt idx="19">
                  <c:v>9.448312548022933E-2</c:v>
                </c:pt>
                <c:pt idx="20">
                  <c:v>0.26132249234088195</c:v>
                </c:pt>
                <c:pt idx="21">
                  <c:v>7.1914739471125423E-3</c:v>
                </c:pt>
                <c:pt idx="22">
                  <c:v>1.5115363267464209E-4</c:v>
                </c:pt>
                <c:pt idx="23">
                  <c:v>5.9772337258814744E-5</c:v>
                </c:pt>
                <c:pt idx="24">
                  <c:v>2.0934221634238306E-5</c:v>
                </c:pt>
                <c:pt idx="25">
                  <c:v>1.3883977493758815E-5</c:v>
                </c:pt>
                <c:pt idx="26">
                  <c:v>9.259018804220712E-6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7-46F4-B811-4FDA015D2BE3}"/>
            </c:ext>
          </c:extLst>
        </c:ser>
        <c:ser>
          <c:idx val="2"/>
          <c:order val="2"/>
          <c:tx>
            <c:strRef>
              <c:f>Fig.10!$V$26</c:f>
              <c:strCache>
                <c:ptCount val="1"/>
                <c:pt idx="0">
                  <c:v>LWSGA</c:v>
                </c:pt>
              </c:strCache>
            </c:strRef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Fig.10!$W$29:$AW$29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Fig.10!$W$26:$AW$26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1.9620155786182748E-2</c:v>
                </c:pt>
                <c:pt idx="5">
                  <c:v>0.99835624610972584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0.6286926561602757</c:v>
                </c:pt>
                <c:pt idx="10">
                  <c:v>1</c:v>
                </c:pt>
                <c:pt idx="11">
                  <c:v>0.96558907953782258</c:v>
                </c:pt>
                <c:pt idx="12">
                  <c:v>0.18743499294187113</c:v>
                </c:pt>
                <c:pt idx="13">
                  <c:v>0.17104319667962584</c:v>
                </c:pt>
                <c:pt idx="14">
                  <c:v>0.99856170410943013</c:v>
                </c:pt>
                <c:pt idx="15">
                  <c:v>0.41749076644484834</c:v>
                </c:pt>
                <c:pt idx="16">
                  <c:v>0.13272365741359929</c:v>
                </c:pt>
                <c:pt idx="17">
                  <c:v>0.25105652818896407</c:v>
                </c:pt>
                <c:pt idx="18">
                  <c:v>0.94814871301159431</c:v>
                </c:pt>
                <c:pt idx="19">
                  <c:v>0.96709025356108524</c:v>
                </c:pt>
                <c:pt idx="20">
                  <c:v>0.99615005254824363</c:v>
                </c:pt>
                <c:pt idx="21">
                  <c:v>0.99741536545219978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0.99434202328347976</c:v>
                </c:pt>
                <c:pt idx="26">
                  <c:v>0.99442112243448244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7-46F4-B811-4FDA015D2BE3}"/>
            </c:ext>
          </c:extLst>
        </c:ser>
        <c:ser>
          <c:idx val="3"/>
          <c:order val="3"/>
          <c:tx>
            <c:strRef>
              <c:f>Fig.10!$V$27</c:f>
              <c:strCache>
                <c:ptCount val="1"/>
                <c:pt idx="0">
                  <c:v>CGA</c:v>
                </c:pt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Fig.10!$W$29:$AW$29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Fig.10!$W$27:$AW$27</c:f>
              <c:numCache>
                <c:formatCode>General</c:formatCode>
                <c:ptCount val="27"/>
                <c:pt idx="0">
                  <c:v>7.4683020098155833E-2</c:v>
                </c:pt>
                <c:pt idx="1">
                  <c:v>0.96781014833966461</c:v>
                </c:pt>
                <c:pt idx="2">
                  <c:v>0.18052201961536607</c:v>
                </c:pt>
                <c:pt idx="3">
                  <c:v>0.52695593004249419</c:v>
                </c:pt>
                <c:pt idx="4">
                  <c:v>3.846425267148481E-2</c:v>
                </c:pt>
                <c:pt idx="5">
                  <c:v>0.88162180960601455</c:v>
                </c:pt>
                <c:pt idx="6">
                  <c:v>4.3677732789123604E-2</c:v>
                </c:pt>
                <c:pt idx="7">
                  <c:v>2.7100993255901942E-2</c:v>
                </c:pt>
                <c:pt idx="8">
                  <c:v>1.6762125896452582E-2</c:v>
                </c:pt>
                <c:pt idx="9">
                  <c:v>1</c:v>
                </c:pt>
                <c:pt idx="10">
                  <c:v>0.71517593455075856</c:v>
                </c:pt>
                <c:pt idx="11">
                  <c:v>0.98600291748480307</c:v>
                </c:pt>
                <c:pt idx="12">
                  <c:v>0.20077870075071425</c:v>
                </c:pt>
                <c:pt idx="13">
                  <c:v>9.1309687075944879E-3</c:v>
                </c:pt>
                <c:pt idx="14">
                  <c:v>5.7116618863746237E-3</c:v>
                </c:pt>
                <c:pt idx="15">
                  <c:v>0.96721705666117608</c:v>
                </c:pt>
                <c:pt idx="16">
                  <c:v>0.70715702161840899</c:v>
                </c:pt>
                <c:pt idx="17">
                  <c:v>1</c:v>
                </c:pt>
                <c:pt idx="18">
                  <c:v>0.95625415042242978</c:v>
                </c:pt>
                <c:pt idx="19">
                  <c:v>0.96542585259176084</c:v>
                </c:pt>
                <c:pt idx="20">
                  <c:v>0.99528065993823467</c:v>
                </c:pt>
                <c:pt idx="21">
                  <c:v>0.27349526224476178</c:v>
                </c:pt>
                <c:pt idx="22">
                  <c:v>0.37337578690152795</c:v>
                </c:pt>
                <c:pt idx="23">
                  <c:v>0.99786061608460663</c:v>
                </c:pt>
                <c:pt idx="24">
                  <c:v>4.4364092143174647E-2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7-46F4-B811-4FDA015D2BE3}"/>
            </c:ext>
          </c:extLst>
        </c:ser>
        <c:ser>
          <c:idx val="4"/>
          <c:order val="4"/>
          <c:tx>
            <c:strRef>
              <c:f>Fig.10!$V$28</c:f>
              <c:strCache>
                <c:ptCount val="1"/>
                <c:pt idx="0">
                  <c:v>TMGA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Fig.10!$W$29:$AW$29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Fig.10!$W$28:$AW$28</c:f>
              <c:numCache>
                <c:formatCode>General</c:formatCode>
                <c:ptCount val="27"/>
                <c:pt idx="0">
                  <c:v>2.8195571533046096E-4</c:v>
                </c:pt>
                <c:pt idx="1">
                  <c:v>2.6085826123380469E-3</c:v>
                </c:pt>
                <c:pt idx="2">
                  <c:v>1.1027612682673553E-4</c:v>
                </c:pt>
                <c:pt idx="3">
                  <c:v>0.13395870531852769</c:v>
                </c:pt>
                <c:pt idx="4">
                  <c:v>0.39517235154257868</c:v>
                </c:pt>
                <c:pt idx="5">
                  <c:v>1.9076464607457955E-3</c:v>
                </c:pt>
                <c:pt idx="6">
                  <c:v>2.7922575521760143E-5</c:v>
                </c:pt>
                <c:pt idx="7">
                  <c:v>1.4432944109694442E-5</c:v>
                </c:pt>
                <c:pt idx="8">
                  <c:v>9.7685545256736267E-6</c:v>
                </c:pt>
                <c:pt idx="9">
                  <c:v>0.26654118547821093</c:v>
                </c:pt>
                <c:pt idx="10">
                  <c:v>1.5055347356107706E-3</c:v>
                </c:pt>
                <c:pt idx="11">
                  <c:v>0.56894589819603614</c:v>
                </c:pt>
                <c:pt idx="12">
                  <c:v>1.7819084319267305E-3</c:v>
                </c:pt>
                <c:pt idx="13">
                  <c:v>9.339757479639329E-5</c:v>
                </c:pt>
                <c:pt idx="14">
                  <c:v>7.3429774595280557E-4</c:v>
                </c:pt>
                <c:pt idx="15">
                  <c:v>8.3375829986295425E-5</c:v>
                </c:pt>
                <c:pt idx="16">
                  <c:v>2.8995910317980246E-5</c:v>
                </c:pt>
                <c:pt idx="17">
                  <c:v>6.7664168587370517E-6</c:v>
                </c:pt>
                <c:pt idx="18">
                  <c:v>9.5533589428298177E-2</c:v>
                </c:pt>
                <c:pt idx="19">
                  <c:v>0.37115668774750282</c:v>
                </c:pt>
                <c:pt idx="20">
                  <c:v>0.13836114107395378</c:v>
                </c:pt>
                <c:pt idx="21">
                  <c:v>6.438390116489676E-3</c:v>
                </c:pt>
                <c:pt idx="22">
                  <c:v>8.5674123783197945E-5</c:v>
                </c:pt>
                <c:pt idx="23">
                  <c:v>3.7778187185224897E-5</c:v>
                </c:pt>
                <c:pt idx="24">
                  <c:v>2.3356798225873429E-5</c:v>
                </c:pt>
                <c:pt idx="25">
                  <c:v>1.4791966509402969E-5</c:v>
                </c:pt>
                <c:pt idx="26">
                  <c:v>9.9173914731438558E-6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27-46F4-B811-4FDA015D2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885472"/>
        <c:axId val="1992873408"/>
      </c:lineChart>
      <c:catAx>
        <c:axId val="199288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35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case</a:t>
                </a:r>
                <a:endParaRPr lang="zh-CN" altLang="en-US" sz="135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004145053568808"/>
              <c:y val="0.86980137733905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92873408"/>
        <c:crosses val="autoZero"/>
        <c:auto val="1"/>
        <c:lblAlgn val="ctr"/>
        <c:lblOffset val="100"/>
        <c:noMultiLvlLbl val="0"/>
      </c:catAx>
      <c:valAx>
        <c:axId val="19928734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35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shceduling time</a:t>
                </a:r>
              </a:p>
            </c:rich>
          </c:tx>
          <c:layout>
            <c:manualLayout>
              <c:xMode val="edge"/>
              <c:yMode val="edge"/>
              <c:x val="1.8655324635864512E-3"/>
              <c:y val="9.98988212139585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928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39618878143048"/>
          <c:y val="0.93644257420125276"/>
          <c:w val="0.65229201119029068"/>
          <c:h val="6.3557425798747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9737017407513"/>
          <c:y val="4.7359208943670739E-2"/>
          <c:w val="0.88053717722473168"/>
          <c:h val="0.70510899103861446"/>
        </c:manualLayout>
      </c:layout>
      <c:lineChart>
        <c:grouping val="standard"/>
        <c:varyColors val="0"/>
        <c:ser>
          <c:idx val="0"/>
          <c:order val="0"/>
          <c:tx>
            <c:strRef>
              <c:f>Fig.10!$V$37</c:f>
              <c:strCache>
                <c:ptCount val="1"/>
                <c:pt idx="0">
                  <c:v>HGA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Fig.10!$W$42:$AW$42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Fig.10!$W$37:$AW$37</c:f>
              <c:numCache>
                <c:formatCode>General</c:formatCode>
                <c:ptCount val="27"/>
                <c:pt idx="0">
                  <c:v>8.9181711647414383E-2</c:v>
                </c:pt>
                <c:pt idx="1">
                  <c:v>0.16263053746045961</c:v>
                </c:pt>
                <c:pt idx="2">
                  <c:v>2.2009276979169301E-3</c:v>
                </c:pt>
                <c:pt idx="3">
                  <c:v>7.4884223703813993E-2</c:v>
                </c:pt>
                <c:pt idx="4">
                  <c:v>5.3764080555857574E-3</c:v>
                </c:pt>
                <c:pt idx="5">
                  <c:v>0.17944739094126361</c:v>
                </c:pt>
                <c:pt idx="6">
                  <c:v>2.6423353857846564E-3</c:v>
                </c:pt>
                <c:pt idx="7">
                  <c:v>3.5328696326536213E-4</c:v>
                </c:pt>
                <c:pt idx="8">
                  <c:v>2.2741840790612875E-4</c:v>
                </c:pt>
                <c:pt idx="9">
                  <c:v>0.11597971032986665</c:v>
                </c:pt>
                <c:pt idx="10">
                  <c:v>3.0868877672594938E-3</c:v>
                </c:pt>
                <c:pt idx="11">
                  <c:v>0.10805174471580191</c:v>
                </c:pt>
                <c:pt idx="12">
                  <c:v>0.15769551324437117</c:v>
                </c:pt>
                <c:pt idx="13">
                  <c:v>0.99776086846488132</c:v>
                </c:pt>
                <c:pt idx="14">
                  <c:v>4.4554254522262256E-2</c:v>
                </c:pt>
                <c:pt idx="15">
                  <c:v>0.99828870203335096</c:v>
                </c:pt>
                <c:pt idx="16">
                  <c:v>7.7318597133106279E-2</c:v>
                </c:pt>
                <c:pt idx="17">
                  <c:v>2.4878040017910056E-4</c:v>
                </c:pt>
                <c:pt idx="18">
                  <c:v>0.10375341168695409</c:v>
                </c:pt>
                <c:pt idx="19">
                  <c:v>6.7852709971038469E-2</c:v>
                </c:pt>
                <c:pt idx="20">
                  <c:v>0.23575619461468983</c:v>
                </c:pt>
                <c:pt idx="21">
                  <c:v>8.6810546986711409E-2</c:v>
                </c:pt>
                <c:pt idx="22">
                  <c:v>1.5598810108812255E-3</c:v>
                </c:pt>
                <c:pt idx="23">
                  <c:v>6.6577586046290185E-4</c:v>
                </c:pt>
                <c:pt idx="24">
                  <c:v>6.4358907039297906E-4</c:v>
                </c:pt>
                <c:pt idx="25">
                  <c:v>4.0114129266599115E-4</c:v>
                </c:pt>
                <c:pt idx="26">
                  <c:v>2.5367203437206951E-4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6-4F4A-9929-F36F2815C1F2}"/>
            </c:ext>
          </c:extLst>
        </c:ser>
        <c:ser>
          <c:idx val="1"/>
          <c:order val="1"/>
          <c:tx>
            <c:strRef>
              <c:f>Fig.10!$V$38</c:f>
              <c:strCache>
                <c:ptCount val="1"/>
                <c:pt idx="0">
                  <c:v>NGA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Fig.10!$W$42:$AW$42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Fig.10!$W$38:$AW$38</c:f>
              <c:numCache>
                <c:formatCode>General</c:formatCode>
                <c:ptCount val="27"/>
                <c:pt idx="0">
                  <c:v>3.3041685390288388E-4</c:v>
                </c:pt>
                <c:pt idx="1">
                  <c:v>3.4665549665621883E-4</c:v>
                </c:pt>
                <c:pt idx="2">
                  <c:v>1.0568128820895488E-4</c:v>
                </c:pt>
                <c:pt idx="3">
                  <c:v>0.13770852576959652</c:v>
                </c:pt>
                <c:pt idx="4">
                  <c:v>0.23032332710380071</c:v>
                </c:pt>
                <c:pt idx="5">
                  <c:v>1.0262423219002038E-2</c:v>
                </c:pt>
                <c:pt idx="6">
                  <c:v>1.9789269463786953E-5</c:v>
                </c:pt>
                <c:pt idx="7">
                  <c:v>1.3823101400834113E-5</c:v>
                </c:pt>
                <c:pt idx="8">
                  <c:v>9.1872851654682538E-6</c:v>
                </c:pt>
                <c:pt idx="9">
                  <c:v>4.7746655607307682E-3</c:v>
                </c:pt>
                <c:pt idx="10">
                  <c:v>1.8413014752074173E-4</c:v>
                </c:pt>
                <c:pt idx="11">
                  <c:v>0.14304445100379445</c:v>
                </c:pt>
                <c:pt idx="12">
                  <c:v>6.7044535409048548E-5</c:v>
                </c:pt>
                <c:pt idx="13">
                  <c:v>9.46027047937661E-5</c:v>
                </c:pt>
                <c:pt idx="14">
                  <c:v>2.4127460322952598E-5</c:v>
                </c:pt>
                <c:pt idx="15">
                  <c:v>6.4614793977456401E-5</c:v>
                </c:pt>
                <c:pt idx="16">
                  <c:v>6.9651952578540571E-5</c:v>
                </c:pt>
                <c:pt idx="17">
                  <c:v>9.6641977130250233E-6</c:v>
                </c:pt>
                <c:pt idx="18">
                  <c:v>7.0839171726607517E-2</c:v>
                </c:pt>
                <c:pt idx="19">
                  <c:v>5.8159465689461547E-4</c:v>
                </c:pt>
                <c:pt idx="20">
                  <c:v>1.921742355115337E-2</c:v>
                </c:pt>
                <c:pt idx="21">
                  <c:v>2.2370085095295292E-4</c:v>
                </c:pt>
                <c:pt idx="22">
                  <c:v>1.2483943751265988E-4</c:v>
                </c:pt>
                <c:pt idx="23">
                  <c:v>5.5632261950844891E-5</c:v>
                </c:pt>
                <c:pt idx="24">
                  <c:v>1.9959924526732874E-5</c:v>
                </c:pt>
                <c:pt idx="25">
                  <c:v>1.320711295482408E-5</c:v>
                </c:pt>
                <c:pt idx="26">
                  <c:v>8.9402828295833169E-6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6-4F4A-9929-F36F2815C1F2}"/>
            </c:ext>
          </c:extLst>
        </c:ser>
        <c:ser>
          <c:idx val="2"/>
          <c:order val="2"/>
          <c:tx>
            <c:strRef>
              <c:f>Fig.10!$V$39</c:f>
              <c:strCache>
                <c:ptCount val="1"/>
                <c:pt idx="0">
                  <c:v>LWSGA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Fig.10!$W$42:$AW$42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Fig.10!$W$39:$AW$39</c:f>
              <c:numCache>
                <c:formatCode>General</c:formatCode>
                <c:ptCount val="27"/>
                <c:pt idx="0">
                  <c:v>6.5647220533424977E-2</c:v>
                </c:pt>
                <c:pt idx="1">
                  <c:v>0.29548047896234453</c:v>
                </c:pt>
                <c:pt idx="2">
                  <c:v>0.31984441876440195</c:v>
                </c:pt>
                <c:pt idx="3">
                  <c:v>0.68740766991095426</c:v>
                </c:pt>
                <c:pt idx="4">
                  <c:v>7.0526378412310272E-3</c:v>
                </c:pt>
                <c:pt idx="5">
                  <c:v>0.568340275219129</c:v>
                </c:pt>
                <c:pt idx="6">
                  <c:v>0.74008045368965902</c:v>
                </c:pt>
                <c:pt idx="7">
                  <c:v>0.68269521001585343</c:v>
                </c:pt>
                <c:pt idx="8">
                  <c:v>0.26374428436627134</c:v>
                </c:pt>
                <c:pt idx="9">
                  <c:v>0.10028924477338949</c:v>
                </c:pt>
                <c:pt idx="10">
                  <c:v>0.11589007069153508</c:v>
                </c:pt>
                <c:pt idx="11">
                  <c:v>0.12835435890196481</c:v>
                </c:pt>
                <c:pt idx="12">
                  <c:v>2.1518220428900496E-2</c:v>
                </c:pt>
                <c:pt idx="13">
                  <c:v>1.6371691014309714E-2</c:v>
                </c:pt>
                <c:pt idx="14">
                  <c:v>7.8299780888994031E-2</c:v>
                </c:pt>
                <c:pt idx="15">
                  <c:v>0.14100370919245106</c:v>
                </c:pt>
                <c:pt idx="16">
                  <c:v>5.7487993385576003E-2</c:v>
                </c:pt>
                <c:pt idx="17">
                  <c:v>3.0995146980939869E-2</c:v>
                </c:pt>
                <c:pt idx="18">
                  <c:v>8.8594241993855002E-2</c:v>
                </c:pt>
                <c:pt idx="19">
                  <c:v>0.52350138897097931</c:v>
                </c:pt>
                <c:pt idx="20">
                  <c:v>0.25053433023685945</c:v>
                </c:pt>
                <c:pt idx="21">
                  <c:v>0.18901196672449841</c:v>
                </c:pt>
                <c:pt idx="22">
                  <c:v>0.10262352525764962</c:v>
                </c:pt>
                <c:pt idx="23">
                  <c:v>2.5948957011528041E-2</c:v>
                </c:pt>
                <c:pt idx="24">
                  <c:v>0.55757993867484346</c:v>
                </c:pt>
                <c:pt idx="25">
                  <c:v>0.58104686015747498</c:v>
                </c:pt>
                <c:pt idx="26">
                  <c:v>0.66362809740174278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6-4F4A-9929-F36F2815C1F2}"/>
            </c:ext>
          </c:extLst>
        </c:ser>
        <c:ser>
          <c:idx val="3"/>
          <c:order val="3"/>
          <c:tx>
            <c:strRef>
              <c:f>Fig.10!$V$40</c:f>
              <c:strCache>
                <c:ptCount val="1"/>
                <c:pt idx="0">
                  <c:v>CGA</c:v>
                </c:pt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Fig.10!$W$42:$AW$42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Fig.10!$W$40:$AW$40</c:f>
              <c:numCache>
                <c:formatCode>General</c:formatCode>
                <c:ptCount val="27"/>
                <c:pt idx="0">
                  <c:v>4.6007242737437552E-2</c:v>
                </c:pt>
                <c:pt idx="1">
                  <c:v>0.14343737812892696</c:v>
                </c:pt>
                <c:pt idx="2">
                  <c:v>3.1833041943984321E-2</c:v>
                </c:pt>
                <c:pt idx="3">
                  <c:v>0.23325948673644525</c:v>
                </c:pt>
                <c:pt idx="4">
                  <c:v>1.1122485193748038E-2</c:v>
                </c:pt>
                <c:pt idx="5">
                  <c:v>0.12760512692907761</c:v>
                </c:pt>
                <c:pt idx="6">
                  <c:v>3.634671004003831E-2</c:v>
                </c:pt>
                <c:pt idx="7">
                  <c:v>2.2698747103564763E-2</c:v>
                </c:pt>
                <c:pt idx="8">
                  <c:v>1.4276304872614741E-2</c:v>
                </c:pt>
                <c:pt idx="9">
                  <c:v>8.064824858036114E-2</c:v>
                </c:pt>
                <c:pt idx="10">
                  <c:v>4.3895183010925057E-2</c:v>
                </c:pt>
                <c:pt idx="11">
                  <c:v>0.96168341439834371</c:v>
                </c:pt>
                <c:pt idx="12">
                  <c:v>1.5796676682341144E-2</c:v>
                </c:pt>
                <c:pt idx="13">
                  <c:v>7.6465498333305225E-3</c:v>
                </c:pt>
                <c:pt idx="14">
                  <c:v>4.6676348823225201E-3</c:v>
                </c:pt>
                <c:pt idx="15">
                  <c:v>0.28213123111333577</c:v>
                </c:pt>
                <c:pt idx="16">
                  <c:v>0.15802256003027507</c:v>
                </c:pt>
                <c:pt idx="17">
                  <c:v>0.29733203337307185</c:v>
                </c:pt>
                <c:pt idx="18">
                  <c:v>6.7359965938734209E-2</c:v>
                </c:pt>
                <c:pt idx="19">
                  <c:v>7.944677581417342E-2</c:v>
                </c:pt>
                <c:pt idx="20">
                  <c:v>0.76186028476070167</c:v>
                </c:pt>
                <c:pt idx="21">
                  <c:v>9.4558095492300751E-2</c:v>
                </c:pt>
                <c:pt idx="22">
                  <c:v>0.22566992575113254</c:v>
                </c:pt>
                <c:pt idx="23">
                  <c:v>0.2696715678258188</c:v>
                </c:pt>
                <c:pt idx="24">
                  <c:v>3.4112853966253583E-2</c:v>
                </c:pt>
                <c:pt idx="25">
                  <c:v>0.33862326908403056</c:v>
                </c:pt>
                <c:pt idx="26">
                  <c:v>0.54740404962938582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6-4F4A-9929-F36F2815C1F2}"/>
            </c:ext>
          </c:extLst>
        </c:ser>
        <c:ser>
          <c:idx val="4"/>
          <c:order val="4"/>
          <c:tx>
            <c:strRef>
              <c:f>Fig.10!$V$41</c:f>
              <c:strCache>
                <c:ptCount val="1"/>
                <c:pt idx="0">
                  <c:v>TMGA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Fig.10!$W$42:$AW$42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Fig.10!$W$41:$AW$41</c:f>
              <c:numCache>
                <c:formatCode>General</c:formatCode>
                <c:ptCount val="27"/>
                <c:pt idx="0">
                  <c:v>2.4010291383609562E-4</c:v>
                </c:pt>
                <c:pt idx="1">
                  <c:v>1.0027010240781131E-3</c:v>
                </c:pt>
                <c:pt idx="2">
                  <c:v>1.049920624162878E-4</c:v>
                </c:pt>
                <c:pt idx="3">
                  <c:v>2.3061579254733015E-2</c:v>
                </c:pt>
                <c:pt idx="4">
                  <c:v>0.22026832805771926</c:v>
                </c:pt>
                <c:pt idx="5">
                  <c:v>7.0658823234064723E-4</c:v>
                </c:pt>
                <c:pt idx="6">
                  <c:v>2.71008757516375E-5</c:v>
                </c:pt>
                <c:pt idx="7">
                  <c:v>1.3966922639673675E-5</c:v>
                </c:pt>
                <c:pt idx="8">
                  <c:v>9.6132264355298581E-6</c:v>
                </c:pt>
                <c:pt idx="9">
                  <c:v>0.15646706650502989</c:v>
                </c:pt>
                <c:pt idx="10">
                  <c:v>1.4499346518496057E-3</c:v>
                </c:pt>
                <c:pt idx="11">
                  <c:v>0.13821242027181377</c:v>
                </c:pt>
                <c:pt idx="12">
                  <c:v>7.7236534966185569E-4</c:v>
                </c:pt>
                <c:pt idx="13">
                  <c:v>6.733663860320613E-5</c:v>
                </c:pt>
                <c:pt idx="14">
                  <c:v>2.8266535493083925E-4</c:v>
                </c:pt>
                <c:pt idx="15">
                  <c:v>4.4729106730548192E-5</c:v>
                </c:pt>
                <c:pt idx="16">
                  <c:v>1.9470847012962056E-5</c:v>
                </c:pt>
                <c:pt idx="17">
                  <c:v>6.5086720650648393E-6</c:v>
                </c:pt>
                <c:pt idx="18">
                  <c:v>2.2175091428444343E-2</c:v>
                </c:pt>
                <c:pt idx="19">
                  <c:v>5.4907736863880847E-2</c:v>
                </c:pt>
                <c:pt idx="20">
                  <c:v>6.7243902326433069E-2</c:v>
                </c:pt>
                <c:pt idx="21">
                  <c:v>1.3871359300426428E-3</c:v>
                </c:pt>
                <c:pt idx="22">
                  <c:v>8.414422871564084E-5</c:v>
                </c:pt>
                <c:pt idx="23">
                  <c:v>3.7286553242403483E-5</c:v>
                </c:pt>
                <c:pt idx="24">
                  <c:v>2.2454915092574479E-5</c:v>
                </c:pt>
                <c:pt idx="25">
                  <c:v>1.4112625636789201E-5</c:v>
                </c:pt>
                <c:pt idx="26">
                  <c:v>9.3133606753064313E-6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56-4F4A-9929-F36F2815C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278608"/>
        <c:axId val="2042279024"/>
      </c:lineChart>
      <c:catAx>
        <c:axId val="204227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35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case</a:t>
                </a:r>
                <a:endParaRPr lang="zh-CN" altLang="en-US" sz="135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072786621605661"/>
              <c:y val="0.8735135534960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42279024"/>
        <c:crosses val="autoZero"/>
        <c:auto val="1"/>
        <c:lblAlgn val="ctr"/>
        <c:lblOffset val="100"/>
        <c:noMultiLvlLbl val="0"/>
      </c:catAx>
      <c:valAx>
        <c:axId val="2042279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35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shceduling time</a:t>
                </a:r>
              </a:p>
            </c:rich>
          </c:tx>
          <c:layout>
            <c:manualLayout>
              <c:xMode val="edge"/>
              <c:yMode val="edge"/>
              <c:x val="0"/>
              <c:y val="8.85920445078298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042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2816685455783"/>
          <c:y val="0.9405667778621134"/>
          <c:w val="0.62745464621470926"/>
          <c:h val="5.9433222137886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896468</xdr:colOff>
      <xdr:row>55</xdr:row>
      <xdr:rowOff>4001</xdr:rowOff>
    </xdr:from>
    <xdr:to>
      <xdr:col>41</xdr:col>
      <xdr:colOff>145676</xdr:colOff>
      <xdr:row>73</xdr:row>
      <xdr:rowOff>44824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3201</xdr:colOff>
      <xdr:row>55</xdr:row>
      <xdr:rowOff>1601</xdr:rowOff>
    </xdr:from>
    <xdr:to>
      <xdr:col>48</xdr:col>
      <xdr:colOff>168088</xdr:colOff>
      <xdr:row>73</xdr:row>
      <xdr:rowOff>33618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683004</xdr:colOff>
      <xdr:row>55</xdr:row>
      <xdr:rowOff>4001</xdr:rowOff>
    </xdr:from>
    <xdr:to>
      <xdr:col>34</xdr:col>
      <xdr:colOff>143996</xdr:colOff>
      <xdr:row>73</xdr:row>
      <xdr:rowOff>44824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5601</xdr:colOff>
      <xdr:row>45</xdr:row>
      <xdr:rowOff>189481</xdr:rowOff>
    </xdr:from>
    <xdr:to>
      <xdr:col>28</xdr:col>
      <xdr:colOff>68036</xdr:colOff>
      <xdr:row>63</xdr:row>
      <xdr:rowOff>60831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1473</xdr:colOff>
      <xdr:row>46</xdr:row>
      <xdr:rowOff>4003</xdr:rowOff>
    </xdr:from>
    <xdr:to>
      <xdr:col>38</xdr:col>
      <xdr:colOff>67236</xdr:colOff>
      <xdr:row>63</xdr:row>
      <xdr:rowOff>58432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13024</xdr:colOff>
      <xdr:row>46</xdr:row>
      <xdr:rowOff>4003</xdr:rowOff>
    </xdr:from>
    <xdr:to>
      <xdr:col>48</xdr:col>
      <xdr:colOff>56029</xdr:colOff>
      <xdr:row>63</xdr:row>
      <xdr:rowOff>72039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baidu.com/link?url=6M5MX4pkXsiwgormXICkSu1r4Cqr1Z8r-6P7XomkVvwG6BWdehktofRdOWCP_HScT-4X1WhKI8Paw40liUKUjfzQT7iEJe2_44f9EAKQP0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91"/>
  <sheetViews>
    <sheetView topLeftCell="O25" zoomScaleNormal="100" workbookViewId="0">
      <selection activeCell="T33" sqref="T33"/>
    </sheetView>
  </sheetViews>
  <sheetFormatPr defaultRowHeight="14.25" x14ac:dyDescent="0.2"/>
  <cols>
    <col min="1" max="1" width="10.875" bestFit="1" customWidth="1"/>
    <col min="2" max="2" width="5.5" bestFit="1" customWidth="1"/>
    <col min="3" max="3" width="4.5" bestFit="1" customWidth="1"/>
    <col min="5" max="5" width="10.25" bestFit="1" customWidth="1"/>
    <col min="6" max="6" width="5.5" bestFit="1" customWidth="1"/>
    <col min="8" max="8" width="10.25" bestFit="1" customWidth="1"/>
    <col min="9" max="9" width="4.5" bestFit="1" customWidth="1"/>
    <col min="12" max="12" width="6.5" bestFit="1" customWidth="1"/>
    <col min="15" max="15" width="4.5" bestFit="1" customWidth="1"/>
    <col min="16" max="16" width="4.5" customWidth="1"/>
    <col min="17" max="17" width="10.875" bestFit="1" customWidth="1"/>
    <col min="18" max="19" width="4.5" customWidth="1"/>
    <col min="20" max="20" width="12.75" style="1" customWidth="1"/>
    <col min="21" max="21" width="9" style="16"/>
    <col min="22" max="22" width="8.5" style="72" bestFit="1" customWidth="1"/>
    <col min="23" max="23" width="9.5" style="1" bestFit="1" customWidth="1"/>
    <col min="24" max="24" width="9" style="16"/>
    <col min="25" max="25" width="9" style="72"/>
    <col min="26" max="26" width="9.5" style="1" bestFit="1" customWidth="1"/>
    <col min="27" max="27" width="9" style="16"/>
    <col min="28" max="28" width="9" style="72"/>
    <col min="29" max="29" width="10.375" style="1" bestFit="1" customWidth="1"/>
    <col min="30" max="30" width="9" style="16"/>
    <col min="31" max="31" width="9" style="72"/>
    <col min="32" max="32" width="3.625" customWidth="1"/>
    <col min="33" max="33" width="9.625" style="16" bestFit="1" customWidth="1"/>
  </cols>
  <sheetData>
    <row r="1" spans="1:33" s="5" customFormat="1" ht="15" x14ac:dyDescent="0.25">
      <c r="D1" s="112" t="s">
        <v>110</v>
      </c>
      <c r="E1" s="112"/>
      <c r="F1" s="112"/>
      <c r="G1" s="112" t="s">
        <v>111</v>
      </c>
      <c r="H1" s="112"/>
      <c r="I1" s="112"/>
      <c r="J1" s="112" t="s">
        <v>112</v>
      </c>
      <c r="K1" s="112"/>
      <c r="L1" s="112"/>
      <c r="M1" s="112" t="s">
        <v>113</v>
      </c>
      <c r="N1" s="112"/>
      <c r="O1" s="112"/>
      <c r="P1" s="68"/>
      <c r="Q1" s="67"/>
      <c r="R1" s="67"/>
      <c r="S1" s="67"/>
      <c r="T1" s="109" t="s">
        <v>110</v>
      </c>
      <c r="U1" s="109"/>
      <c r="V1" s="109"/>
      <c r="W1" s="109" t="s">
        <v>111</v>
      </c>
      <c r="X1" s="109"/>
      <c r="Y1" s="109"/>
      <c r="Z1" s="109" t="s">
        <v>112</v>
      </c>
      <c r="AA1" s="109"/>
      <c r="AB1" s="109"/>
      <c r="AC1" s="109" t="s">
        <v>113</v>
      </c>
      <c r="AD1" s="109"/>
      <c r="AE1" s="109"/>
      <c r="AF1" s="19"/>
      <c r="AG1" s="110" t="s">
        <v>114</v>
      </c>
    </row>
    <row r="2" spans="1:33" s="14" customFormat="1" ht="15" x14ac:dyDescent="0.25">
      <c r="D2" s="13" t="s">
        <v>115</v>
      </c>
      <c r="E2" s="13" t="s">
        <v>116</v>
      </c>
      <c r="F2" s="13" t="s">
        <v>117</v>
      </c>
      <c r="G2" s="13" t="s">
        <v>115</v>
      </c>
      <c r="H2" s="13" t="s">
        <v>116</v>
      </c>
      <c r="I2" s="13" t="s">
        <v>117</v>
      </c>
      <c r="J2" s="13" t="s">
        <v>115</v>
      </c>
      <c r="K2" s="13" t="s">
        <v>116</v>
      </c>
      <c r="L2" s="13" t="s">
        <v>117</v>
      </c>
      <c r="M2" s="13" t="s">
        <v>115</v>
      </c>
      <c r="N2" s="13" t="s">
        <v>116</v>
      </c>
      <c r="O2" s="13" t="s">
        <v>117</v>
      </c>
      <c r="P2" s="13"/>
      <c r="Q2" s="22"/>
      <c r="R2" s="22"/>
      <c r="S2" s="22"/>
      <c r="T2" s="17" t="s">
        <v>118</v>
      </c>
      <c r="U2" s="23" t="s">
        <v>119</v>
      </c>
      <c r="V2" s="70" t="s">
        <v>120</v>
      </c>
      <c r="W2" s="17" t="s">
        <v>118</v>
      </c>
      <c r="X2" s="23" t="s">
        <v>119</v>
      </c>
      <c r="Y2" s="70" t="s">
        <v>120</v>
      </c>
      <c r="Z2" s="17" t="s">
        <v>118</v>
      </c>
      <c r="AA2" s="23" t="s">
        <v>119</v>
      </c>
      <c r="AB2" s="70" t="s">
        <v>120</v>
      </c>
      <c r="AC2" s="17" t="s">
        <v>118</v>
      </c>
      <c r="AD2" s="23" t="s">
        <v>119</v>
      </c>
      <c r="AE2" s="70" t="s">
        <v>120</v>
      </c>
      <c r="AF2" s="24"/>
      <c r="AG2" s="111"/>
    </row>
    <row r="3" spans="1:33" s="5" customFormat="1" ht="15" x14ac:dyDescent="0.25">
      <c r="A3" s="5" t="s">
        <v>1</v>
      </c>
      <c r="B3" s="5">
        <v>25</v>
      </c>
      <c r="C3" s="5">
        <v>0.4</v>
      </c>
      <c r="D3" s="5">
        <v>40.897550000000003</v>
      </c>
      <c r="E3" s="5">
        <v>1.0199</v>
      </c>
      <c r="F3" s="5">
        <v>14</v>
      </c>
      <c r="G3" s="5">
        <v>42.424349999999997</v>
      </c>
      <c r="H3" s="5">
        <v>0.31873000000000001</v>
      </c>
      <c r="I3" s="5">
        <v>13</v>
      </c>
      <c r="J3" s="5">
        <v>40.897550000000003</v>
      </c>
      <c r="K3" s="5">
        <v>0.65237999999999996</v>
      </c>
      <c r="L3" s="5">
        <v>45</v>
      </c>
      <c r="M3" s="5">
        <v>41.318849999999998</v>
      </c>
      <c r="N3" s="5">
        <v>0.48193999999999998</v>
      </c>
      <c r="O3" s="5">
        <v>37</v>
      </c>
      <c r="Q3" s="69" t="s">
        <v>1</v>
      </c>
      <c r="R3" s="69">
        <v>25</v>
      </c>
      <c r="S3" s="19">
        <v>0.4</v>
      </c>
      <c r="T3" s="5">
        <f>AVERAGE(D3:D7)</f>
        <v>41.203490000000002</v>
      </c>
      <c r="U3" s="5">
        <f t="shared" ref="U3:AE3" si="0">AVERAGE(E3:E7)</f>
        <v>1.02613</v>
      </c>
      <c r="V3" s="5">
        <f t="shared" si="0"/>
        <v>16.399999999999999</v>
      </c>
      <c r="W3" s="5">
        <f t="shared" si="0"/>
        <v>42.424349999999997</v>
      </c>
      <c r="X3" s="5">
        <f t="shared" si="0"/>
        <v>0.46960400000000002</v>
      </c>
      <c r="Y3" s="5">
        <f t="shared" si="0"/>
        <v>13</v>
      </c>
      <c r="Z3" s="5">
        <f t="shared" si="0"/>
        <v>41.682758</v>
      </c>
      <c r="AA3" s="5">
        <f t="shared" si="0"/>
        <v>0.77353399999999994</v>
      </c>
      <c r="AB3" s="5">
        <f t="shared" si="0"/>
        <v>38</v>
      </c>
      <c r="AC3" s="5">
        <f t="shared" si="0"/>
        <v>41.676789999999997</v>
      </c>
      <c r="AD3" s="5">
        <f t="shared" si="0"/>
        <v>0.49078199999999994</v>
      </c>
      <c r="AE3" s="5">
        <f t="shared" si="0"/>
        <v>40</v>
      </c>
      <c r="AG3" s="15">
        <f>MAX(U3,X3,AA3,AD3)</f>
        <v>1.02613</v>
      </c>
    </row>
    <row r="4" spans="1:33" s="5" customFormat="1" ht="15" x14ac:dyDescent="0.25">
      <c r="A4" s="5" t="s">
        <v>1</v>
      </c>
      <c r="B4" s="5">
        <v>25</v>
      </c>
      <c r="C4" s="5">
        <v>0.4</v>
      </c>
      <c r="D4" s="5">
        <v>40.897550000000003</v>
      </c>
      <c r="E4" s="5">
        <v>1.4113500000000001</v>
      </c>
      <c r="F4" s="5">
        <v>17</v>
      </c>
      <c r="G4" s="5">
        <v>42.424349999999997</v>
      </c>
      <c r="H4" s="5">
        <v>0.81855</v>
      </c>
      <c r="I4" s="5">
        <v>13</v>
      </c>
      <c r="J4" s="5">
        <v>43.296790000000001</v>
      </c>
      <c r="K4" s="5">
        <v>1.4911300000000001</v>
      </c>
      <c r="L4" s="5">
        <v>26</v>
      </c>
      <c r="M4" s="5">
        <v>41.318849999999998</v>
      </c>
      <c r="N4" s="5">
        <v>0.75385000000000002</v>
      </c>
      <c r="O4" s="5">
        <v>40</v>
      </c>
      <c r="Q4" s="69" t="s">
        <v>1</v>
      </c>
      <c r="R4" s="69">
        <v>25</v>
      </c>
      <c r="S4" s="19">
        <v>0.7</v>
      </c>
      <c r="T4" s="5">
        <f>AVERAGE(D8:D12)</f>
        <v>29.989368000000002</v>
      </c>
      <c r="U4" s="5">
        <f t="shared" ref="U4:AE4" si="1">AVERAGE(E8:E12)</f>
        <v>1.6732960000000001</v>
      </c>
      <c r="V4" s="5">
        <f t="shared" si="1"/>
        <v>33.200000000000003</v>
      </c>
      <c r="W4" s="5">
        <f t="shared" si="1"/>
        <v>28.654360000000004</v>
      </c>
      <c r="X4" s="5">
        <f t="shared" si="1"/>
        <v>0.83646200000000004</v>
      </c>
      <c r="Y4" s="5">
        <f t="shared" si="1"/>
        <v>33.799999999999997</v>
      </c>
      <c r="Z4" s="5">
        <f t="shared" si="1"/>
        <v>30.348739999999999</v>
      </c>
      <c r="AA4" s="5">
        <f t="shared" si="1"/>
        <v>1.171802</v>
      </c>
      <c r="AB4" s="5">
        <f t="shared" si="1"/>
        <v>77</v>
      </c>
      <c r="AC4" s="5">
        <f t="shared" si="1"/>
        <v>29.694396000000001</v>
      </c>
      <c r="AD4" s="5">
        <f t="shared" si="1"/>
        <v>0.99421999999999999</v>
      </c>
      <c r="AE4" s="5">
        <f t="shared" si="1"/>
        <v>102</v>
      </c>
      <c r="AG4" s="15">
        <f t="shared" ref="AG4:AG29" si="2">MAX(U4,X4,AA4,AD4)</f>
        <v>1.6732960000000001</v>
      </c>
    </row>
    <row r="5" spans="1:33" s="5" customFormat="1" ht="15" x14ac:dyDescent="0.25">
      <c r="A5" s="5" t="s">
        <v>1</v>
      </c>
      <c r="B5" s="5">
        <v>25</v>
      </c>
      <c r="C5" s="5">
        <v>0.4</v>
      </c>
      <c r="D5" s="5">
        <v>40.897550000000003</v>
      </c>
      <c r="E5" s="5">
        <v>0.90510000000000002</v>
      </c>
      <c r="F5" s="5">
        <v>18</v>
      </c>
      <c r="G5" s="5">
        <v>42.424349999999997</v>
      </c>
      <c r="H5" s="5">
        <v>0.34649000000000002</v>
      </c>
      <c r="I5" s="5">
        <v>13</v>
      </c>
      <c r="J5" s="5">
        <v>42.003050000000002</v>
      </c>
      <c r="K5" s="5">
        <v>0.49042000000000002</v>
      </c>
      <c r="L5" s="5">
        <v>34</v>
      </c>
      <c r="M5" s="5">
        <v>42.424349999999997</v>
      </c>
      <c r="N5" s="5">
        <v>0.3367</v>
      </c>
      <c r="O5" s="5">
        <v>35</v>
      </c>
      <c r="Q5" s="69" t="s">
        <v>1</v>
      </c>
      <c r="R5" s="69">
        <v>25</v>
      </c>
      <c r="S5" s="19">
        <v>1</v>
      </c>
      <c r="T5" s="5">
        <f>AVERAGE(D13:D17)</f>
        <v>28.714800000000004</v>
      </c>
      <c r="U5" s="5">
        <f t="shared" ref="U5:AE5" si="3">AVERAGE(E13:E17)</f>
        <v>1.621534</v>
      </c>
      <c r="V5" s="5">
        <f t="shared" si="3"/>
        <v>30</v>
      </c>
      <c r="W5" s="5">
        <f t="shared" si="3"/>
        <v>28.545966000000004</v>
      </c>
      <c r="X5" s="5">
        <f t="shared" si="3"/>
        <v>1.5109439999999998</v>
      </c>
      <c r="Y5" s="5">
        <f t="shared" si="3"/>
        <v>60.8</v>
      </c>
      <c r="Z5" s="5">
        <f t="shared" si="3"/>
        <v>30.476161999999999</v>
      </c>
      <c r="AA5" s="5">
        <f t="shared" si="3"/>
        <v>2.0913379999999999</v>
      </c>
      <c r="AB5" s="5">
        <f t="shared" si="3"/>
        <v>146</v>
      </c>
      <c r="AC5" s="5">
        <f t="shared" si="3"/>
        <v>29.025276000000002</v>
      </c>
      <c r="AD5" s="5">
        <f t="shared" si="3"/>
        <v>0.9661860000000001</v>
      </c>
      <c r="AE5" s="5">
        <f t="shared" si="3"/>
        <v>99.8</v>
      </c>
      <c r="AG5" s="15">
        <f t="shared" si="2"/>
        <v>2.0913379999999999</v>
      </c>
    </row>
    <row r="6" spans="1:33" s="5" customFormat="1" ht="15" x14ac:dyDescent="0.25">
      <c r="A6" s="5" t="s">
        <v>1</v>
      </c>
      <c r="B6" s="5">
        <v>25</v>
      </c>
      <c r="C6" s="5">
        <v>0.4</v>
      </c>
      <c r="D6" s="5">
        <v>42.005949999999999</v>
      </c>
      <c r="E6" s="5">
        <v>0.91522000000000003</v>
      </c>
      <c r="F6" s="5">
        <v>17</v>
      </c>
      <c r="G6" s="5">
        <v>42.424349999999997</v>
      </c>
      <c r="H6" s="5">
        <v>0.42797000000000002</v>
      </c>
      <c r="I6" s="5">
        <v>13</v>
      </c>
      <c r="J6" s="5">
        <v>41.318849999999998</v>
      </c>
      <c r="K6" s="5">
        <v>0.53456999999999999</v>
      </c>
      <c r="L6" s="5">
        <v>37</v>
      </c>
      <c r="M6" s="5">
        <v>40.897550000000003</v>
      </c>
      <c r="N6" s="5">
        <v>0.4773</v>
      </c>
      <c r="O6" s="5">
        <v>51</v>
      </c>
      <c r="Q6" s="69" t="s">
        <v>1</v>
      </c>
      <c r="R6" s="69">
        <v>100</v>
      </c>
      <c r="S6" s="19">
        <v>0.4</v>
      </c>
      <c r="T6" s="5">
        <f>AVERAGE(D18:D22)</f>
        <v>149.97037599999999</v>
      </c>
      <c r="U6" s="5">
        <f t="shared" ref="U6:AE6" si="4">AVERAGE(E18:E22)</f>
        <v>5.7756419999999995</v>
      </c>
      <c r="V6" s="5">
        <f t="shared" si="4"/>
        <v>46.6</v>
      </c>
      <c r="W6" s="5">
        <f t="shared" si="4"/>
        <v>148.313558</v>
      </c>
      <c r="X6" s="5">
        <f t="shared" si="4"/>
        <v>9.4771140000000003</v>
      </c>
      <c r="Y6" s="5">
        <f t="shared" si="4"/>
        <v>35.799999999999997</v>
      </c>
      <c r="Z6" s="5">
        <f t="shared" si="4"/>
        <v>153.86279800000003</v>
      </c>
      <c r="AA6" s="5">
        <f t="shared" si="4"/>
        <v>7.4315039999999994</v>
      </c>
      <c r="AB6" s="5">
        <f t="shared" si="4"/>
        <v>220</v>
      </c>
      <c r="AC6" s="5">
        <f t="shared" si="4"/>
        <v>156.86992000000001</v>
      </c>
      <c r="AD6" s="5">
        <f t="shared" si="4"/>
        <v>1.7167279999999998</v>
      </c>
      <c r="AE6" s="5">
        <f t="shared" si="4"/>
        <v>16</v>
      </c>
      <c r="AG6" s="15">
        <f t="shared" si="2"/>
        <v>9.4771140000000003</v>
      </c>
    </row>
    <row r="7" spans="1:33" s="5" customFormat="1" ht="15" x14ac:dyDescent="0.25">
      <c r="A7" s="5" t="s">
        <v>1</v>
      </c>
      <c r="B7" s="5">
        <v>25</v>
      </c>
      <c r="C7" s="5">
        <v>0.4</v>
      </c>
      <c r="D7" s="5">
        <v>41.318849999999998</v>
      </c>
      <c r="E7" s="5">
        <v>0.87907999999999997</v>
      </c>
      <c r="F7" s="5">
        <v>16</v>
      </c>
      <c r="G7" s="5">
        <v>42.424349999999997</v>
      </c>
      <c r="H7" s="5">
        <v>0.43628</v>
      </c>
      <c r="I7" s="5">
        <v>13</v>
      </c>
      <c r="J7" s="5">
        <v>40.897550000000003</v>
      </c>
      <c r="K7" s="5">
        <v>0.69916999999999996</v>
      </c>
      <c r="L7" s="5">
        <v>48</v>
      </c>
      <c r="M7" s="5">
        <v>42.424349999999997</v>
      </c>
      <c r="N7" s="5">
        <v>0.40411999999999998</v>
      </c>
      <c r="O7" s="5">
        <v>37</v>
      </c>
      <c r="Q7" s="69" t="s">
        <v>1</v>
      </c>
      <c r="R7" s="69">
        <v>100</v>
      </c>
      <c r="S7" s="19">
        <v>0.7</v>
      </c>
      <c r="T7" s="5">
        <f>AVERAGE(D23:D27)</f>
        <v>108.42260200000001</v>
      </c>
      <c r="U7" s="5">
        <f t="shared" ref="U7:AE7" si="5">AVERAGE(E23:E27)</f>
        <v>7.8267299999999995</v>
      </c>
      <c r="V7" s="5">
        <f t="shared" si="5"/>
        <v>63.8</v>
      </c>
      <c r="W7" s="5">
        <f t="shared" si="5"/>
        <v>142.917126</v>
      </c>
      <c r="X7" s="5">
        <f t="shared" si="5"/>
        <v>24.268121999999998</v>
      </c>
      <c r="Y7" s="5">
        <f t="shared" si="5"/>
        <v>91</v>
      </c>
      <c r="Z7" s="5">
        <f t="shared" si="5"/>
        <v>111.88871999999999</v>
      </c>
      <c r="AA7" s="5">
        <f t="shared" si="5"/>
        <v>6.0626760000000006</v>
      </c>
      <c r="AB7" s="5">
        <f t="shared" si="5"/>
        <v>178</v>
      </c>
      <c r="AC7" s="5">
        <f t="shared" si="5"/>
        <v>111.46117</v>
      </c>
      <c r="AD7" s="5">
        <f t="shared" si="5"/>
        <v>10.468614000000001</v>
      </c>
      <c r="AE7" s="5">
        <f t="shared" si="5"/>
        <v>114</v>
      </c>
      <c r="AG7" s="15">
        <f t="shared" si="2"/>
        <v>24.268121999999998</v>
      </c>
    </row>
    <row r="8" spans="1:33" s="5" customFormat="1" ht="15" x14ac:dyDescent="0.25">
      <c r="A8" s="5" t="s">
        <v>1</v>
      </c>
      <c r="B8" s="5">
        <v>25</v>
      </c>
      <c r="C8" s="5">
        <v>0.7</v>
      </c>
      <c r="D8" s="5">
        <v>29.29777</v>
      </c>
      <c r="E8" s="5">
        <v>1.7515000000000001</v>
      </c>
      <c r="F8" s="5">
        <v>35</v>
      </c>
      <c r="G8" s="5">
        <v>28.65436</v>
      </c>
      <c r="H8" s="5">
        <v>0.69801999999999997</v>
      </c>
      <c r="I8" s="5">
        <v>27</v>
      </c>
      <c r="J8" s="5">
        <v>30.91404</v>
      </c>
      <c r="K8" s="5">
        <v>1.61052</v>
      </c>
      <c r="L8" s="5">
        <v>94</v>
      </c>
      <c r="M8" s="5">
        <v>29.969930000000002</v>
      </c>
      <c r="N8" s="5">
        <v>1.0081899999999999</v>
      </c>
      <c r="O8" s="5">
        <v>104</v>
      </c>
      <c r="Q8" s="69" t="s">
        <v>1</v>
      </c>
      <c r="R8" s="69">
        <v>100</v>
      </c>
      <c r="S8" s="19">
        <v>1</v>
      </c>
      <c r="T8" s="5">
        <f>AVERAGE(D28:D32)</f>
        <v>104.582008</v>
      </c>
      <c r="U8" s="5">
        <f t="shared" ref="U8:AE8" si="6">AVERAGE(E28:E32)</f>
        <v>10.210066000000001</v>
      </c>
      <c r="V8" s="5">
        <f t="shared" si="6"/>
        <v>75.2</v>
      </c>
      <c r="W8" s="5">
        <f t="shared" si="6"/>
        <v>103.37257200000002</v>
      </c>
      <c r="X8" s="5">
        <f t="shared" si="6"/>
        <v>33.797144000000003</v>
      </c>
      <c r="Y8" s="5">
        <f t="shared" si="6"/>
        <v>103.2</v>
      </c>
      <c r="Z8" s="5">
        <f t="shared" si="6"/>
        <v>106.20282</v>
      </c>
      <c r="AA8" s="5">
        <f t="shared" si="6"/>
        <v>11.469108000000002</v>
      </c>
      <c r="AB8" s="5">
        <f t="shared" si="6"/>
        <v>303</v>
      </c>
      <c r="AC8" s="5">
        <f t="shared" si="6"/>
        <v>104.608868</v>
      </c>
      <c r="AD8" s="5">
        <f t="shared" si="6"/>
        <v>3.9826459999999999</v>
      </c>
      <c r="AE8" s="5">
        <f t="shared" si="6"/>
        <v>36.200000000000003</v>
      </c>
      <c r="AG8" s="15">
        <f t="shared" si="2"/>
        <v>33.797144000000003</v>
      </c>
    </row>
    <row r="9" spans="1:33" s="5" customFormat="1" ht="15" x14ac:dyDescent="0.25">
      <c r="A9" s="5" t="s">
        <v>1</v>
      </c>
      <c r="B9" s="5">
        <v>25</v>
      </c>
      <c r="C9" s="5">
        <v>0.7</v>
      </c>
      <c r="D9" s="5">
        <v>29.853249999999999</v>
      </c>
      <c r="E9" s="5">
        <v>2.23231</v>
      </c>
      <c r="F9" s="5">
        <v>44</v>
      </c>
      <c r="G9" s="5">
        <v>28.65436</v>
      </c>
      <c r="H9" s="5">
        <v>0.99290999999999996</v>
      </c>
      <c r="I9" s="5">
        <v>38</v>
      </c>
      <c r="J9" s="5">
        <v>29.01193</v>
      </c>
      <c r="K9" s="5">
        <v>0.90375000000000005</v>
      </c>
      <c r="L9" s="5">
        <v>65</v>
      </c>
      <c r="M9" s="5">
        <v>30.77552</v>
      </c>
      <c r="N9" s="5">
        <v>0.71143999999999996</v>
      </c>
      <c r="O9" s="5">
        <v>67</v>
      </c>
      <c r="Q9" s="69" t="s">
        <v>1</v>
      </c>
      <c r="R9" s="69">
        <v>1000</v>
      </c>
      <c r="S9" s="19">
        <v>0.4</v>
      </c>
      <c r="T9" s="5">
        <f>AVERAGE(D33:D37)</f>
        <v>1074.98377</v>
      </c>
      <c r="U9" s="5">
        <f t="shared" ref="U9:AE9" si="7">AVERAGE(E33:E37)</f>
        <v>656.77970200000004</v>
      </c>
      <c r="V9" s="5">
        <f t="shared" si="7"/>
        <v>194.2</v>
      </c>
      <c r="W9" s="5">
        <f t="shared" si="7"/>
        <v>1074.1438000000001</v>
      </c>
      <c r="X9" s="5">
        <f t="shared" si="7"/>
        <v>558.85070599999995</v>
      </c>
      <c r="Y9" s="5">
        <f t="shared" si="7"/>
        <v>6.8</v>
      </c>
      <c r="Z9" s="5">
        <f t="shared" si="7"/>
        <v>1228.3103139999998</v>
      </c>
      <c r="AA9" s="5">
        <f t="shared" si="7"/>
        <v>459.83897999999999</v>
      </c>
      <c r="AB9" s="5">
        <f t="shared" si="7"/>
        <v>712.2</v>
      </c>
      <c r="AC9" s="5">
        <f t="shared" si="7"/>
        <v>1088.3263199999999</v>
      </c>
      <c r="AD9" s="5">
        <f t="shared" si="7"/>
        <v>149.26156800000001</v>
      </c>
      <c r="AE9" s="5">
        <f t="shared" si="7"/>
        <v>4</v>
      </c>
      <c r="AG9" s="15">
        <f t="shared" si="2"/>
        <v>656.77970200000004</v>
      </c>
    </row>
    <row r="10" spans="1:33" s="5" customFormat="1" ht="15" x14ac:dyDescent="0.25">
      <c r="A10" s="5" t="s">
        <v>1</v>
      </c>
      <c r="B10" s="5">
        <v>25</v>
      </c>
      <c r="C10" s="5">
        <v>0.7</v>
      </c>
      <c r="D10" s="5">
        <v>29.969930000000002</v>
      </c>
      <c r="E10" s="5">
        <v>1.54542</v>
      </c>
      <c r="F10" s="5">
        <v>30</v>
      </c>
      <c r="G10" s="5">
        <v>28.65436</v>
      </c>
      <c r="H10" s="5">
        <v>1.00793</v>
      </c>
      <c r="I10" s="5">
        <v>43</v>
      </c>
      <c r="J10" s="5">
        <v>29.98095</v>
      </c>
      <c r="K10" s="5">
        <v>1.22742</v>
      </c>
      <c r="L10" s="5">
        <v>73</v>
      </c>
      <c r="M10" s="5">
        <v>28.920290000000001</v>
      </c>
      <c r="N10" s="5">
        <v>1.00265</v>
      </c>
      <c r="O10" s="5">
        <v>108</v>
      </c>
      <c r="Q10" s="69" t="s">
        <v>1</v>
      </c>
      <c r="R10" s="69">
        <v>1000</v>
      </c>
      <c r="S10" s="19">
        <v>0.7</v>
      </c>
      <c r="T10" s="5">
        <f>AVERAGE(D38:D42)</f>
        <v>1036.6118099999999</v>
      </c>
      <c r="U10" s="5">
        <f t="shared" ref="U10:AE10" si="8">AVERAGE(E38:E42)</f>
        <v>746.77327600000001</v>
      </c>
      <c r="V10" s="5">
        <f t="shared" si="8"/>
        <v>264</v>
      </c>
      <c r="W10" s="5">
        <f t="shared" si="8"/>
        <v>1036.9203120000002</v>
      </c>
      <c r="X10" s="5">
        <f t="shared" si="8"/>
        <v>782.39368400000001</v>
      </c>
      <c r="Y10" s="5">
        <f t="shared" si="8"/>
        <v>10.6</v>
      </c>
      <c r="Z10" s="5">
        <f t="shared" si="8"/>
        <v>1112.362196</v>
      </c>
      <c r="AA10" s="5">
        <f t="shared" si="8"/>
        <v>983.592218</v>
      </c>
      <c r="AB10" s="5">
        <f t="shared" si="8"/>
        <v>1582.6</v>
      </c>
      <c r="AC10" s="5">
        <f t="shared" si="8"/>
        <v>1036.62139</v>
      </c>
      <c r="AD10" s="5">
        <f t="shared" si="8"/>
        <v>205.31229199999999</v>
      </c>
      <c r="AE10" s="5">
        <f t="shared" si="8"/>
        <v>7</v>
      </c>
      <c r="AG10" s="15">
        <f t="shared" si="2"/>
        <v>983.592218</v>
      </c>
    </row>
    <row r="11" spans="1:33" s="5" customFormat="1" ht="15" x14ac:dyDescent="0.25">
      <c r="A11" s="5" t="s">
        <v>1</v>
      </c>
      <c r="B11" s="5">
        <v>25</v>
      </c>
      <c r="C11" s="5">
        <v>0.7</v>
      </c>
      <c r="D11" s="5">
        <v>30.85596</v>
      </c>
      <c r="E11" s="5">
        <v>1.36812</v>
      </c>
      <c r="F11" s="5">
        <v>28</v>
      </c>
      <c r="G11" s="5">
        <v>28.65436</v>
      </c>
      <c r="H11" s="5">
        <v>0.7359</v>
      </c>
      <c r="I11" s="5">
        <v>31</v>
      </c>
      <c r="J11" s="5">
        <v>31.055959999999999</v>
      </c>
      <c r="K11" s="5">
        <v>1.1607099999999999</v>
      </c>
      <c r="L11" s="5">
        <v>84</v>
      </c>
      <c r="M11" s="5">
        <v>29.98095</v>
      </c>
      <c r="N11" s="5">
        <v>1.0724199999999999</v>
      </c>
      <c r="O11" s="5">
        <v>109</v>
      </c>
      <c r="Q11" s="69" t="s">
        <v>1</v>
      </c>
      <c r="R11" s="69">
        <v>1000</v>
      </c>
      <c r="S11" s="19">
        <v>1</v>
      </c>
      <c r="T11" s="5">
        <f>AVERAGE(D43:D47)</f>
        <v>1035.8714919999998</v>
      </c>
      <c r="U11" s="5">
        <f t="shared" ref="U11:AE11" si="9">AVERAGE(E43:E47)</f>
        <v>1058.9568320000001</v>
      </c>
      <c r="V11" s="5">
        <f t="shared" si="9"/>
        <v>338</v>
      </c>
      <c r="W11" s="5">
        <f t="shared" si="9"/>
        <v>1035.6910439999999</v>
      </c>
      <c r="X11" s="5">
        <f t="shared" si="9"/>
        <v>1126.53351</v>
      </c>
      <c r="Y11" s="5">
        <f t="shared" si="9"/>
        <v>15.4</v>
      </c>
      <c r="Z11" s="5">
        <f t="shared" si="9"/>
        <v>1096.5911100000001</v>
      </c>
      <c r="AA11" s="5">
        <f t="shared" si="9"/>
        <v>1548.2549540000002</v>
      </c>
      <c r="AB11" s="5">
        <f t="shared" si="9"/>
        <v>2633.2</v>
      </c>
      <c r="AC11" s="5">
        <f t="shared" si="9"/>
        <v>1036.521696</v>
      </c>
      <c r="AD11" s="5">
        <f t="shared" si="9"/>
        <v>275.51189800000003</v>
      </c>
      <c r="AE11" s="5">
        <f t="shared" si="9"/>
        <v>10.4</v>
      </c>
      <c r="AG11" s="15">
        <f t="shared" si="2"/>
        <v>1548.2549540000002</v>
      </c>
    </row>
    <row r="12" spans="1:33" s="5" customFormat="1" ht="15" x14ac:dyDescent="0.25">
      <c r="A12" s="5" t="s">
        <v>1</v>
      </c>
      <c r="B12" s="5">
        <v>25</v>
      </c>
      <c r="C12" s="5">
        <v>0.7</v>
      </c>
      <c r="D12" s="5">
        <v>29.969930000000002</v>
      </c>
      <c r="E12" s="5">
        <v>1.46913</v>
      </c>
      <c r="F12" s="5">
        <v>29</v>
      </c>
      <c r="G12" s="5">
        <v>28.65436</v>
      </c>
      <c r="H12" s="5">
        <v>0.74755000000000005</v>
      </c>
      <c r="I12" s="5">
        <v>30</v>
      </c>
      <c r="J12" s="5">
        <v>30.780819999999999</v>
      </c>
      <c r="K12" s="5">
        <v>0.95660999999999996</v>
      </c>
      <c r="L12" s="5">
        <v>69</v>
      </c>
      <c r="M12" s="5">
        <v>28.825289999999999</v>
      </c>
      <c r="N12" s="5">
        <v>1.1763999999999999</v>
      </c>
      <c r="O12" s="5">
        <v>122</v>
      </c>
      <c r="Q12" s="69" t="s">
        <v>2</v>
      </c>
      <c r="R12" s="69">
        <v>24</v>
      </c>
      <c r="S12" s="19">
        <v>0.4</v>
      </c>
      <c r="T12" s="5">
        <f>AVERAGE(D48:D52)</f>
        <v>3177.6379999999999</v>
      </c>
      <c r="U12" s="5">
        <f t="shared" ref="U12:AE12" si="10">AVERAGE(E48:E52)</f>
        <v>1.163494</v>
      </c>
      <c r="V12" s="5">
        <f t="shared" si="10"/>
        <v>17.399999999999999</v>
      </c>
      <c r="W12" s="5">
        <f t="shared" si="10"/>
        <v>3177.6379999999999</v>
      </c>
      <c r="X12" s="5">
        <f t="shared" si="10"/>
        <v>0.33504599999999995</v>
      </c>
      <c r="Y12" s="5">
        <f t="shared" si="10"/>
        <v>15.6</v>
      </c>
      <c r="Z12" s="5">
        <f t="shared" si="10"/>
        <v>3181.8065159999996</v>
      </c>
      <c r="AA12" s="5">
        <f t="shared" si="10"/>
        <v>0.52532400000000001</v>
      </c>
      <c r="AB12" s="5">
        <f t="shared" si="10"/>
        <v>32.799999999999997</v>
      </c>
      <c r="AC12" s="5">
        <f t="shared" si="10"/>
        <v>3180.8718520000002</v>
      </c>
      <c r="AD12" s="5">
        <f t="shared" si="10"/>
        <v>0.52412800000000004</v>
      </c>
      <c r="AE12" s="5">
        <f t="shared" si="10"/>
        <v>59.8</v>
      </c>
      <c r="AG12" s="15">
        <f t="shared" si="2"/>
        <v>1.163494</v>
      </c>
    </row>
    <row r="13" spans="1:33" s="5" customFormat="1" ht="15" x14ac:dyDescent="0.25">
      <c r="A13" s="5" t="s">
        <v>1</v>
      </c>
      <c r="B13" s="5">
        <v>25</v>
      </c>
      <c r="C13" s="5">
        <v>1</v>
      </c>
      <c r="D13" s="5">
        <v>28.7148</v>
      </c>
      <c r="E13" s="5">
        <v>1.40022</v>
      </c>
      <c r="F13" s="5">
        <v>30</v>
      </c>
      <c r="G13" s="5">
        <v>28.546240000000001</v>
      </c>
      <c r="H13" s="5">
        <v>1.5065200000000001</v>
      </c>
      <c r="I13" s="5">
        <v>63</v>
      </c>
      <c r="J13" s="5">
        <v>30.02515</v>
      </c>
      <c r="K13" s="5">
        <v>2.18344</v>
      </c>
      <c r="L13" s="5">
        <v>148</v>
      </c>
      <c r="M13" s="5">
        <v>28.851610000000001</v>
      </c>
      <c r="N13" s="5">
        <v>0.90925</v>
      </c>
      <c r="O13" s="5">
        <v>101</v>
      </c>
      <c r="Q13" s="69" t="s">
        <v>2</v>
      </c>
      <c r="R13" s="69">
        <v>24</v>
      </c>
      <c r="S13" s="19">
        <v>0.7</v>
      </c>
      <c r="T13" s="5">
        <f>AVERAGE(D53:D57)</f>
        <v>2321.03586</v>
      </c>
      <c r="U13" s="5">
        <f t="shared" ref="U13:AE13" si="11">AVERAGE(E53:E57)</f>
        <v>1.3564940000000001</v>
      </c>
      <c r="V13" s="5">
        <f t="shared" si="11"/>
        <v>20</v>
      </c>
      <c r="W13" s="5">
        <f t="shared" si="11"/>
        <v>2321.03586</v>
      </c>
      <c r="X13" s="5">
        <f t="shared" si="11"/>
        <v>0.52559199999999995</v>
      </c>
      <c r="Y13" s="5">
        <f t="shared" si="11"/>
        <v>21</v>
      </c>
      <c r="Z13" s="5">
        <f t="shared" si="11"/>
        <v>2324.6971280000002</v>
      </c>
      <c r="AA13" s="5">
        <f t="shared" si="11"/>
        <v>1.040022</v>
      </c>
      <c r="AB13" s="5">
        <f t="shared" si="11"/>
        <v>69</v>
      </c>
      <c r="AC13" s="5">
        <f t="shared" si="11"/>
        <v>2321.03586</v>
      </c>
      <c r="AD13" s="5">
        <f t="shared" si="11"/>
        <v>0.77028400000000008</v>
      </c>
      <c r="AE13" s="5">
        <f t="shared" si="11"/>
        <v>87.4</v>
      </c>
      <c r="AG13" s="15">
        <f t="shared" si="2"/>
        <v>1.3564940000000001</v>
      </c>
    </row>
    <row r="14" spans="1:33" s="5" customFormat="1" ht="15" x14ac:dyDescent="0.25">
      <c r="A14" s="5" t="s">
        <v>1</v>
      </c>
      <c r="B14" s="5">
        <v>25</v>
      </c>
      <c r="C14" s="5">
        <v>1</v>
      </c>
      <c r="D14" s="5">
        <v>28.7148</v>
      </c>
      <c r="E14" s="5">
        <v>1.42445</v>
      </c>
      <c r="F14" s="5">
        <v>30</v>
      </c>
      <c r="G14" s="5">
        <v>28.587009999999999</v>
      </c>
      <c r="H14" s="5">
        <v>1.3051900000000001</v>
      </c>
      <c r="I14" s="5">
        <v>51</v>
      </c>
      <c r="J14" s="5">
        <v>30.80988</v>
      </c>
      <c r="K14" s="5">
        <v>2.10459</v>
      </c>
      <c r="L14" s="5">
        <v>155</v>
      </c>
      <c r="M14" s="5">
        <v>29.127050000000001</v>
      </c>
      <c r="N14" s="5">
        <v>0.82965</v>
      </c>
      <c r="O14" s="5">
        <v>78</v>
      </c>
      <c r="Q14" s="69" t="s">
        <v>2</v>
      </c>
      <c r="R14" s="69">
        <v>24</v>
      </c>
      <c r="S14" s="19">
        <v>1</v>
      </c>
      <c r="T14" s="5">
        <f>AVERAGE(D58:D62)</f>
        <v>2493.4481839999999</v>
      </c>
      <c r="U14" s="5">
        <f t="shared" ref="U14:AE14" si="12">AVERAGE(E58:E62)</f>
        <v>2.247792</v>
      </c>
      <c r="V14" s="5">
        <f t="shared" si="12"/>
        <v>44.6</v>
      </c>
      <c r="W14" s="5">
        <f t="shared" si="12"/>
        <v>2320.9075499999999</v>
      </c>
      <c r="X14" s="5">
        <f t="shared" si="12"/>
        <v>1.5211960000000002</v>
      </c>
      <c r="Y14" s="5">
        <f t="shared" si="12"/>
        <v>66.8</v>
      </c>
      <c r="Z14" s="5">
        <f t="shared" si="12"/>
        <v>2368.0117220000002</v>
      </c>
      <c r="AA14" s="5">
        <f t="shared" si="12"/>
        <v>2.0848260000000001</v>
      </c>
      <c r="AB14" s="5">
        <f t="shared" si="12"/>
        <v>123.4</v>
      </c>
      <c r="AC14" s="5">
        <f t="shared" si="12"/>
        <v>2614.0819240000001</v>
      </c>
      <c r="AD14" s="5">
        <f t="shared" si="12"/>
        <v>1.0907680000000002</v>
      </c>
      <c r="AE14" s="5">
        <f t="shared" si="12"/>
        <v>130.80000000000001</v>
      </c>
      <c r="AG14" s="15">
        <f t="shared" si="2"/>
        <v>2.247792</v>
      </c>
    </row>
    <row r="15" spans="1:33" s="5" customFormat="1" ht="15" x14ac:dyDescent="0.25">
      <c r="A15" s="5" t="s">
        <v>1</v>
      </c>
      <c r="B15" s="5">
        <v>25</v>
      </c>
      <c r="C15" s="5">
        <v>1</v>
      </c>
      <c r="D15" s="5">
        <v>28.7148</v>
      </c>
      <c r="E15" s="5">
        <v>1.7262</v>
      </c>
      <c r="F15" s="5">
        <v>30</v>
      </c>
      <c r="G15" s="5">
        <v>28.546240000000001</v>
      </c>
      <c r="H15" s="5">
        <v>1.08206</v>
      </c>
      <c r="I15" s="5">
        <v>43</v>
      </c>
      <c r="J15" s="5">
        <v>28.75235</v>
      </c>
      <c r="K15" s="5">
        <v>2.7611300000000001</v>
      </c>
      <c r="L15" s="5">
        <v>195</v>
      </c>
      <c r="M15" s="5">
        <v>29.049240000000001</v>
      </c>
      <c r="N15" s="5">
        <v>1.2302299999999999</v>
      </c>
      <c r="O15" s="5">
        <v>120</v>
      </c>
      <c r="Q15" s="69" t="s">
        <v>2</v>
      </c>
      <c r="R15" s="69">
        <v>100</v>
      </c>
      <c r="S15" s="19">
        <v>0.4</v>
      </c>
      <c r="T15" s="5">
        <f>AVERAGE(D63:D67)</f>
        <v>51958.281470000002</v>
      </c>
      <c r="U15" s="5">
        <f t="shared" ref="U15:AE15" si="13">AVERAGE(E63:E67)</f>
        <v>5.5876339999999995</v>
      </c>
      <c r="V15" s="5">
        <f t="shared" si="13"/>
        <v>44.6</v>
      </c>
      <c r="W15" s="5">
        <f t="shared" si="13"/>
        <v>43180.759112</v>
      </c>
      <c r="X15" s="5">
        <f t="shared" si="13"/>
        <v>4.8888839999999991</v>
      </c>
      <c r="Y15" s="5">
        <f t="shared" si="13"/>
        <v>15.6</v>
      </c>
      <c r="Z15" s="5">
        <f t="shared" si="13"/>
        <v>44012.888884</v>
      </c>
      <c r="AA15" s="5">
        <f t="shared" si="13"/>
        <v>5.8620780000000003</v>
      </c>
      <c r="AB15" s="5">
        <f t="shared" si="13"/>
        <v>170</v>
      </c>
      <c r="AC15" s="5">
        <f t="shared" si="13"/>
        <v>43887.051017999998</v>
      </c>
      <c r="AD15" s="5">
        <f t="shared" si="13"/>
        <v>8.0547640000000005</v>
      </c>
      <c r="AE15" s="5">
        <f t="shared" si="13"/>
        <v>87.6</v>
      </c>
      <c r="AG15" s="15">
        <f t="shared" si="2"/>
        <v>8.0547640000000005</v>
      </c>
    </row>
    <row r="16" spans="1:33" s="5" customFormat="1" ht="15" x14ac:dyDescent="0.25">
      <c r="A16" s="5" t="s">
        <v>1</v>
      </c>
      <c r="B16" s="5">
        <v>25</v>
      </c>
      <c r="C16" s="5">
        <v>1</v>
      </c>
      <c r="D16" s="5">
        <v>28.7148</v>
      </c>
      <c r="E16" s="5">
        <v>1.62663</v>
      </c>
      <c r="F16" s="5">
        <v>30</v>
      </c>
      <c r="G16" s="5">
        <v>28.504100000000001</v>
      </c>
      <c r="H16" s="5">
        <v>1.6036699999999999</v>
      </c>
      <c r="I16" s="5">
        <v>67</v>
      </c>
      <c r="J16" s="5">
        <v>30.870819999999998</v>
      </c>
      <c r="K16" s="5">
        <v>1.7144299999999999</v>
      </c>
      <c r="L16" s="5">
        <v>121</v>
      </c>
      <c r="M16" s="5">
        <v>29.049240000000001</v>
      </c>
      <c r="N16" s="5">
        <v>1.03837</v>
      </c>
      <c r="O16" s="5">
        <v>116</v>
      </c>
      <c r="Q16" s="69" t="s">
        <v>2</v>
      </c>
      <c r="R16" s="69">
        <v>100</v>
      </c>
      <c r="S16" s="19">
        <v>0.7</v>
      </c>
      <c r="T16" s="5">
        <f>AVERAGE(D68:D72)</f>
        <v>41984.438415999997</v>
      </c>
      <c r="U16" s="5">
        <f t="shared" ref="U16:AE16" si="14">AVERAGE(E68:E72)</f>
        <v>8.5497420000000002</v>
      </c>
      <c r="V16" s="5">
        <f t="shared" si="14"/>
        <v>70.400000000000006</v>
      </c>
      <c r="W16" s="5">
        <f t="shared" si="14"/>
        <v>35939.156260000003</v>
      </c>
      <c r="X16" s="5">
        <f t="shared" si="14"/>
        <v>11.723108</v>
      </c>
      <c r="Y16" s="5">
        <f t="shared" si="14"/>
        <v>36.799999999999997</v>
      </c>
      <c r="Z16" s="5">
        <f t="shared" si="14"/>
        <v>36956.686926000002</v>
      </c>
      <c r="AA16" s="5">
        <f t="shared" si="14"/>
        <v>16.558233999999999</v>
      </c>
      <c r="AB16" s="5">
        <f t="shared" si="14"/>
        <v>488.6</v>
      </c>
      <c r="AC16" s="5">
        <f t="shared" si="14"/>
        <v>37705.283167999994</v>
      </c>
      <c r="AD16" s="5">
        <f t="shared" si="14"/>
        <v>13.237579999999999</v>
      </c>
      <c r="AE16" s="5">
        <f t="shared" si="14"/>
        <v>150</v>
      </c>
      <c r="AG16" s="15">
        <f t="shared" si="2"/>
        <v>16.558233999999999</v>
      </c>
    </row>
    <row r="17" spans="1:33" s="5" customFormat="1" ht="15" x14ac:dyDescent="0.25">
      <c r="A17" s="5" t="s">
        <v>1</v>
      </c>
      <c r="B17" s="5">
        <v>25</v>
      </c>
      <c r="C17" s="5">
        <v>1</v>
      </c>
      <c r="D17" s="5">
        <v>28.7148</v>
      </c>
      <c r="E17" s="5">
        <v>1.9301699999999999</v>
      </c>
      <c r="F17" s="5">
        <v>30</v>
      </c>
      <c r="G17" s="5">
        <v>28.546240000000001</v>
      </c>
      <c r="H17" s="5">
        <v>2.05728</v>
      </c>
      <c r="I17" s="5">
        <v>80</v>
      </c>
      <c r="J17" s="5">
        <v>31.922609999999999</v>
      </c>
      <c r="K17" s="5">
        <v>1.6931</v>
      </c>
      <c r="L17" s="5">
        <v>111</v>
      </c>
      <c r="M17" s="5">
        <v>29.049240000000001</v>
      </c>
      <c r="N17" s="5">
        <v>0.82343</v>
      </c>
      <c r="O17" s="5">
        <v>84</v>
      </c>
      <c r="Q17" s="69" t="s">
        <v>2</v>
      </c>
      <c r="R17" s="69">
        <v>100</v>
      </c>
      <c r="S17" s="19">
        <v>1</v>
      </c>
      <c r="T17" s="5">
        <f>AVERAGE(D73:D77)</f>
        <v>39442.721387999998</v>
      </c>
      <c r="U17" s="5">
        <f t="shared" ref="U17:AE17" si="15">AVERAGE(E73:E77)</f>
        <v>14.618539999999999</v>
      </c>
      <c r="V17" s="5">
        <f t="shared" si="15"/>
        <v>122.2</v>
      </c>
      <c r="W17" s="5">
        <f t="shared" si="15"/>
        <v>35286.494212000005</v>
      </c>
      <c r="X17" s="5">
        <f t="shared" si="15"/>
        <v>26.689135999999998</v>
      </c>
      <c r="Y17" s="5">
        <f t="shared" si="15"/>
        <v>84</v>
      </c>
      <c r="Z17" s="5">
        <f t="shared" si="15"/>
        <v>36448.073318000002</v>
      </c>
      <c r="AA17" s="5">
        <f t="shared" si="15"/>
        <v>22.997356000000003</v>
      </c>
      <c r="AB17" s="5">
        <f t="shared" si="15"/>
        <v>696.2</v>
      </c>
      <c r="AC17" s="5">
        <f t="shared" si="15"/>
        <v>36582.015166000005</v>
      </c>
      <c r="AD17" s="5">
        <f t="shared" si="15"/>
        <v>15.604496000000001</v>
      </c>
      <c r="AE17" s="5">
        <f t="shared" si="15"/>
        <v>178.8</v>
      </c>
      <c r="AG17" s="15">
        <f t="shared" si="2"/>
        <v>26.689135999999998</v>
      </c>
    </row>
    <row r="18" spans="1:33" s="5" customFormat="1" ht="15" x14ac:dyDescent="0.25">
      <c r="A18" s="5" t="s">
        <v>1</v>
      </c>
      <c r="B18" s="5">
        <v>100</v>
      </c>
      <c r="C18" s="5">
        <v>0.4</v>
      </c>
      <c r="D18" s="5">
        <v>150.49712</v>
      </c>
      <c r="E18" s="5">
        <v>7.4918199999999997</v>
      </c>
      <c r="F18" s="5">
        <v>60</v>
      </c>
      <c r="G18" s="5">
        <v>148.21297999999999</v>
      </c>
      <c r="H18" s="5">
        <v>13.05611</v>
      </c>
      <c r="I18" s="5">
        <v>50</v>
      </c>
      <c r="J18" s="5">
        <v>150.82799</v>
      </c>
      <c r="K18" s="5">
        <v>8.4110899999999997</v>
      </c>
      <c r="L18" s="5">
        <v>252</v>
      </c>
      <c r="M18" s="5">
        <v>156.87576999999999</v>
      </c>
      <c r="N18" s="5">
        <v>1.4428300000000001</v>
      </c>
      <c r="O18" s="5">
        <v>13</v>
      </c>
      <c r="Q18" s="69" t="s">
        <v>2</v>
      </c>
      <c r="R18" s="69">
        <v>997</v>
      </c>
      <c r="S18" s="19">
        <v>0.4</v>
      </c>
      <c r="T18" s="5">
        <f>AVERAGE(D78:D82)</f>
        <v>332632.391168</v>
      </c>
      <c r="U18" s="5">
        <f t="shared" ref="U18:AE18" si="16">AVERAGE(E78:E82)</f>
        <v>413.03083600000002</v>
      </c>
      <c r="V18" s="5">
        <f t="shared" si="16"/>
        <v>180</v>
      </c>
      <c r="W18" s="5">
        <f t="shared" si="16"/>
        <v>326133.20005400002</v>
      </c>
      <c r="X18" s="5">
        <f t="shared" si="16"/>
        <v>391.40896999999995</v>
      </c>
      <c r="Y18" s="5">
        <f t="shared" si="16"/>
        <v>5</v>
      </c>
      <c r="Z18" s="5">
        <f t="shared" si="16"/>
        <v>325020.14033600001</v>
      </c>
      <c r="AA18" s="5">
        <f t="shared" si="16"/>
        <v>592.23298799999998</v>
      </c>
      <c r="AB18" s="5">
        <f t="shared" si="16"/>
        <v>1576.8</v>
      </c>
      <c r="AC18" s="5">
        <f t="shared" si="16"/>
        <v>338945.45767999999</v>
      </c>
      <c r="AD18" s="5">
        <f t="shared" si="16"/>
        <v>95.982885999999993</v>
      </c>
      <c r="AE18" s="5">
        <f t="shared" si="16"/>
        <v>4</v>
      </c>
      <c r="AG18" s="15">
        <f t="shared" si="2"/>
        <v>592.23298799999998</v>
      </c>
    </row>
    <row r="19" spans="1:33" s="5" customFormat="1" ht="15" x14ac:dyDescent="0.25">
      <c r="A19" s="5" t="s">
        <v>1</v>
      </c>
      <c r="B19" s="5">
        <v>100</v>
      </c>
      <c r="C19" s="5">
        <v>0.4</v>
      </c>
      <c r="D19" s="5">
        <v>150.75033999999999</v>
      </c>
      <c r="E19" s="5">
        <v>7.1541600000000001</v>
      </c>
      <c r="F19" s="5">
        <v>58</v>
      </c>
      <c r="G19" s="5">
        <v>148.30421000000001</v>
      </c>
      <c r="H19" s="5">
        <v>6.4575800000000001</v>
      </c>
      <c r="I19" s="5">
        <v>24</v>
      </c>
      <c r="J19" s="5">
        <v>152.66515000000001</v>
      </c>
      <c r="K19" s="5">
        <v>6.1757999999999997</v>
      </c>
      <c r="L19" s="5">
        <v>184</v>
      </c>
      <c r="M19" s="5">
        <v>156.86831000000001</v>
      </c>
      <c r="N19" s="5">
        <v>1.5354699999999999</v>
      </c>
      <c r="O19" s="5">
        <v>14</v>
      </c>
      <c r="Q19" s="69" t="s">
        <v>2</v>
      </c>
      <c r="R19" s="69">
        <v>997</v>
      </c>
      <c r="S19" s="19">
        <v>0.7</v>
      </c>
      <c r="T19" s="5">
        <f>AVERAGE(D83:D87)</f>
        <v>331526.03897200001</v>
      </c>
      <c r="U19" s="5">
        <f t="shared" ref="U19:AE19" si="17">AVERAGE(E83:E87)</f>
        <v>759.536564</v>
      </c>
      <c r="V19" s="5">
        <f t="shared" si="17"/>
        <v>340</v>
      </c>
      <c r="W19" s="5">
        <f t="shared" si="17"/>
        <v>323708.240598</v>
      </c>
      <c r="X19" s="5">
        <f t="shared" si="17"/>
        <v>857.12914000000001</v>
      </c>
      <c r="Y19" s="5">
        <f t="shared" si="17"/>
        <v>11</v>
      </c>
      <c r="Z19" s="5">
        <f t="shared" si="17"/>
        <v>324299.73379999999</v>
      </c>
      <c r="AA19" s="5">
        <f t="shared" si="17"/>
        <v>679.84426800000006</v>
      </c>
      <c r="AB19" s="5">
        <f t="shared" si="17"/>
        <v>1979.2</v>
      </c>
      <c r="AC19" s="5">
        <f t="shared" si="17"/>
        <v>329242.12485000002</v>
      </c>
      <c r="AD19" s="5">
        <f t="shared" si="17"/>
        <v>138.456256</v>
      </c>
      <c r="AE19" s="5">
        <f t="shared" si="17"/>
        <v>7</v>
      </c>
      <c r="AG19" s="15">
        <f t="shared" si="2"/>
        <v>857.12914000000001</v>
      </c>
    </row>
    <row r="20" spans="1:33" s="5" customFormat="1" ht="15" x14ac:dyDescent="0.25">
      <c r="A20" s="5" t="s">
        <v>1</v>
      </c>
      <c r="B20" s="5">
        <v>100</v>
      </c>
      <c r="C20" s="5">
        <v>0.4</v>
      </c>
      <c r="D20" s="5">
        <v>150.05449999999999</v>
      </c>
      <c r="E20" s="5">
        <v>4.1973200000000004</v>
      </c>
      <c r="F20" s="5">
        <v>34</v>
      </c>
      <c r="G20" s="5">
        <v>148.23812000000001</v>
      </c>
      <c r="H20" s="5">
        <v>12.538959999999999</v>
      </c>
      <c r="I20" s="5">
        <v>48</v>
      </c>
      <c r="J20" s="5">
        <v>151.24923000000001</v>
      </c>
      <c r="K20" s="5">
        <v>10.9491</v>
      </c>
      <c r="L20" s="5">
        <v>322</v>
      </c>
      <c r="M20" s="5">
        <v>156.86798999999999</v>
      </c>
      <c r="N20" s="5">
        <v>2.4767999999999999</v>
      </c>
      <c r="O20" s="5">
        <v>24</v>
      </c>
      <c r="Q20" s="69" t="s">
        <v>2</v>
      </c>
      <c r="R20" s="69">
        <v>997</v>
      </c>
      <c r="S20" s="19">
        <v>1</v>
      </c>
      <c r="T20" s="5">
        <f>AVERAGE(D88:D92)</f>
        <v>325704.84333</v>
      </c>
      <c r="U20" s="5">
        <f t="shared" ref="U20:AE20" si="18">AVERAGE(E88:E92)</f>
        <v>407.69626799999998</v>
      </c>
      <c r="V20" s="5">
        <f t="shared" si="18"/>
        <v>190</v>
      </c>
      <c r="W20" s="5">
        <f t="shared" si="18"/>
        <v>323371.22760400001</v>
      </c>
      <c r="X20" s="5">
        <f t="shared" si="18"/>
        <v>1008.5712740000001</v>
      </c>
      <c r="Y20" s="5">
        <f t="shared" si="18"/>
        <v>12.8</v>
      </c>
      <c r="Z20" s="5">
        <f t="shared" si="18"/>
        <v>324536.33012400003</v>
      </c>
      <c r="AA20" s="5">
        <f t="shared" si="18"/>
        <v>858.35676600000011</v>
      </c>
      <c r="AB20" s="5">
        <f t="shared" si="18"/>
        <v>2552</v>
      </c>
      <c r="AC20" s="5">
        <f t="shared" si="18"/>
        <v>326931.53062999999</v>
      </c>
      <c r="AD20" s="5">
        <f t="shared" si="18"/>
        <v>179.21328</v>
      </c>
      <c r="AE20" s="5">
        <f t="shared" si="18"/>
        <v>10</v>
      </c>
      <c r="AG20" s="15">
        <f t="shared" si="2"/>
        <v>1008.5712740000001</v>
      </c>
    </row>
    <row r="21" spans="1:33" s="5" customFormat="1" ht="15" x14ac:dyDescent="0.25">
      <c r="A21" s="5" t="s">
        <v>1</v>
      </c>
      <c r="B21" s="5">
        <v>100</v>
      </c>
      <c r="C21" s="5">
        <v>0.4</v>
      </c>
      <c r="D21" s="5">
        <v>149.08449999999999</v>
      </c>
      <c r="E21" s="5">
        <v>5.1248399999999998</v>
      </c>
      <c r="F21" s="5">
        <v>41</v>
      </c>
      <c r="G21" s="5">
        <v>148.26152999999999</v>
      </c>
      <c r="H21" s="5">
        <v>8.4619599999999995</v>
      </c>
      <c r="I21" s="5">
        <v>32</v>
      </c>
      <c r="J21" s="5">
        <v>160.02331000000001</v>
      </c>
      <c r="K21" s="5">
        <v>6.2238499999999997</v>
      </c>
      <c r="L21" s="5">
        <v>186</v>
      </c>
      <c r="M21" s="5">
        <v>156.86922000000001</v>
      </c>
      <c r="N21" s="5">
        <v>1.4881</v>
      </c>
      <c r="O21" s="5">
        <v>14</v>
      </c>
      <c r="Q21" s="69" t="s">
        <v>0</v>
      </c>
      <c r="R21" s="69">
        <v>30</v>
      </c>
      <c r="S21" s="19">
        <v>0.4</v>
      </c>
      <c r="T21" s="5">
        <f>AVERAGE(D93:D97)</f>
        <v>1021.056018</v>
      </c>
      <c r="U21" s="5">
        <f t="shared" ref="U21:AE21" si="19">AVERAGE(E93:E97)</f>
        <v>1.4857080000000003</v>
      </c>
      <c r="V21" s="5">
        <f t="shared" si="19"/>
        <v>20.399999999999999</v>
      </c>
      <c r="W21" s="5">
        <f t="shared" si="19"/>
        <v>995.50249000000008</v>
      </c>
      <c r="X21" s="5">
        <f t="shared" si="19"/>
        <v>0.79067999999999994</v>
      </c>
      <c r="Y21" s="5">
        <f t="shared" si="19"/>
        <v>23.2</v>
      </c>
      <c r="Z21" s="5">
        <f t="shared" si="19"/>
        <v>1005.3334699999999</v>
      </c>
      <c r="AA21" s="5">
        <f t="shared" si="19"/>
        <v>0.58815400000000007</v>
      </c>
      <c r="AB21" s="5">
        <f t="shared" si="19"/>
        <v>32</v>
      </c>
      <c r="AC21" s="5">
        <f t="shared" si="19"/>
        <v>1005.5025499999999</v>
      </c>
      <c r="AD21" s="5">
        <f t="shared" si="19"/>
        <v>0.65705999999999987</v>
      </c>
      <c r="AE21" s="5">
        <f t="shared" si="19"/>
        <v>54.4</v>
      </c>
      <c r="AG21" s="15">
        <f t="shared" si="2"/>
        <v>1.4857080000000003</v>
      </c>
    </row>
    <row r="22" spans="1:33" s="5" customFormat="1" ht="15" x14ac:dyDescent="0.25">
      <c r="A22" s="5" t="s">
        <v>1</v>
      </c>
      <c r="B22" s="5">
        <v>100</v>
      </c>
      <c r="C22" s="5">
        <v>0.4</v>
      </c>
      <c r="D22" s="5">
        <v>149.46541999999999</v>
      </c>
      <c r="E22" s="5">
        <v>4.9100700000000002</v>
      </c>
      <c r="F22" s="5">
        <v>40</v>
      </c>
      <c r="G22" s="5">
        <v>148.55095</v>
      </c>
      <c r="H22" s="5">
        <v>6.8709600000000002</v>
      </c>
      <c r="I22" s="5">
        <v>25</v>
      </c>
      <c r="J22" s="5">
        <v>154.54830999999999</v>
      </c>
      <c r="K22" s="5">
        <v>5.3976800000000003</v>
      </c>
      <c r="L22" s="5">
        <v>156</v>
      </c>
      <c r="M22" s="5">
        <v>156.86831000000001</v>
      </c>
      <c r="N22" s="5">
        <v>1.6404399999999999</v>
      </c>
      <c r="O22" s="5">
        <v>15</v>
      </c>
      <c r="Q22" s="69" t="s">
        <v>0</v>
      </c>
      <c r="R22" s="69">
        <v>30</v>
      </c>
      <c r="S22" s="19">
        <v>0.7</v>
      </c>
      <c r="T22" s="5">
        <f>AVERAGE(D98:D102)</f>
        <v>694.20183000000009</v>
      </c>
      <c r="U22" s="5">
        <f t="shared" ref="U22:AE22" si="20">AVERAGE(E98:E102)</f>
        <v>1.454766</v>
      </c>
      <c r="V22" s="5">
        <f t="shared" si="20"/>
        <v>24</v>
      </c>
      <c r="W22" s="5">
        <f t="shared" si="20"/>
        <v>675.48054200000001</v>
      </c>
      <c r="X22" s="5">
        <f t="shared" si="20"/>
        <v>2.0384880000000001</v>
      </c>
      <c r="Y22" s="5">
        <f t="shared" si="20"/>
        <v>62.8</v>
      </c>
      <c r="Z22" s="5">
        <f t="shared" si="20"/>
        <v>709.05902600000013</v>
      </c>
      <c r="AA22" s="5">
        <f t="shared" si="20"/>
        <v>1.338184</v>
      </c>
      <c r="AB22" s="5">
        <f t="shared" si="20"/>
        <v>78.8</v>
      </c>
      <c r="AC22" s="5">
        <f t="shared" si="20"/>
        <v>710.6094720000001</v>
      </c>
      <c r="AD22" s="5">
        <f t="shared" si="20"/>
        <v>1.9219739999999998</v>
      </c>
      <c r="AE22" s="5">
        <f t="shared" si="20"/>
        <v>163</v>
      </c>
      <c r="AG22" s="15">
        <f t="shared" si="2"/>
        <v>2.0384880000000001</v>
      </c>
    </row>
    <row r="23" spans="1:33" s="5" customFormat="1" ht="15" x14ac:dyDescent="0.25">
      <c r="A23" s="5" t="s">
        <v>1</v>
      </c>
      <c r="B23" s="5">
        <v>100</v>
      </c>
      <c r="C23" s="5">
        <v>0.7</v>
      </c>
      <c r="D23" s="5">
        <v>108.2758</v>
      </c>
      <c r="E23" s="5">
        <v>11.46832</v>
      </c>
      <c r="F23" s="5">
        <v>92</v>
      </c>
      <c r="G23" s="5">
        <v>143.25226000000001</v>
      </c>
      <c r="H23" s="5">
        <v>17.66432</v>
      </c>
      <c r="I23" s="5">
        <v>62</v>
      </c>
      <c r="J23" s="5">
        <v>111.11808000000001</v>
      </c>
      <c r="K23" s="5">
        <v>7.0950300000000004</v>
      </c>
      <c r="L23" s="5">
        <v>212</v>
      </c>
      <c r="M23" s="5">
        <v>109.16759</v>
      </c>
      <c r="N23" s="5">
        <v>7.3869300000000004</v>
      </c>
      <c r="O23" s="5">
        <v>82</v>
      </c>
      <c r="Q23" s="69" t="s">
        <v>0</v>
      </c>
      <c r="R23" s="69">
        <v>30</v>
      </c>
      <c r="S23" s="19">
        <v>1</v>
      </c>
      <c r="T23" s="5">
        <f>AVERAGE(D103:D107)</f>
        <v>679.00354399999992</v>
      </c>
      <c r="U23" s="5">
        <f t="shared" ref="U23:AE23" si="21">AVERAGE(E103:E107)</f>
        <v>3.0501939999999998</v>
      </c>
      <c r="V23" s="5">
        <f t="shared" si="21"/>
        <v>57.8</v>
      </c>
      <c r="W23" s="5">
        <f t="shared" si="21"/>
        <v>658.011706</v>
      </c>
      <c r="X23" s="5">
        <f t="shared" si="21"/>
        <v>3.2287260000000004</v>
      </c>
      <c r="Y23" s="5">
        <f t="shared" si="21"/>
        <v>91.8</v>
      </c>
      <c r="Z23" s="5">
        <f t="shared" si="21"/>
        <v>676.05958399999997</v>
      </c>
      <c r="AA23" s="5">
        <f t="shared" si="21"/>
        <v>1.7466699999999999</v>
      </c>
      <c r="AB23" s="5">
        <f t="shared" si="21"/>
        <v>109.2</v>
      </c>
      <c r="AC23" s="5">
        <f t="shared" si="21"/>
        <v>680.84803199999999</v>
      </c>
      <c r="AD23" s="5">
        <f t="shared" si="21"/>
        <v>2.8807659999999999</v>
      </c>
      <c r="AE23" s="5">
        <f t="shared" si="21"/>
        <v>241.4</v>
      </c>
      <c r="AG23" s="15">
        <f t="shared" si="2"/>
        <v>3.2287260000000004</v>
      </c>
    </row>
    <row r="24" spans="1:33" s="5" customFormat="1" ht="15" x14ac:dyDescent="0.25">
      <c r="A24" s="5" t="s">
        <v>1</v>
      </c>
      <c r="B24" s="5">
        <v>100</v>
      </c>
      <c r="C24" s="5">
        <v>0.7</v>
      </c>
      <c r="D24" s="5">
        <v>108.2758</v>
      </c>
      <c r="E24" s="5">
        <v>7.1767799999999999</v>
      </c>
      <c r="F24" s="5">
        <v>60</v>
      </c>
      <c r="G24" s="5">
        <v>142.46593999999999</v>
      </c>
      <c r="H24" s="5">
        <v>34.261229999999998</v>
      </c>
      <c r="I24" s="5">
        <v>130</v>
      </c>
      <c r="J24" s="5">
        <v>114.42905</v>
      </c>
      <c r="K24" s="5">
        <v>5.0133900000000002</v>
      </c>
      <c r="L24" s="5">
        <v>135</v>
      </c>
      <c r="M24" s="5">
        <v>109.54281</v>
      </c>
      <c r="N24" s="5">
        <v>10.003970000000001</v>
      </c>
      <c r="O24" s="5">
        <v>108</v>
      </c>
      <c r="Q24" s="69" t="s">
        <v>0</v>
      </c>
      <c r="R24" s="69">
        <v>100</v>
      </c>
      <c r="S24" s="19">
        <v>0.4</v>
      </c>
      <c r="T24" s="5">
        <f>AVERAGE(D108:D112)</f>
        <v>2100.2490480000001</v>
      </c>
      <c r="U24" s="5">
        <f t="shared" ref="U24:AE24" si="22">AVERAGE(E108:E112)</f>
        <v>7.8264279999999999</v>
      </c>
      <c r="V24" s="5">
        <f t="shared" si="22"/>
        <v>66.599999999999994</v>
      </c>
      <c r="W24" s="5">
        <f t="shared" si="22"/>
        <v>1883.5377099999998</v>
      </c>
      <c r="X24" s="5">
        <f t="shared" si="22"/>
        <v>5.4412719999999997</v>
      </c>
      <c r="Y24" s="5">
        <f t="shared" si="22"/>
        <v>20.399999999999999</v>
      </c>
      <c r="Z24" s="5">
        <f t="shared" si="22"/>
        <v>2098.5536480000001</v>
      </c>
      <c r="AA24" s="5">
        <f t="shared" si="22"/>
        <v>5.7045200000000005</v>
      </c>
      <c r="AB24" s="5">
        <f t="shared" si="22"/>
        <v>187.8</v>
      </c>
      <c r="AC24" s="5">
        <f t="shared" si="22"/>
        <v>2037.345088</v>
      </c>
      <c r="AD24" s="5">
        <f t="shared" si="22"/>
        <v>3.695576</v>
      </c>
      <c r="AE24" s="5">
        <f t="shared" si="22"/>
        <v>43.4</v>
      </c>
      <c r="AG24" s="15">
        <f t="shared" si="2"/>
        <v>7.8264279999999999</v>
      </c>
    </row>
    <row r="25" spans="1:33" s="5" customFormat="1" ht="15" x14ac:dyDescent="0.25">
      <c r="A25" s="5" t="s">
        <v>1</v>
      </c>
      <c r="B25" s="5">
        <v>100</v>
      </c>
      <c r="C25" s="5">
        <v>0.7</v>
      </c>
      <c r="D25" s="5">
        <v>108.2508</v>
      </c>
      <c r="E25" s="5">
        <v>7.3748399999999998</v>
      </c>
      <c r="F25" s="5">
        <v>61</v>
      </c>
      <c r="G25" s="5">
        <v>142.44233</v>
      </c>
      <c r="H25" s="5">
        <v>28.35416</v>
      </c>
      <c r="I25" s="5">
        <v>108</v>
      </c>
      <c r="J25" s="5">
        <v>112.64105000000001</v>
      </c>
      <c r="K25" s="5">
        <v>4.1984500000000002</v>
      </c>
      <c r="L25" s="5">
        <v>123</v>
      </c>
      <c r="M25" s="5">
        <v>110.79205</v>
      </c>
      <c r="N25" s="5">
        <v>12.054489999999999</v>
      </c>
      <c r="O25" s="5">
        <v>131</v>
      </c>
      <c r="Q25" s="69" t="s">
        <v>0</v>
      </c>
      <c r="R25" s="69">
        <v>100</v>
      </c>
      <c r="S25" s="19">
        <v>0.7</v>
      </c>
      <c r="T25" s="5">
        <f>AVERAGE(D113:D117)</f>
        <v>1863.73</v>
      </c>
      <c r="U25" s="5">
        <f t="shared" ref="U25:AE25" si="23">AVERAGE(E113:E117)</f>
        <v>4.8187639999999998</v>
      </c>
      <c r="V25" s="5">
        <f t="shared" si="23"/>
        <v>42</v>
      </c>
      <c r="W25" s="5">
        <f t="shared" si="23"/>
        <v>1798.314196</v>
      </c>
      <c r="X25" s="5">
        <f t="shared" si="23"/>
        <v>8.897882000000001</v>
      </c>
      <c r="Y25" s="5">
        <f t="shared" si="23"/>
        <v>33</v>
      </c>
      <c r="Z25" s="5">
        <f t="shared" si="23"/>
        <v>1866.2139940000002</v>
      </c>
      <c r="AA25" s="5">
        <f t="shared" si="23"/>
        <v>9.0627440000000004</v>
      </c>
      <c r="AB25" s="5">
        <f t="shared" si="23"/>
        <v>298.60000000000002</v>
      </c>
      <c r="AC25" s="5">
        <f t="shared" si="23"/>
        <v>1846.4020260000002</v>
      </c>
      <c r="AD25" s="5">
        <f t="shared" si="23"/>
        <v>11.63241</v>
      </c>
      <c r="AE25" s="5">
        <f t="shared" si="23"/>
        <v>148.4</v>
      </c>
      <c r="AG25" s="15">
        <f t="shared" si="2"/>
        <v>11.63241</v>
      </c>
    </row>
    <row r="26" spans="1:33" s="5" customFormat="1" ht="15" x14ac:dyDescent="0.25">
      <c r="A26" s="5" t="s">
        <v>1</v>
      </c>
      <c r="B26" s="5">
        <v>100</v>
      </c>
      <c r="C26" s="5">
        <v>0.7</v>
      </c>
      <c r="D26" s="5">
        <v>108.83337</v>
      </c>
      <c r="E26" s="5">
        <v>6.4361699999999997</v>
      </c>
      <c r="F26" s="5">
        <v>52</v>
      </c>
      <c r="G26" s="5">
        <v>143.24754999999999</v>
      </c>
      <c r="H26" s="5">
        <v>19.685759999999998</v>
      </c>
      <c r="I26" s="5">
        <v>74</v>
      </c>
      <c r="J26" s="5">
        <v>110.53017</v>
      </c>
      <c r="K26" s="5">
        <v>7.7184600000000003</v>
      </c>
      <c r="L26" s="5">
        <v>236</v>
      </c>
      <c r="M26" s="5">
        <v>119.42426</v>
      </c>
      <c r="N26" s="5">
        <v>9.1448099999999997</v>
      </c>
      <c r="O26" s="5">
        <v>100</v>
      </c>
      <c r="Q26" s="69" t="s">
        <v>0</v>
      </c>
      <c r="R26" s="69">
        <v>100</v>
      </c>
      <c r="S26" s="19">
        <v>1</v>
      </c>
      <c r="T26" s="5">
        <f>AVERAGE(D118:D122)</f>
        <v>1774.48</v>
      </c>
      <c r="U26" s="5">
        <f t="shared" ref="U26:AE26" si="24">AVERAGE(E118:E122)</f>
        <v>6.7551360000000003</v>
      </c>
      <c r="V26" s="5">
        <f t="shared" si="24"/>
        <v>60</v>
      </c>
      <c r="W26" s="5">
        <f t="shared" si="24"/>
        <v>1765.7957279999998</v>
      </c>
      <c r="X26" s="5">
        <f t="shared" si="24"/>
        <v>9.4937900000000006</v>
      </c>
      <c r="Y26" s="5">
        <f t="shared" si="24"/>
        <v>34</v>
      </c>
      <c r="Z26" s="5">
        <f t="shared" si="24"/>
        <v>1891.166874</v>
      </c>
      <c r="AA26" s="5">
        <f t="shared" si="24"/>
        <v>7.9311539999999994</v>
      </c>
      <c r="AB26" s="5">
        <f t="shared" si="24"/>
        <v>264.8</v>
      </c>
      <c r="AC26" s="5">
        <f t="shared" si="24"/>
        <v>1823.0171500000001</v>
      </c>
      <c r="AD26" s="5">
        <f t="shared" si="24"/>
        <v>19.224654000000001</v>
      </c>
      <c r="AE26" s="5">
        <f t="shared" si="24"/>
        <v>247</v>
      </c>
      <c r="AG26" s="15">
        <f t="shared" si="2"/>
        <v>19.224654000000001</v>
      </c>
    </row>
    <row r="27" spans="1:33" s="5" customFormat="1" ht="15" x14ac:dyDescent="0.25">
      <c r="A27" s="5" t="s">
        <v>1</v>
      </c>
      <c r="B27" s="5">
        <v>100</v>
      </c>
      <c r="C27" s="5">
        <v>0.7</v>
      </c>
      <c r="D27" s="5">
        <v>108.47723999999999</v>
      </c>
      <c r="E27" s="5">
        <v>6.6775399999999996</v>
      </c>
      <c r="F27" s="5">
        <v>54</v>
      </c>
      <c r="G27" s="5">
        <v>143.17755</v>
      </c>
      <c r="H27" s="5">
        <v>21.375139999999998</v>
      </c>
      <c r="I27" s="5">
        <v>81</v>
      </c>
      <c r="J27" s="5">
        <v>110.72525</v>
      </c>
      <c r="K27" s="5">
        <v>6.2880500000000001</v>
      </c>
      <c r="L27" s="5">
        <v>184</v>
      </c>
      <c r="M27" s="5">
        <v>108.37914000000001</v>
      </c>
      <c r="N27" s="5">
        <v>13.75287</v>
      </c>
      <c r="O27" s="5">
        <v>149</v>
      </c>
      <c r="Q27" s="69" t="s">
        <v>0</v>
      </c>
      <c r="R27" s="69">
        <v>1000</v>
      </c>
      <c r="S27" s="19">
        <v>0.4</v>
      </c>
      <c r="T27" s="5">
        <f>AVERAGE(D123:D127)</f>
        <v>19259.469529999998</v>
      </c>
      <c r="U27" s="5">
        <f t="shared" ref="U27:AE27" si="25">AVERAGE(E123:E127)</f>
        <v>379.68149599999998</v>
      </c>
      <c r="V27" s="5">
        <f t="shared" si="25"/>
        <v>168.2</v>
      </c>
      <c r="W27" s="5">
        <f t="shared" si="25"/>
        <v>19079.979317999998</v>
      </c>
      <c r="X27" s="5">
        <f t="shared" si="25"/>
        <v>249.15002599999997</v>
      </c>
      <c r="Y27" s="5">
        <f t="shared" si="25"/>
        <v>4.8</v>
      </c>
      <c r="Z27" s="5">
        <f t="shared" si="25"/>
        <v>20801.163972000002</v>
      </c>
      <c r="AA27" s="5">
        <f t="shared" si="25"/>
        <v>365.05563199999995</v>
      </c>
      <c r="AB27" s="5">
        <f t="shared" si="25"/>
        <v>1148.4000000000001</v>
      </c>
      <c r="AC27" s="5">
        <f t="shared" si="25"/>
        <v>19229.487249999998</v>
      </c>
      <c r="AD27" s="5">
        <f t="shared" si="25"/>
        <v>83.043812000000003</v>
      </c>
      <c r="AE27" s="5">
        <f t="shared" si="25"/>
        <v>4</v>
      </c>
      <c r="AG27" s="15">
        <f t="shared" si="2"/>
        <v>379.68149599999998</v>
      </c>
    </row>
    <row r="28" spans="1:33" s="5" customFormat="1" ht="15" x14ac:dyDescent="0.25">
      <c r="A28" s="5" t="s">
        <v>1</v>
      </c>
      <c r="B28" s="5">
        <v>100</v>
      </c>
      <c r="C28" s="5">
        <v>1</v>
      </c>
      <c r="D28" s="5">
        <v>104.60169999999999</v>
      </c>
      <c r="E28" s="5">
        <v>8.1087100000000003</v>
      </c>
      <c r="F28" s="5">
        <v>60</v>
      </c>
      <c r="G28" s="5">
        <v>103.31619000000001</v>
      </c>
      <c r="H28" s="5">
        <v>36.440339999999999</v>
      </c>
      <c r="I28" s="5">
        <v>110</v>
      </c>
      <c r="J28" s="5">
        <v>106.61731</v>
      </c>
      <c r="K28" s="5">
        <v>12.64845</v>
      </c>
      <c r="L28" s="5">
        <v>326</v>
      </c>
      <c r="M28" s="5">
        <v>104.60551</v>
      </c>
      <c r="N28" s="5">
        <v>3.5477500000000002</v>
      </c>
      <c r="O28" s="5">
        <v>32</v>
      </c>
      <c r="Q28" s="69" t="s">
        <v>0</v>
      </c>
      <c r="R28" s="69">
        <v>1000</v>
      </c>
      <c r="S28" s="19">
        <v>0.7</v>
      </c>
      <c r="T28" s="5">
        <f>AVERAGE(D128:D132)</f>
        <v>19053.963739999999</v>
      </c>
      <c r="U28" s="5">
        <f t="shared" ref="U28:AE28" si="26">AVERAGE(E128:E132)</f>
        <v>298.848724</v>
      </c>
      <c r="V28" s="5">
        <f t="shared" si="26"/>
        <v>133</v>
      </c>
      <c r="W28" s="5">
        <f t="shared" si="26"/>
        <v>18998.144273999998</v>
      </c>
      <c r="X28" s="5">
        <f t="shared" si="26"/>
        <v>331.36481599999996</v>
      </c>
      <c r="Y28" s="5">
        <f t="shared" si="26"/>
        <v>6.6</v>
      </c>
      <c r="Z28" s="5">
        <f t="shared" si="26"/>
        <v>19305.444374000002</v>
      </c>
      <c r="AA28" s="5">
        <f t="shared" si="26"/>
        <v>602.16290000000004</v>
      </c>
      <c r="AB28" s="5">
        <f t="shared" si="26"/>
        <v>1823</v>
      </c>
      <c r="AC28" s="5">
        <f t="shared" si="26"/>
        <v>19199.199333999997</v>
      </c>
      <c r="AD28" s="5">
        <f t="shared" si="26"/>
        <v>121.36043400000001</v>
      </c>
      <c r="AE28" s="5">
        <f t="shared" si="26"/>
        <v>7.2</v>
      </c>
      <c r="AG28" s="15">
        <f t="shared" si="2"/>
        <v>602.16290000000004</v>
      </c>
    </row>
    <row r="29" spans="1:33" s="5" customFormat="1" ht="15" x14ac:dyDescent="0.25">
      <c r="A29" s="5" t="s">
        <v>1</v>
      </c>
      <c r="B29" s="5">
        <v>100</v>
      </c>
      <c r="C29" s="5">
        <v>1</v>
      </c>
      <c r="D29" s="5">
        <v>104.60169999999999</v>
      </c>
      <c r="E29" s="5">
        <v>8.1064900000000009</v>
      </c>
      <c r="F29" s="5">
        <v>60</v>
      </c>
      <c r="G29" s="5">
        <v>103.28775</v>
      </c>
      <c r="H29" s="5">
        <v>37.807380000000002</v>
      </c>
      <c r="I29" s="5">
        <v>116</v>
      </c>
      <c r="J29" s="5">
        <v>108.16649</v>
      </c>
      <c r="K29" s="5">
        <v>14.874969999999999</v>
      </c>
      <c r="L29" s="5">
        <v>389</v>
      </c>
      <c r="M29" s="5">
        <v>104.61207</v>
      </c>
      <c r="N29" s="5">
        <v>3.3207300000000002</v>
      </c>
      <c r="O29" s="5">
        <v>30</v>
      </c>
      <c r="Q29" s="69" t="s">
        <v>0</v>
      </c>
      <c r="R29" s="69">
        <v>1000</v>
      </c>
      <c r="S29" s="19">
        <v>1</v>
      </c>
      <c r="T29" s="5">
        <f>AVERAGE(D133:D137)</f>
        <v>19039.346669999999</v>
      </c>
      <c r="U29" s="5">
        <f t="shared" ref="U29:AE29" si="27">AVERAGE(E133:E137)</f>
        <v>426.48843799999997</v>
      </c>
      <c r="V29" s="5">
        <f t="shared" si="27"/>
        <v>190</v>
      </c>
      <c r="W29" s="5">
        <f t="shared" si="27"/>
        <v>18983.650937999999</v>
      </c>
      <c r="X29" s="5">
        <f t="shared" si="27"/>
        <v>951.41901600000006</v>
      </c>
      <c r="Y29" s="5">
        <f t="shared" si="27"/>
        <v>20</v>
      </c>
      <c r="Z29" s="5">
        <f t="shared" si="27"/>
        <v>19243.726455999997</v>
      </c>
      <c r="AA29" s="5">
        <f t="shared" si="27"/>
        <v>704.13889399999994</v>
      </c>
      <c r="AB29" s="5">
        <f t="shared" si="27"/>
        <v>2244.6</v>
      </c>
      <c r="AC29" s="5">
        <f t="shared" si="27"/>
        <v>19155.146649999999</v>
      </c>
      <c r="AD29" s="5">
        <f t="shared" si="27"/>
        <v>153.696744</v>
      </c>
      <c r="AE29" s="5">
        <f t="shared" si="27"/>
        <v>10</v>
      </c>
      <c r="AG29" s="15">
        <f t="shared" si="2"/>
        <v>951.41901600000006</v>
      </c>
    </row>
    <row r="30" spans="1:33" s="5" customFormat="1" ht="15" x14ac:dyDescent="0.25">
      <c r="A30" s="5" t="s">
        <v>1</v>
      </c>
      <c r="B30" s="5">
        <v>100</v>
      </c>
      <c r="C30" s="5">
        <v>1</v>
      </c>
      <c r="D30" s="5">
        <v>104.60169999999999</v>
      </c>
      <c r="E30" s="5">
        <v>8.3514300000000006</v>
      </c>
      <c r="F30" s="5">
        <v>60</v>
      </c>
      <c r="G30" s="5">
        <v>103.32086</v>
      </c>
      <c r="H30" s="5">
        <v>34.662320000000001</v>
      </c>
      <c r="I30" s="5">
        <v>107</v>
      </c>
      <c r="J30" s="5">
        <v>104.65253</v>
      </c>
      <c r="K30" s="5">
        <v>5.9007300000000003</v>
      </c>
      <c r="L30" s="5">
        <v>157</v>
      </c>
      <c r="M30" s="5">
        <v>104.60551</v>
      </c>
      <c r="N30" s="5">
        <v>4.8281099999999997</v>
      </c>
      <c r="O30" s="5">
        <v>44</v>
      </c>
      <c r="T30" s="12"/>
      <c r="U30" s="15"/>
      <c r="V30" s="71"/>
      <c r="W30" s="12"/>
      <c r="X30" s="15"/>
      <c r="Y30" s="71"/>
      <c r="Z30" s="12"/>
      <c r="AA30" s="15"/>
      <c r="AB30" s="71"/>
      <c r="AC30" s="12"/>
      <c r="AD30" s="15"/>
      <c r="AE30" s="71"/>
      <c r="AG30" s="15"/>
    </row>
    <row r="31" spans="1:33" s="5" customFormat="1" ht="15" x14ac:dyDescent="0.25">
      <c r="A31" s="5" t="s">
        <v>1</v>
      </c>
      <c r="B31" s="5">
        <v>100</v>
      </c>
      <c r="C31" s="5">
        <v>1</v>
      </c>
      <c r="D31" s="5">
        <v>104.55247</v>
      </c>
      <c r="E31" s="5">
        <v>15.92807</v>
      </c>
      <c r="F31" s="5">
        <v>119</v>
      </c>
      <c r="G31" s="5">
        <v>103.59977000000001</v>
      </c>
      <c r="H31" s="5">
        <v>26.71191</v>
      </c>
      <c r="I31" s="5">
        <v>81</v>
      </c>
      <c r="J31" s="5">
        <v>105.22538</v>
      </c>
      <c r="K31" s="5">
        <v>11.292070000000001</v>
      </c>
      <c r="L31" s="5">
        <v>312</v>
      </c>
      <c r="M31" s="5">
        <v>104.61207</v>
      </c>
      <c r="N31" s="5">
        <v>3.35907</v>
      </c>
      <c r="O31" s="5">
        <v>30</v>
      </c>
      <c r="T31" s="12"/>
      <c r="U31" s="15"/>
      <c r="V31" s="71"/>
      <c r="W31" s="12"/>
      <c r="X31" s="15"/>
      <c r="Y31" s="71"/>
      <c r="Z31" s="12"/>
      <c r="AA31" s="15"/>
      <c r="AB31" s="71"/>
      <c r="AC31" s="12"/>
      <c r="AD31" s="15"/>
      <c r="AE31" s="71"/>
      <c r="AG31" s="15"/>
    </row>
    <row r="32" spans="1:33" s="5" customFormat="1" ht="15" x14ac:dyDescent="0.25">
      <c r="A32" s="5" t="s">
        <v>1</v>
      </c>
      <c r="B32" s="5">
        <v>100</v>
      </c>
      <c r="C32" s="5">
        <v>1</v>
      </c>
      <c r="D32" s="5">
        <v>104.55247</v>
      </c>
      <c r="E32" s="5">
        <v>10.555630000000001</v>
      </c>
      <c r="F32" s="5">
        <v>77</v>
      </c>
      <c r="G32" s="5">
        <v>103.33829</v>
      </c>
      <c r="H32" s="5">
        <v>33.363770000000002</v>
      </c>
      <c r="I32" s="5">
        <v>102</v>
      </c>
      <c r="J32" s="5">
        <v>106.35239</v>
      </c>
      <c r="K32" s="5">
        <v>12.62932</v>
      </c>
      <c r="L32" s="5">
        <v>331</v>
      </c>
      <c r="M32" s="5">
        <v>104.60917999999999</v>
      </c>
      <c r="N32" s="5">
        <v>4.8575699999999999</v>
      </c>
      <c r="O32" s="5">
        <v>45</v>
      </c>
      <c r="T32" s="12"/>
      <c r="U32" s="15"/>
      <c r="V32" s="71"/>
      <c r="W32" s="12"/>
      <c r="X32" s="15"/>
      <c r="Y32" s="71"/>
      <c r="Z32" s="12"/>
      <c r="AA32" s="15"/>
      <c r="AB32" s="71"/>
      <c r="AC32" s="12"/>
      <c r="AD32" s="15"/>
      <c r="AE32" s="71"/>
      <c r="AG32" s="15"/>
    </row>
    <row r="33" spans="1:33" s="5" customFormat="1" ht="15" x14ac:dyDescent="0.25">
      <c r="A33" s="5" t="s">
        <v>1</v>
      </c>
      <c r="B33" s="5">
        <v>1000</v>
      </c>
      <c r="C33" s="5">
        <v>0.4</v>
      </c>
      <c r="D33" s="5">
        <v>1075.40284</v>
      </c>
      <c r="E33" s="5">
        <v>323.86766999999998</v>
      </c>
      <c r="F33" s="5">
        <v>94</v>
      </c>
      <c r="G33" s="5">
        <v>1072.1336699999999</v>
      </c>
      <c r="H33" s="5">
        <v>1167.5631100000001</v>
      </c>
      <c r="I33" s="5">
        <v>15</v>
      </c>
      <c r="J33" s="5">
        <v>1250.5791400000001</v>
      </c>
      <c r="K33" s="5">
        <v>543.25851999999998</v>
      </c>
      <c r="L33" s="5">
        <v>771</v>
      </c>
      <c r="M33" s="5">
        <v>1088.3263199999999</v>
      </c>
      <c r="N33" s="5">
        <v>148.43833000000001</v>
      </c>
      <c r="O33" s="5">
        <v>4</v>
      </c>
      <c r="T33" s="12"/>
      <c r="U33" s="15"/>
      <c r="V33" s="71"/>
      <c r="W33" s="12"/>
      <c r="X33" s="15"/>
      <c r="Y33" s="71"/>
      <c r="Z33" s="12"/>
      <c r="AA33" s="15"/>
      <c r="AB33" s="71"/>
      <c r="AC33" s="12"/>
      <c r="AD33" s="15"/>
      <c r="AE33" s="71"/>
      <c r="AG33" s="15"/>
    </row>
    <row r="34" spans="1:33" s="5" customFormat="1" ht="15" x14ac:dyDescent="0.25">
      <c r="A34" s="5" t="s">
        <v>1</v>
      </c>
      <c r="B34" s="5">
        <v>1000</v>
      </c>
      <c r="C34" s="5">
        <v>0.4</v>
      </c>
      <c r="D34" s="5">
        <v>1074.69688</v>
      </c>
      <c r="E34" s="5">
        <v>1015.60636</v>
      </c>
      <c r="F34" s="5">
        <v>293</v>
      </c>
      <c r="G34" s="5">
        <v>1076.38822</v>
      </c>
      <c r="H34" s="5">
        <v>203.39412999999999</v>
      </c>
      <c r="I34" s="5">
        <v>2</v>
      </c>
      <c r="J34" s="5">
        <v>1263.51738</v>
      </c>
      <c r="K34" s="5">
        <v>224.47618</v>
      </c>
      <c r="L34" s="5">
        <v>342</v>
      </c>
      <c r="M34" s="5">
        <v>1088.3263199999999</v>
      </c>
      <c r="N34" s="5">
        <v>149.14082999999999</v>
      </c>
      <c r="O34" s="5">
        <v>4</v>
      </c>
      <c r="T34" s="12"/>
      <c r="U34" s="15"/>
      <c r="V34" s="71"/>
      <c r="W34" s="12"/>
      <c r="X34" s="15"/>
      <c r="Y34" s="71"/>
      <c r="Z34" s="12"/>
      <c r="AA34" s="15"/>
      <c r="AB34" s="71"/>
      <c r="AC34" s="12"/>
      <c r="AD34" s="15"/>
      <c r="AE34" s="71"/>
      <c r="AG34" s="15"/>
    </row>
    <row r="35" spans="1:33" s="5" customFormat="1" ht="15" x14ac:dyDescent="0.25">
      <c r="A35" s="5" t="s">
        <v>1</v>
      </c>
      <c r="B35" s="5">
        <v>1000</v>
      </c>
      <c r="C35" s="5">
        <v>0.4</v>
      </c>
      <c r="D35" s="5">
        <v>1075.64545</v>
      </c>
      <c r="E35" s="5">
        <v>675.83844999999997</v>
      </c>
      <c r="F35" s="5">
        <v>218</v>
      </c>
      <c r="G35" s="5">
        <v>1076.3630599999999</v>
      </c>
      <c r="H35" s="5">
        <v>203.68033</v>
      </c>
      <c r="I35" s="5">
        <v>2</v>
      </c>
      <c r="J35" s="5">
        <v>1199.4124099999999</v>
      </c>
      <c r="K35" s="5">
        <v>334.98459000000003</v>
      </c>
      <c r="L35" s="5">
        <v>537</v>
      </c>
      <c r="M35" s="5">
        <v>1088.3263199999999</v>
      </c>
      <c r="N35" s="5">
        <v>148.76866000000001</v>
      </c>
      <c r="O35" s="5">
        <v>4</v>
      </c>
      <c r="T35" s="12"/>
      <c r="U35" s="15"/>
      <c r="V35" s="71"/>
      <c r="W35" s="12"/>
      <c r="X35" s="15"/>
      <c r="Y35" s="71"/>
      <c r="Z35" s="12"/>
      <c r="AA35" s="15"/>
      <c r="AB35" s="71"/>
      <c r="AC35" s="12"/>
      <c r="AD35" s="15"/>
      <c r="AE35" s="71"/>
      <c r="AG35" s="15"/>
    </row>
    <row r="36" spans="1:33" s="5" customFormat="1" ht="15" x14ac:dyDescent="0.25">
      <c r="A36" s="5" t="s">
        <v>1</v>
      </c>
      <c r="B36" s="5">
        <v>1000</v>
      </c>
      <c r="C36" s="5">
        <v>0.4</v>
      </c>
      <c r="D36" s="5">
        <v>1076.77205</v>
      </c>
      <c r="E36" s="5">
        <v>335.86547000000002</v>
      </c>
      <c r="F36" s="5">
        <v>98</v>
      </c>
      <c r="G36" s="5">
        <v>1073.2654399999999</v>
      </c>
      <c r="H36" s="5">
        <v>426.65017</v>
      </c>
      <c r="I36" s="5">
        <v>5</v>
      </c>
      <c r="J36" s="5">
        <v>1217.31167</v>
      </c>
      <c r="K36" s="5">
        <v>601.80295999999998</v>
      </c>
      <c r="L36" s="5">
        <v>946</v>
      </c>
      <c r="M36" s="5">
        <v>1088.3263199999999</v>
      </c>
      <c r="N36" s="5">
        <v>150.62450000000001</v>
      </c>
      <c r="O36" s="5">
        <v>4</v>
      </c>
      <c r="T36" s="12"/>
      <c r="U36" s="15"/>
      <c r="V36" s="71"/>
      <c r="W36" s="12"/>
      <c r="X36" s="15"/>
      <c r="Y36" s="71"/>
      <c r="Z36" s="12"/>
      <c r="AA36" s="15"/>
      <c r="AB36" s="71"/>
      <c r="AC36" s="12"/>
      <c r="AD36" s="15"/>
      <c r="AE36" s="71"/>
      <c r="AG36" s="15"/>
    </row>
    <row r="37" spans="1:33" s="5" customFormat="1" ht="15" x14ac:dyDescent="0.25">
      <c r="A37" s="5" t="s">
        <v>1</v>
      </c>
      <c r="B37" s="5">
        <v>1000</v>
      </c>
      <c r="C37" s="5">
        <v>0.4</v>
      </c>
      <c r="D37" s="5">
        <v>1072.4016300000001</v>
      </c>
      <c r="E37" s="5">
        <v>932.72055999999998</v>
      </c>
      <c r="F37" s="5">
        <v>268</v>
      </c>
      <c r="G37" s="5">
        <v>1072.56861</v>
      </c>
      <c r="H37" s="5">
        <v>792.96578999999997</v>
      </c>
      <c r="I37" s="5">
        <v>10</v>
      </c>
      <c r="J37" s="5">
        <v>1210.7309700000001</v>
      </c>
      <c r="K37" s="5">
        <v>594.67264999999998</v>
      </c>
      <c r="L37" s="5">
        <v>965</v>
      </c>
      <c r="M37" s="5">
        <v>1088.3263199999999</v>
      </c>
      <c r="N37" s="5">
        <v>149.33552</v>
      </c>
      <c r="O37" s="5">
        <v>4</v>
      </c>
      <c r="T37" s="12"/>
      <c r="U37" s="15"/>
      <c r="V37" s="71"/>
      <c r="W37" s="12"/>
      <c r="X37" s="15"/>
      <c r="Y37" s="71"/>
      <c r="Z37" s="12"/>
      <c r="AA37" s="15"/>
      <c r="AB37" s="71"/>
      <c r="AC37" s="12"/>
      <c r="AD37" s="15"/>
      <c r="AE37" s="71"/>
      <c r="AG37" s="15"/>
    </row>
    <row r="38" spans="1:33" s="5" customFormat="1" ht="15" x14ac:dyDescent="0.25">
      <c r="A38" s="5" t="s">
        <v>1</v>
      </c>
      <c r="B38" s="5">
        <v>1000</v>
      </c>
      <c r="C38" s="5">
        <v>0.7</v>
      </c>
      <c r="D38" s="5">
        <v>1036.9979599999999</v>
      </c>
      <c r="E38" s="5">
        <v>792.98707000000002</v>
      </c>
      <c r="F38" s="5">
        <v>281</v>
      </c>
      <c r="G38" s="5">
        <v>1036.0383899999999</v>
      </c>
      <c r="H38" s="5">
        <v>1419.1750400000001</v>
      </c>
      <c r="I38" s="5">
        <v>20</v>
      </c>
      <c r="J38" s="5">
        <v>1076.6020599999999</v>
      </c>
      <c r="K38" s="5">
        <v>1206.58737</v>
      </c>
      <c r="L38" s="5">
        <v>2175</v>
      </c>
      <c r="M38" s="5">
        <v>1036.62139</v>
      </c>
      <c r="N38" s="5">
        <v>206.88096999999999</v>
      </c>
      <c r="O38" s="5">
        <v>7</v>
      </c>
      <c r="T38" s="12"/>
      <c r="U38" s="15"/>
      <c r="V38" s="71"/>
      <c r="W38" s="12"/>
      <c r="X38" s="15"/>
      <c r="Y38" s="71"/>
      <c r="Z38" s="12"/>
      <c r="AA38" s="15"/>
      <c r="AB38" s="71"/>
      <c r="AC38" s="12"/>
      <c r="AD38" s="15"/>
      <c r="AE38" s="71"/>
      <c r="AG38" s="15"/>
    </row>
    <row r="39" spans="1:33" s="5" customFormat="1" ht="15" x14ac:dyDescent="0.25">
      <c r="A39" s="5" t="s">
        <v>1</v>
      </c>
      <c r="B39" s="5">
        <v>1000</v>
      </c>
      <c r="C39" s="5">
        <v>0.7</v>
      </c>
      <c r="D39" s="5">
        <v>1036.41245</v>
      </c>
      <c r="E39" s="5">
        <v>554.07434999999998</v>
      </c>
      <c r="F39" s="5">
        <v>195</v>
      </c>
      <c r="G39" s="5">
        <v>1036.88336</v>
      </c>
      <c r="H39" s="5">
        <v>402.64366999999999</v>
      </c>
      <c r="I39" s="5">
        <v>5</v>
      </c>
      <c r="J39" s="5">
        <v>1068.7139999999999</v>
      </c>
      <c r="K39" s="5">
        <v>1552.1636100000001</v>
      </c>
      <c r="L39" s="5">
        <v>2373</v>
      </c>
      <c r="M39" s="5">
        <v>1036.62139</v>
      </c>
      <c r="N39" s="5">
        <v>203.57140000000001</v>
      </c>
      <c r="O39" s="5">
        <v>7</v>
      </c>
      <c r="T39" s="12"/>
      <c r="U39" s="15"/>
      <c r="V39" s="71"/>
      <c r="W39" s="12"/>
      <c r="X39" s="15"/>
      <c r="Y39" s="71"/>
      <c r="Z39" s="12"/>
      <c r="AA39" s="15"/>
      <c r="AB39" s="71"/>
      <c r="AC39" s="12"/>
      <c r="AD39" s="15"/>
      <c r="AE39" s="71"/>
      <c r="AG39" s="15"/>
    </row>
    <row r="40" spans="1:33" s="5" customFormat="1" ht="15" x14ac:dyDescent="0.25">
      <c r="A40" s="5" t="s">
        <v>1</v>
      </c>
      <c r="B40" s="5">
        <v>1000</v>
      </c>
      <c r="C40" s="5">
        <v>0.7</v>
      </c>
      <c r="D40" s="5">
        <v>1036.7381800000001</v>
      </c>
      <c r="E40" s="5">
        <v>804.16839000000004</v>
      </c>
      <c r="F40" s="5">
        <v>285</v>
      </c>
      <c r="G40" s="5">
        <v>1036.2662</v>
      </c>
      <c r="H40" s="5">
        <v>1354.0238099999999</v>
      </c>
      <c r="I40" s="5">
        <v>19</v>
      </c>
      <c r="J40" s="5">
        <v>1139.7119600000001</v>
      </c>
      <c r="K40" s="5">
        <v>549.98455999999999</v>
      </c>
      <c r="L40" s="5">
        <v>984</v>
      </c>
      <c r="M40" s="5">
        <v>1036.62139</v>
      </c>
      <c r="N40" s="5">
        <v>204.80078</v>
      </c>
      <c r="O40" s="5">
        <v>7</v>
      </c>
      <c r="T40" s="12"/>
      <c r="U40" s="15"/>
      <c r="V40" s="71"/>
      <c r="W40" s="12"/>
      <c r="X40" s="15"/>
      <c r="Y40" s="71"/>
      <c r="Z40" s="12"/>
      <c r="AA40" s="15"/>
      <c r="AB40" s="71"/>
      <c r="AC40" s="12"/>
      <c r="AD40" s="15"/>
      <c r="AE40" s="71"/>
      <c r="AG40" s="15"/>
    </row>
    <row r="41" spans="1:33" s="5" customFormat="1" ht="15" x14ac:dyDescent="0.25">
      <c r="A41" s="5" t="s">
        <v>1</v>
      </c>
      <c r="B41" s="5">
        <v>1000</v>
      </c>
      <c r="C41" s="5">
        <v>0.7</v>
      </c>
      <c r="D41" s="5">
        <v>1036.48423</v>
      </c>
      <c r="E41" s="5">
        <v>1089.75279</v>
      </c>
      <c r="F41" s="5">
        <v>385</v>
      </c>
      <c r="G41" s="5">
        <v>1037.66464</v>
      </c>
      <c r="H41" s="5">
        <v>403.27276999999998</v>
      </c>
      <c r="I41" s="5">
        <v>5</v>
      </c>
      <c r="J41" s="5">
        <v>1109.7789700000001</v>
      </c>
      <c r="K41" s="5">
        <v>800.78601000000003</v>
      </c>
      <c r="L41" s="5">
        <v>1205</v>
      </c>
      <c r="M41" s="5">
        <v>1036.62139</v>
      </c>
      <c r="N41" s="5">
        <v>205.57596000000001</v>
      </c>
      <c r="O41" s="5">
        <v>7</v>
      </c>
      <c r="T41" s="12"/>
      <c r="U41" s="15"/>
      <c r="V41" s="71"/>
      <c r="W41" s="12"/>
      <c r="X41" s="15"/>
      <c r="Y41" s="71"/>
      <c r="Z41" s="12"/>
      <c r="AA41" s="15"/>
      <c r="AB41" s="71"/>
      <c r="AC41" s="12"/>
      <c r="AD41" s="15"/>
      <c r="AE41" s="71"/>
      <c r="AG41" s="15"/>
    </row>
    <row r="42" spans="1:33" s="5" customFormat="1" ht="15" x14ac:dyDescent="0.25">
      <c r="A42" s="5" t="s">
        <v>1</v>
      </c>
      <c r="B42" s="5">
        <v>1000</v>
      </c>
      <c r="C42" s="5">
        <v>0.7</v>
      </c>
      <c r="D42" s="5">
        <v>1036.42623</v>
      </c>
      <c r="E42" s="5">
        <v>492.88378</v>
      </c>
      <c r="F42" s="5">
        <v>174</v>
      </c>
      <c r="G42" s="5">
        <v>1037.7489700000001</v>
      </c>
      <c r="H42" s="5">
        <v>332.85313000000002</v>
      </c>
      <c r="I42" s="5">
        <v>4</v>
      </c>
      <c r="J42" s="5">
        <v>1167.0039899999999</v>
      </c>
      <c r="K42" s="5">
        <v>808.43953999999997</v>
      </c>
      <c r="L42" s="5">
        <v>1176</v>
      </c>
      <c r="M42" s="5">
        <v>1036.62139</v>
      </c>
      <c r="N42" s="5">
        <v>205.73235</v>
      </c>
      <c r="O42" s="5">
        <v>7</v>
      </c>
      <c r="T42" s="12"/>
      <c r="U42" s="15"/>
      <c r="V42" s="71"/>
      <c r="W42" s="12"/>
      <c r="X42" s="15"/>
      <c r="Y42" s="71"/>
      <c r="Z42" s="12"/>
      <c r="AA42" s="15"/>
      <c r="AB42" s="71"/>
      <c r="AC42" s="12"/>
      <c r="AD42" s="15"/>
      <c r="AE42" s="71"/>
      <c r="AG42" s="15"/>
    </row>
    <row r="43" spans="1:33" s="5" customFormat="1" ht="15" x14ac:dyDescent="0.25">
      <c r="A43" s="5" t="s">
        <v>1</v>
      </c>
      <c r="B43" s="5">
        <v>1000</v>
      </c>
      <c r="C43" s="5">
        <v>1</v>
      </c>
      <c r="D43" s="5">
        <v>1035.4335599999999</v>
      </c>
      <c r="E43" s="5">
        <v>2296.3697999999999</v>
      </c>
      <c r="F43" s="5">
        <v>732</v>
      </c>
      <c r="G43" s="5">
        <v>1035.1527699999999</v>
      </c>
      <c r="H43" s="5">
        <v>1373.1234400000001</v>
      </c>
      <c r="I43" s="5">
        <v>19</v>
      </c>
      <c r="J43" s="5">
        <v>1131.27413</v>
      </c>
      <c r="K43" s="5">
        <v>1603.39949</v>
      </c>
      <c r="L43" s="5">
        <v>2541</v>
      </c>
      <c r="M43" s="5">
        <v>1036.51647</v>
      </c>
      <c r="N43" s="5">
        <v>288.10005000000001</v>
      </c>
      <c r="O43" s="5">
        <v>11</v>
      </c>
      <c r="T43" s="12"/>
      <c r="U43" s="15"/>
      <c r="V43" s="71"/>
      <c r="W43" s="12"/>
      <c r="X43" s="15"/>
      <c r="Y43" s="71"/>
      <c r="Z43" s="12"/>
      <c r="AA43" s="15"/>
      <c r="AB43" s="71"/>
      <c r="AC43" s="12"/>
      <c r="AD43" s="15"/>
      <c r="AE43" s="71"/>
      <c r="AG43" s="15"/>
    </row>
    <row r="44" spans="1:33" s="5" customFormat="1" ht="15" x14ac:dyDescent="0.25">
      <c r="A44" s="5" t="s">
        <v>1</v>
      </c>
      <c r="B44" s="5">
        <v>1000</v>
      </c>
      <c r="C44" s="5">
        <v>1</v>
      </c>
      <c r="D44" s="5">
        <v>1036.5583899999999</v>
      </c>
      <c r="E44" s="5">
        <v>621.68591000000004</v>
      </c>
      <c r="F44" s="5">
        <v>199</v>
      </c>
      <c r="G44" s="5">
        <v>1036.0594000000001</v>
      </c>
      <c r="H44" s="5">
        <v>618.72154</v>
      </c>
      <c r="I44" s="5">
        <v>8</v>
      </c>
      <c r="J44" s="5">
        <v>1084.78413</v>
      </c>
      <c r="K44" s="5">
        <v>2245.9329499999999</v>
      </c>
      <c r="L44" s="5">
        <v>3836</v>
      </c>
      <c r="M44" s="5">
        <v>1036.5242599999999</v>
      </c>
      <c r="N44" s="5">
        <v>266.89882999999998</v>
      </c>
      <c r="O44" s="5">
        <v>10</v>
      </c>
      <c r="T44" s="12"/>
      <c r="U44" s="15"/>
      <c r="V44" s="71"/>
      <c r="W44" s="12"/>
      <c r="X44" s="15"/>
      <c r="Y44" s="71"/>
      <c r="Z44" s="12"/>
      <c r="AA44" s="15"/>
      <c r="AB44" s="71"/>
      <c r="AC44" s="12"/>
      <c r="AD44" s="15"/>
      <c r="AE44" s="71"/>
      <c r="AG44" s="15"/>
    </row>
    <row r="45" spans="1:33" s="5" customFormat="1" ht="15" x14ac:dyDescent="0.25">
      <c r="A45" s="5" t="s">
        <v>1</v>
      </c>
      <c r="B45" s="5">
        <v>1000</v>
      </c>
      <c r="C45" s="5">
        <v>1</v>
      </c>
      <c r="D45" s="5">
        <v>1035.4835599999999</v>
      </c>
      <c r="E45" s="5">
        <v>927.04611</v>
      </c>
      <c r="F45" s="5">
        <v>296</v>
      </c>
      <c r="G45" s="5">
        <v>1035.8508099999999</v>
      </c>
      <c r="H45" s="5">
        <v>1172.60655</v>
      </c>
      <c r="I45" s="5">
        <v>16</v>
      </c>
      <c r="J45" s="5">
        <v>1057.24236</v>
      </c>
      <c r="K45" s="5">
        <v>1354.4595899999999</v>
      </c>
      <c r="L45" s="5">
        <v>2351</v>
      </c>
      <c r="M45" s="5">
        <v>1036.5242599999999</v>
      </c>
      <c r="N45" s="5">
        <v>266.31232</v>
      </c>
      <c r="O45" s="5">
        <v>10</v>
      </c>
      <c r="T45" s="12"/>
      <c r="U45" s="15"/>
      <c r="V45" s="71"/>
      <c r="W45" s="12"/>
      <c r="X45" s="15"/>
      <c r="Y45" s="71"/>
      <c r="Z45" s="12"/>
      <c r="AA45" s="15"/>
      <c r="AB45" s="71"/>
      <c r="AC45" s="12"/>
      <c r="AD45" s="15"/>
      <c r="AE45" s="71"/>
      <c r="AG45" s="15"/>
    </row>
    <row r="46" spans="1:33" s="5" customFormat="1" ht="15" x14ac:dyDescent="0.25">
      <c r="A46" s="5" t="s">
        <v>1</v>
      </c>
      <c r="B46" s="5">
        <v>1000</v>
      </c>
      <c r="C46" s="5">
        <v>1</v>
      </c>
      <c r="D46" s="5">
        <v>1035.4835599999999</v>
      </c>
      <c r="E46" s="5">
        <v>650.36805000000004</v>
      </c>
      <c r="F46" s="5">
        <v>208</v>
      </c>
      <c r="G46" s="5">
        <v>1035.80756</v>
      </c>
      <c r="H46" s="5">
        <v>758.12617999999998</v>
      </c>
      <c r="I46" s="5">
        <v>10</v>
      </c>
      <c r="J46" s="5">
        <v>1118.6575399999999</v>
      </c>
      <c r="K46" s="5">
        <v>999.49753999999996</v>
      </c>
      <c r="L46" s="5">
        <v>1768</v>
      </c>
      <c r="M46" s="5">
        <v>1036.5192300000001</v>
      </c>
      <c r="N46" s="5">
        <v>287.26283999999998</v>
      </c>
      <c r="O46" s="5">
        <v>11</v>
      </c>
      <c r="T46" s="12"/>
      <c r="U46" s="15"/>
      <c r="V46" s="71"/>
      <c r="W46" s="12"/>
      <c r="X46" s="15"/>
      <c r="Y46" s="71"/>
      <c r="Z46" s="12"/>
      <c r="AA46" s="15"/>
      <c r="AB46" s="71"/>
      <c r="AC46" s="12"/>
      <c r="AD46" s="15"/>
      <c r="AE46" s="71"/>
      <c r="AG46" s="15"/>
    </row>
    <row r="47" spans="1:33" s="5" customFormat="1" ht="15" x14ac:dyDescent="0.25">
      <c r="A47" s="5" t="s">
        <v>1</v>
      </c>
      <c r="B47" s="5">
        <v>1000</v>
      </c>
      <c r="C47" s="5">
        <v>1</v>
      </c>
      <c r="D47" s="5">
        <v>1036.3983900000001</v>
      </c>
      <c r="E47" s="5">
        <v>799.31429000000003</v>
      </c>
      <c r="F47" s="5">
        <v>255</v>
      </c>
      <c r="G47" s="5">
        <v>1035.5846799999999</v>
      </c>
      <c r="H47" s="5">
        <v>1710.0898400000001</v>
      </c>
      <c r="I47" s="5">
        <v>24</v>
      </c>
      <c r="J47" s="5">
        <v>1090.99739</v>
      </c>
      <c r="K47" s="5">
        <v>1537.9852000000001</v>
      </c>
      <c r="L47" s="5">
        <v>2670</v>
      </c>
      <c r="M47" s="5">
        <v>1036.5242599999999</v>
      </c>
      <c r="N47" s="5">
        <v>268.98545000000001</v>
      </c>
      <c r="O47" s="5">
        <v>10</v>
      </c>
      <c r="T47" s="12"/>
      <c r="U47" s="15"/>
      <c r="V47" s="71"/>
      <c r="W47" s="12"/>
      <c r="X47" s="15"/>
      <c r="Y47" s="71"/>
      <c r="Z47" s="12"/>
      <c r="AA47" s="15"/>
      <c r="AB47" s="71"/>
      <c r="AC47" s="12"/>
      <c r="AD47" s="15"/>
      <c r="AE47" s="71"/>
      <c r="AG47" s="15"/>
    </row>
    <row r="48" spans="1:33" s="5" customFormat="1" ht="15" x14ac:dyDescent="0.25">
      <c r="A48" s="5" t="s">
        <v>2</v>
      </c>
      <c r="B48" s="5">
        <v>24</v>
      </c>
      <c r="C48" s="5">
        <v>0.4</v>
      </c>
      <c r="D48" s="5">
        <v>3177.6379999999999</v>
      </c>
      <c r="E48" s="5">
        <v>0.85821999999999998</v>
      </c>
      <c r="F48" s="5">
        <v>16</v>
      </c>
      <c r="G48" s="5">
        <v>3177.6379999999999</v>
      </c>
      <c r="H48" s="5">
        <v>0.30173</v>
      </c>
      <c r="I48" s="5">
        <v>14</v>
      </c>
      <c r="J48" s="5">
        <v>3179.9746599999999</v>
      </c>
      <c r="K48" s="5">
        <v>0.74199000000000004</v>
      </c>
      <c r="L48" s="5">
        <v>50</v>
      </c>
      <c r="M48" s="5">
        <v>3177.6379999999999</v>
      </c>
      <c r="N48" s="5">
        <v>0.58323999999999998</v>
      </c>
      <c r="O48" s="5">
        <v>61</v>
      </c>
      <c r="T48" s="12"/>
      <c r="U48" s="15"/>
      <c r="V48" s="71"/>
      <c r="W48" s="12"/>
      <c r="X48" s="15"/>
      <c r="Y48" s="71"/>
      <c r="Z48" s="12"/>
      <c r="AA48" s="15"/>
      <c r="AB48" s="71"/>
      <c r="AC48" s="12"/>
      <c r="AD48" s="15"/>
      <c r="AE48" s="71"/>
      <c r="AG48" s="15"/>
    </row>
    <row r="49" spans="1:33" s="5" customFormat="1" ht="15" x14ac:dyDescent="0.25">
      <c r="A49" s="5" t="s">
        <v>2</v>
      </c>
      <c r="B49" s="5">
        <v>24</v>
      </c>
      <c r="C49" s="5">
        <v>0.4</v>
      </c>
      <c r="D49" s="5">
        <v>3177.6379999999999</v>
      </c>
      <c r="E49" s="5">
        <v>1.4413199999999999</v>
      </c>
      <c r="F49" s="5">
        <v>17</v>
      </c>
      <c r="G49" s="5">
        <v>3177.6379999999999</v>
      </c>
      <c r="H49" s="5">
        <v>0.41942000000000002</v>
      </c>
      <c r="I49" s="5">
        <v>20</v>
      </c>
      <c r="J49" s="5">
        <v>3179.9746599999999</v>
      </c>
      <c r="K49" s="5">
        <v>0.39949000000000001</v>
      </c>
      <c r="L49" s="5">
        <v>26</v>
      </c>
      <c r="M49" s="5">
        <v>3189.1339400000002</v>
      </c>
      <c r="N49" s="5">
        <v>0.33906999999999998</v>
      </c>
      <c r="O49" s="5">
        <v>39</v>
      </c>
      <c r="T49" s="12"/>
      <c r="U49" s="15"/>
      <c r="V49" s="71"/>
      <c r="W49" s="12"/>
      <c r="X49" s="15"/>
      <c r="Y49" s="71"/>
      <c r="Z49" s="12"/>
      <c r="AA49" s="15"/>
      <c r="AB49" s="71"/>
      <c r="AC49" s="12"/>
      <c r="AD49" s="15"/>
      <c r="AE49" s="71"/>
      <c r="AG49" s="15"/>
    </row>
    <row r="50" spans="1:33" s="5" customFormat="1" ht="15" x14ac:dyDescent="0.25">
      <c r="A50" s="5" t="s">
        <v>2</v>
      </c>
      <c r="B50" s="5">
        <v>24</v>
      </c>
      <c r="C50" s="5">
        <v>0.4</v>
      </c>
      <c r="D50" s="5">
        <v>3177.6379999999999</v>
      </c>
      <c r="E50" s="5">
        <v>1.2491000000000001</v>
      </c>
      <c r="F50" s="5">
        <v>19</v>
      </c>
      <c r="G50" s="5">
        <v>3177.6379999999999</v>
      </c>
      <c r="H50" s="5">
        <v>0.32494000000000001</v>
      </c>
      <c r="I50" s="5">
        <v>15</v>
      </c>
      <c r="J50" s="5">
        <v>3189.1339400000002</v>
      </c>
      <c r="K50" s="5">
        <v>0.59216000000000002</v>
      </c>
      <c r="L50" s="5">
        <v>31</v>
      </c>
      <c r="M50" s="5">
        <v>3179.9746599999999</v>
      </c>
      <c r="N50" s="5">
        <v>0.66002000000000005</v>
      </c>
      <c r="O50" s="5">
        <v>78</v>
      </c>
      <c r="T50" s="12"/>
      <c r="U50" s="15"/>
      <c r="V50" s="71"/>
      <c r="W50" s="12"/>
      <c r="X50" s="15"/>
      <c r="Y50" s="71"/>
      <c r="Z50" s="12"/>
      <c r="AA50" s="15"/>
      <c r="AB50" s="71"/>
      <c r="AC50" s="12"/>
      <c r="AD50" s="15"/>
      <c r="AE50" s="71"/>
      <c r="AG50" s="15"/>
    </row>
    <row r="51" spans="1:33" s="5" customFormat="1" ht="15" x14ac:dyDescent="0.25">
      <c r="A51" s="5" t="s">
        <v>2</v>
      </c>
      <c r="B51" s="5">
        <v>24</v>
      </c>
      <c r="C51" s="5">
        <v>0.4</v>
      </c>
      <c r="D51" s="5">
        <v>3177.6379999999999</v>
      </c>
      <c r="E51" s="5">
        <v>1.08657</v>
      </c>
      <c r="F51" s="5">
        <v>17</v>
      </c>
      <c r="G51" s="5">
        <v>3177.6379999999999</v>
      </c>
      <c r="H51" s="5">
        <v>0.32379999999999998</v>
      </c>
      <c r="I51" s="5">
        <v>15</v>
      </c>
      <c r="J51" s="5">
        <v>3179.9746599999999</v>
      </c>
      <c r="K51" s="5">
        <v>0.40860000000000002</v>
      </c>
      <c r="L51" s="5">
        <v>26</v>
      </c>
      <c r="M51" s="5">
        <v>3177.6379999999999</v>
      </c>
      <c r="N51" s="5">
        <v>0.49945000000000001</v>
      </c>
      <c r="O51" s="5">
        <v>58</v>
      </c>
      <c r="T51" s="12"/>
      <c r="U51" s="15"/>
      <c r="V51" s="71"/>
      <c r="W51" s="12"/>
      <c r="X51" s="15"/>
      <c r="Y51" s="71"/>
      <c r="Z51" s="12"/>
      <c r="AA51" s="15"/>
      <c r="AB51" s="71"/>
      <c r="AC51" s="12"/>
      <c r="AD51" s="15"/>
      <c r="AE51" s="71"/>
      <c r="AG51" s="15"/>
    </row>
    <row r="52" spans="1:33" s="5" customFormat="1" ht="15" x14ac:dyDescent="0.25">
      <c r="A52" s="5" t="s">
        <v>2</v>
      </c>
      <c r="B52" s="5">
        <v>24</v>
      </c>
      <c r="C52" s="5">
        <v>0.4</v>
      </c>
      <c r="D52" s="5">
        <v>3177.6379999999999</v>
      </c>
      <c r="E52" s="5">
        <v>1.1822600000000001</v>
      </c>
      <c r="F52" s="5">
        <v>18</v>
      </c>
      <c r="G52" s="5">
        <v>3177.6379999999999</v>
      </c>
      <c r="H52" s="5">
        <v>0.30534</v>
      </c>
      <c r="I52" s="5">
        <v>14</v>
      </c>
      <c r="J52" s="5">
        <v>3179.9746599999999</v>
      </c>
      <c r="K52" s="5">
        <v>0.48437999999999998</v>
      </c>
      <c r="L52" s="5">
        <v>31</v>
      </c>
      <c r="M52" s="5">
        <v>3179.9746599999999</v>
      </c>
      <c r="N52" s="5">
        <v>0.53886000000000001</v>
      </c>
      <c r="O52" s="5">
        <v>63</v>
      </c>
      <c r="T52" s="12"/>
      <c r="U52" s="15"/>
      <c r="V52" s="71"/>
      <c r="W52" s="12"/>
      <c r="X52" s="15"/>
      <c r="Y52" s="71"/>
      <c r="Z52" s="12"/>
      <c r="AA52" s="15"/>
      <c r="AB52" s="71"/>
      <c r="AC52" s="12"/>
      <c r="AD52" s="15"/>
      <c r="AE52" s="71"/>
      <c r="AG52" s="15"/>
    </row>
    <row r="53" spans="1:33" s="5" customFormat="1" ht="15" x14ac:dyDescent="0.25">
      <c r="A53" s="5" t="s">
        <v>2</v>
      </c>
      <c r="B53" s="5">
        <v>24</v>
      </c>
      <c r="C53" s="5">
        <v>0.7</v>
      </c>
      <c r="D53" s="5">
        <v>2321.03586</v>
      </c>
      <c r="E53" s="5">
        <v>1.3108500000000001</v>
      </c>
      <c r="F53" s="5">
        <v>20</v>
      </c>
      <c r="G53" s="5">
        <v>2321.03586</v>
      </c>
      <c r="H53" s="5">
        <v>0.65673999999999999</v>
      </c>
      <c r="I53" s="5">
        <v>21</v>
      </c>
      <c r="J53" s="5">
        <v>2321.3453199999999</v>
      </c>
      <c r="K53" s="5">
        <v>1.0944700000000001</v>
      </c>
      <c r="L53" s="5">
        <v>74</v>
      </c>
      <c r="M53" s="5">
        <v>2321.03586</v>
      </c>
      <c r="N53" s="5">
        <v>0.84069000000000005</v>
      </c>
      <c r="O53" s="5">
        <v>93</v>
      </c>
      <c r="T53" s="12"/>
      <c r="U53" s="15"/>
      <c r="V53" s="71"/>
      <c r="W53" s="12"/>
      <c r="X53" s="15"/>
      <c r="Y53" s="71"/>
      <c r="Z53" s="12"/>
      <c r="AA53" s="15"/>
      <c r="AB53" s="71"/>
      <c r="AC53" s="12"/>
      <c r="AD53" s="15"/>
      <c r="AE53" s="71"/>
      <c r="AG53" s="15"/>
    </row>
    <row r="54" spans="1:33" s="5" customFormat="1" ht="15" x14ac:dyDescent="0.25">
      <c r="A54" s="5" t="s">
        <v>2</v>
      </c>
      <c r="B54" s="5">
        <v>24</v>
      </c>
      <c r="C54" s="5">
        <v>0.7</v>
      </c>
      <c r="D54" s="5">
        <v>2321.03586</v>
      </c>
      <c r="E54" s="5">
        <v>1.2849200000000001</v>
      </c>
      <c r="F54" s="5">
        <v>20</v>
      </c>
      <c r="G54" s="5">
        <v>2321.03586</v>
      </c>
      <c r="H54" s="5">
        <v>0.49567</v>
      </c>
      <c r="I54" s="5">
        <v>21</v>
      </c>
      <c r="J54" s="5">
        <v>2338.7232800000002</v>
      </c>
      <c r="K54" s="5">
        <v>0.97785999999999995</v>
      </c>
      <c r="L54" s="5">
        <v>65</v>
      </c>
      <c r="M54" s="5">
        <v>2321.03586</v>
      </c>
      <c r="N54" s="5">
        <v>0.61197000000000001</v>
      </c>
      <c r="O54" s="5">
        <v>73</v>
      </c>
      <c r="T54" s="12"/>
      <c r="U54" s="15"/>
      <c r="V54" s="71"/>
      <c r="W54" s="12"/>
      <c r="X54" s="15"/>
      <c r="Y54" s="71"/>
      <c r="Z54" s="12"/>
      <c r="AA54" s="15"/>
      <c r="AB54" s="71"/>
      <c r="AC54" s="12"/>
      <c r="AD54" s="15"/>
      <c r="AE54" s="71"/>
      <c r="AG54" s="15"/>
    </row>
    <row r="55" spans="1:33" s="5" customFormat="1" ht="15" x14ac:dyDescent="0.25">
      <c r="A55" s="5" t="s">
        <v>2</v>
      </c>
      <c r="B55" s="5">
        <v>24</v>
      </c>
      <c r="C55" s="5">
        <v>0.7</v>
      </c>
      <c r="D55" s="5">
        <v>2321.03586</v>
      </c>
      <c r="E55" s="5">
        <v>1.0947</v>
      </c>
      <c r="F55" s="5">
        <v>20</v>
      </c>
      <c r="G55" s="5">
        <v>2321.03586</v>
      </c>
      <c r="H55" s="5">
        <v>0.56394</v>
      </c>
      <c r="I55" s="5">
        <v>21</v>
      </c>
      <c r="J55" s="5">
        <v>2321.3453199999999</v>
      </c>
      <c r="K55" s="5">
        <v>0.77937999999999996</v>
      </c>
      <c r="L55" s="5">
        <v>51</v>
      </c>
      <c r="M55" s="5">
        <v>2321.03586</v>
      </c>
      <c r="N55" s="5">
        <v>0.46739999999999998</v>
      </c>
      <c r="O55" s="5">
        <v>55</v>
      </c>
      <c r="T55" s="12"/>
      <c r="U55" s="15"/>
      <c r="V55" s="71"/>
      <c r="W55" s="12"/>
      <c r="X55" s="15"/>
      <c r="Y55" s="71"/>
      <c r="Z55" s="12"/>
      <c r="AA55" s="15"/>
      <c r="AB55" s="71"/>
      <c r="AC55" s="12"/>
      <c r="AD55" s="15"/>
      <c r="AE55" s="71"/>
      <c r="AG55" s="15"/>
    </row>
    <row r="56" spans="1:33" s="5" customFormat="1" ht="15" x14ac:dyDescent="0.25">
      <c r="A56" s="5" t="s">
        <v>2</v>
      </c>
      <c r="B56" s="5">
        <v>24</v>
      </c>
      <c r="C56" s="5">
        <v>0.7</v>
      </c>
      <c r="D56" s="5">
        <v>2321.03586</v>
      </c>
      <c r="E56" s="5">
        <v>1.2364900000000001</v>
      </c>
      <c r="F56" s="5">
        <v>20</v>
      </c>
      <c r="G56" s="5">
        <v>2321.03586</v>
      </c>
      <c r="H56" s="5">
        <v>0.46406999999999998</v>
      </c>
      <c r="I56" s="5">
        <v>21</v>
      </c>
      <c r="J56" s="5">
        <v>2321.03586</v>
      </c>
      <c r="K56" s="5">
        <v>0.99824000000000002</v>
      </c>
      <c r="L56" s="5">
        <v>67</v>
      </c>
      <c r="M56" s="5">
        <v>2321.03586</v>
      </c>
      <c r="N56" s="5">
        <v>1.1892100000000001</v>
      </c>
      <c r="O56" s="5">
        <v>132</v>
      </c>
      <c r="T56" s="12"/>
      <c r="U56" s="15"/>
      <c r="V56" s="71"/>
      <c r="W56" s="12"/>
      <c r="X56" s="15"/>
      <c r="Y56" s="71"/>
      <c r="Z56" s="12"/>
      <c r="AA56" s="15"/>
      <c r="AB56" s="71"/>
      <c r="AC56" s="12"/>
      <c r="AD56" s="15"/>
      <c r="AE56" s="71"/>
      <c r="AG56" s="15"/>
    </row>
    <row r="57" spans="1:33" s="5" customFormat="1" ht="15" x14ac:dyDescent="0.25">
      <c r="A57" s="5" t="s">
        <v>2</v>
      </c>
      <c r="B57" s="5">
        <v>24</v>
      </c>
      <c r="C57" s="5">
        <v>0.7</v>
      </c>
      <c r="D57" s="5">
        <v>2321.03586</v>
      </c>
      <c r="E57" s="5">
        <v>1.85551</v>
      </c>
      <c r="F57" s="5">
        <v>20</v>
      </c>
      <c r="G57" s="5">
        <v>2321.03586</v>
      </c>
      <c r="H57" s="5">
        <v>0.44753999999999999</v>
      </c>
      <c r="I57" s="5">
        <v>21</v>
      </c>
      <c r="J57" s="5">
        <v>2321.03586</v>
      </c>
      <c r="K57" s="5">
        <v>1.35016</v>
      </c>
      <c r="L57" s="5">
        <v>88</v>
      </c>
      <c r="M57" s="5">
        <v>2321.03586</v>
      </c>
      <c r="N57" s="5">
        <v>0.74214999999999998</v>
      </c>
      <c r="O57" s="5">
        <v>84</v>
      </c>
      <c r="T57" s="12"/>
      <c r="U57" s="15"/>
      <c r="V57" s="71"/>
      <c r="W57" s="12"/>
      <c r="X57" s="15"/>
      <c r="Y57" s="71"/>
      <c r="Z57" s="12"/>
      <c r="AA57" s="15"/>
      <c r="AB57" s="71"/>
      <c r="AC57" s="12"/>
      <c r="AD57" s="15"/>
      <c r="AE57" s="71"/>
      <c r="AG57" s="15"/>
    </row>
    <row r="58" spans="1:33" s="5" customFormat="1" ht="15" x14ac:dyDescent="0.25">
      <c r="A58" s="5" t="s">
        <v>2</v>
      </c>
      <c r="B58" s="5">
        <v>24</v>
      </c>
      <c r="C58" s="5">
        <v>1</v>
      </c>
      <c r="D58" s="5">
        <v>2520.48</v>
      </c>
      <c r="E58" s="5">
        <v>1.90842</v>
      </c>
      <c r="F58" s="5">
        <v>37</v>
      </c>
      <c r="G58" s="5">
        <v>2320.9075499999999</v>
      </c>
      <c r="H58" s="5">
        <v>1.59118</v>
      </c>
      <c r="I58" s="5">
        <v>73</v>
      </c>
      <c r="J58" s="5">
        <v>2323.9586300000001</v>
      </c>
      <c r="K58" s="5">
        <v>2.7936800000000002</v>
      </c>
      <c r="L58" s="5">
        <v>179</v>
      </c>
      <c r="M58" s="5">
        <v>2563.4723100000001</v>
      </c>
      <c r="N58" s="5">
        <v>1.04772</v>
      </c>
      <c r="O58" s="5">
        <v>122</v>
      </c>
      <c r="T58" s="12"/>
      <c r="U58" s="15"/>
      <c r="V58" s="71"/>
      <c r="W58" s="12"/>
      <c r="X58" s="15"/>
      <c r="Y58" s="71"/>
      <c r="Z58" s="12"/>
      <c r="AA58" s="15"/>
      <c r="AB58" s="71"/>
      <c r="AC58" s="12"/>
      <c r="AD58" s="15"/>
      <c r="AE58" s="71"/>
      <c r="AG58" s="15"/>
    </row>
    <row r="59" spans="1:33" s="5" customFormat="1" ht="15" x14ac:dyDescent="0.25">
      <c r="A59" s="5" t="s">
        <v>2</v>
      </c>
      <c r="B59" s="5">
        <v>24</v>
      </c>
      <c r="C59" s="5">
        <v>1</v>
      </c>
      <c r="D59" s="5">
        <v>2520.48</v>
      </c>
      <c r="E59" s="5">
        <v>1.68676</v>
      </c>
      <c r="F59" s="5">
        <v>31</v>
      </c>
      <c r="G59" s="5">
        <v>2320.9075499999999</v>
      </c>
      <c r="H59" s="5">
        <v>1.3896999999999999</v>
      </c>
      <c r="I59" s="5">
        <v>55</v>
      </c>
      <c r="J59" s="5">
        <v>2320.9075499999999</v>
      </c>
      <c r="K59" s="5">
        <v>1.4174500000000001</v>
      </c>
      <c r="L59" s="5">
        <v>89</v>
      </c>
      <c r="M59" s="5">
        <v>2654.42</v>
      </c>
      <c r="N59" s="5">
        <v>1.2048399999999999</v>
      </c>
      <c r="O59" s="5">
        <v>150</v>
      </c>
      <c r="T59" s="12"/>
      <c r="U59" s="15"/>
      <c r="V59" s="71"/>
      <c r="W59" s="12"/>
      <c r="X59" s="15"/>
      <c r="Y59" s="71"/>
      <c r="Z59" s="12"/>
      <c r="AA59" s="15"/>
      <c r="AB59" s="71"/>
      <c r="AC59" s="12"/>
      <c r="AD59" s="15"/>
      <c r="AE59" s="71"/>
      <c r="AG59" s="15"/>
    </row>
    <row r="60" spans="1:33" s="5" customFormat="1" ht="15" x14ac:dyDescent="0.25">
      <c r="A60" s="5" t="s">
        <v>2</v>
      </c>
      <c r="B60" s="5">
        <v>24</v>
      </c>
      <c r="C60" s="5">
        <v>1</v>
      </c>
      <c r="D60" s="5">
        <v>2380.41959</v>
      </c>
      <c r="E60" s="5">
        <v>3.10921</v>
      </c>
      <c r="F60" s="5">
        <v>64</v>
      </c>
      <c r="G60" s="5">
        <v>2320.9075499999999</v>
      </c>
      <c r="H60" s="5">
        <v>1.869</v>
      </c>
      <c r="I60" s="5">
        <v>84</v>
      </c>
      <c r="J60" s="5">
        <v>2320.9075499999999</v>
      </c>
      <c r="K60" s="5">
        <v>2.2117</v>
      </c>
      <c r="L60" s="5">
        <v>141</v>
      </c>
      <c r="M60" s="5">
        <v>2655.5566699999999</v>
      </c>
      <c r="N60" s="5">
        <v>0.71665999999999996</v>
      </c>
      <c r="O60" s="5">
        <v>88</v>
      </c>
      <c r="T60" s="12"/>
      <c r="U60" s="15"/>
      <c r="V60" s="71"/>
      <c r="W60" s="12"/>
      <c r="X60" s="15"/>
      <c r="Y60" s="71"/>
      <c r="Z60" s="12"/>
      <c r="AA60" s="15"/>
      <c r="AB60" s="71"/>
      <c r="AC60" s="12"/>
      <c r="AD60" s="15"/>
      <c r="AE60" s="71"/>
      <c r="AG60" s="15"/>
    </row>
    <row r="61" spans="1:33" s="5" customFormat="1" ht="15" x14ac:dyDescent="0.25">
      <c r="A61" s="5" t="s">
        <v>2</v>
      </c>
      <c r="B61" s="5">
        <v>24</v>
      </c>
      <c r="C61" s="5">
        <v>1</v>
      </c>
      <c r="D61" s="5">
        <v>2522.2831799999999</v>
      </c>
      <c r="E61" s="5">
        <v>2.4845199999999998</v>
      </c>
      <c r="F61" s="5">
        <v>49</v>
      </c>
      <c r="G61" s="5">
        <v>2320.9075499999999</v>
      </c>
      <c r="H61" s="5">
        <v>1.95431</v>
      </c>
      <c r="I61" s="5">
        <v>88</v>
      </c>
      <c r="J61" s="5">
        <v>2320.9075499999999</v>
      </c>
      <c r="K61" s="5">
        <v>2.5262899999999999</v>
      </c>
      <c r="L61" s="5">
        <v>113</v>
      </c>
      <c r="M61" s="5">
        <v>2542.5406400000002</v>
      </c>
      <c r="N61" s="5">
        <v>1.36185</v>
      </c>
      <c r="O61" s="5">
        <v>162</v>
      </c>
      <c r="T61" s="12"/>
      <c r="U61" s="15"/>
      <c r="V61" s="71"/>
      <c r="W61" s="12"/>
      <c r="X61" s="15"/>
      <c r="Y61" s="71"/>
      <c r="Z61" s="12"/>
      <c r="AA61" s="15"/>
      <c r="AB61" s="71"/>
      <c r="AC61" s="12"/>
      <c r="AD61" s="15"/>
      <c r="AE61" s="71"/>
      <c r="AG61" s="15"/>
    </row>
    <row r="62" spans="1:33" s="5" customFormat="1" ht="15" x14ac:dyDescent="0.25">
      <c r="A62" s="5" t="s">
        <v>2</v>
      </c>
      <c r="B62" s="5">
        <v>24</v>
      </c>
      <c r="C62" s="5">
        <v>1</v>
      </c>
      <c r="D62" s="5">
        <v>2523.5781499999998</v>
      </c>
      <c r="E62" s="5">
        <v>2.0500500000000001</v>
      </c>
      <c r="F62" s="5">
        <v>42</v>
      </c>
      <c r="G62" s="5">
        <v>2320.9075499999999</v>
      </c>
      <c r="H62" s="5">
        <v>0.80179</v>
      </c>
      <c r="I62" s="5">
        <v>34</v>
      </c>
      <c r="J62" s="5">
        <v>2553.3773299999998</v>
      </c>
      <c r="K62" s="5">
        <v>1.4750099999999999</v>
      </c>
      <c r="L62" s="5">
        <v>95</v>
      </c>
      <c r="M62" s="5">
        <v>2654.42</v>
      </c>
      <c r="N62" s="5">
        <v>1.12277</v>
      </c>
      <c r="O62" s="5">
        <v>132</v>
      </c>
      <c r="T62" s="12"/>
      <c r="U62" s="15"/>
      <c r="V62" s="71"/>
      <c r="W62" s="12"/>
      <c r="X62" s="15"/>
      <c r="Y62" s="71"/>
      <c r="Z62" s="12"/>
      <c r="AA62" s="15"/>
      <c r="AB62" s="71"/>
      <c r="AC62" s="12"/>
      <c r="AD62" s="15"/>
      <c r="AE62" s="71"/>
      <c r="AG62" s="15"/>
    </row>
    <row r="63" spans="1:33" s="5" customFormat="1" ht="15" x14ac:dyDescent="0.25">
      <c r="A63" s="5" t="s">
        <v>2</v>
      </c>
      <c r="B63" s="5">
        <v>100</v>
      </c>
      <c r="C63" s="5">
        <v>0.4</v>
      </c>
      <c r="D63" s="5">
        <v>52646.486810000002</v>
      </c>
      <c r="E63" s="5">
        <v>8.3824900000000007</v>
      </c>
      <c r="F63" s="5">
        <v>69</v>
      </c>
      <c r="G63" s="5">
        <v>43191.747239999997</v>
      </c>
      <c r="H63" s="5">
        <v>3.8556599999999999</v>
      </c>
      <c r="I63" s="5">
        <v>12</v>
      </c>
      <c r="J63" s="5">
        <v>43249.654399999999</v>
      </c>
      <c r="K63" s="5">
        <v>5.8326799999999999</v>
      </c>
      <c r="L63" s="5">
        <v>174</v>
      </c>
      <c r="M63" s="5">
        <v>43249.654399999999</v>
      </c>
      <c r="N63" s="5">
        <v>10.49418</v>
      </c>
      <c r="O63" s="5">
        <v>113</v>
      </c>
      <c r="T63" s="12"/>
      <c r="U63" s="15"/>
      <c r="V63" s="71"/>
      <c r="W63" s="12"/>
      <c r="X63" s="15"/>
      <c r="Y63" s="71"/>
      <c r="Z63" s="12"/>
      <c r="AA63" s="15"/>
      <c r="AB63" s="71"/>
      <c r="AC63" s="12"/>
      <c r="AD63" s="15"/>
      <c r="AE63" s="71"/>
      <c r="AG63" s="15"/>
    </row>
    <row r="64" spans="1:33" s="5" customFormat="1" ht="15" x14ac:dyDescent="0.25">
      <c r="A64" s="5" t="s">
        <v>2</v>
      </c>
      <c r="B64" s="5">
        <v>100</v>
      </c>
      <c r="C64" s="5">
        <v>0.4</v>
      </c>
      <c r="D64" s="5">
        <v>52646.486810000002</v>
      </c>
      <c r="E64" s="5">
        <v>5.20763</v>
      </c>
      <c r="F64" s="5">
        <v>38</v>
      </c>
      <c r="G64" s="5">
        <v>43251.966399999998</v>
      </c>
      <c r="H64" s="5">
        <v>3.8149899999999999</v>
      </c>
      <c r="I64" s="5">
        <v>12</v>
      </c>
      <c r="J64" s="5">
        <v>43194.165200000003</v>
      </c>
      <c r="K64" s="5">
        <v>5.6013400000000004</v>
      </c>
      <c r="L64" s="5">
        <v>162</v>
      </c>
      <c r="M64" s="5">
        <v>44423.784979999997</v>
      </c>
      <c r="N64" s="5">
        <v>4.2962400000000001</v>
      </c>
      <c r="O64" s="5">
        <v>46</v>
      </c>
      <c r="T64" s="12"/>
      <c r="U64" s="15"/>
      <c r="V64" s="71"/>
      <c r="W64" s="12"/>
      <c r="X64" s="15"/>
      <c r="Y64" s="71"/>
      <c r="Z64" s="12"/>
      <c r="AA64" s="15"/>
      <c r="AB64" s="71"/>
      <c r="AC64" s="12"/>
      <c r="AD64" s="15"/>
      <c r="AE64" s="71"/>
      <c r="AG64" s="15"/>
    </row>
    <row r="65" spans="1:33" s="5" customFormat="1" ht="15" x14ac:dyDescent="0.25">
      <c r="A65" s="5" t="s">
        <v>2</v>
      </c>
      <c r="B65" s="5">
        <v>100</v>
      </c>
      <c r="C65" s="5">
        <v>0.4</v>
      </c>
      <c r="D65" s="5">
        <v>49203.844469999996</v>
      </c>
      <c r="E65" s="5">
        <v>5.7387600000000001</v>
      </c>
      <c r="F65" s="5">
        <v>48</v>
      </c>
      <c r="G65" s="5">
        <v>42991.990100000003</v>
      </c>
      <c r="H65" s="5">
        <v>7.8992000000000004</v>
      </c>
      <c r="I65" s="5">
        <v>26</v>
      </c>
      <c r="J65" s="5">
        <v>45254.938909999997</v>
      </c>
      <c r="K65" s="5">
        <v>4.3028899999999997</v>
      </c>
      <c r="L65" s="5">
        <v>122</v>
      </c>
      <c r="M65" s="5">
        <v>43252.594709999998</v>
      </c>
      <c r="N65" s="5">
        <v>10.355309999999999</v>
      </c>
      <c r="O65" s="5">
        <v>114</v>
      </c>
      <c r="T65" s="12"/>
      <c r="U65" s="15"/>
      <c r="V65" s="71"/>
      <c r="W65" s="12"/>
      <c r="X65" s="15"/>
      <c r="Y65" s="71"/>
      <c r="Z65" s="12"/>
      <c r="AA65" s="15"/>
      <c r="AB65" s="71"/>
      <c r="AC65" s="12"/>
      <c r="AD65" s="15"/>
      <c r="AE65" s="71"/>
      <c r="AG65" s="15"/>
    </row>
    <row r="66" spans="1:33" s="5" customFormat="1" ht="15" x14ac:dyDescent="0.25">
      <c r="A66" s="5" t="s">
        <v>2</v>
      </c>
      <c r="B66" s="5">
        <v>100</v>
      </c>
      <c r="C66" s="5">
        <v>0.4</v>
      </c>
      <c r="D66" s="5">
        <v>52646.486810000002</v>
      </c>
      <c r="E66" s="5">
        <v>4.01877</v>
      </c>
      <c r="F66" s="5">
        <v>33</v>
      </c>
      <c r="G66" s="5">
        <v>43203.344340000003</v>
      </c>
      <c r="H66" s="5">
        <v>5.6189</v>
      </c>
      <c r="I66" s="5">
        <v>18</v>
      </c>
      <c r="J66" s="5">
        <v>44666.614170000001</v>
      </c>
      <c r="K66" s="5">
        <v>3.42719</v>
      </c>
      <c r="L66" s="5">
        <v>102</v>
      </c>
      <c r="M66" s="5">
        <v>45259.566599999998</v>
      </c>
      <c r="N66" s="5">
        <v>6.3121600000000004</v>
      </c>
      <c r="O66" s="5">
        <v>67</v>
      </c>
      <c r="T66" s="12"/>
      <c r="U66" s="15"/>
      <c r="V66" s="71"/>
      <c r="W66" s="12"/>
      <c r="X66" s="15"/>
      <c r="Y66" s="71"/>
      <c r="Z66" s="12"/>
      <c r="AA66" s="15"/>
      <c r="AB66" s="71"/>
      <c r="AC66" s="12"/>
      <c r="AD66" s="15"/>
      <c r="AE66" s="71"/>
      <c r="AG66" s="15"/>
    </row>
    <row r="67" spans="1:33" s="5" customFormat="1" ht="15" x14ac:dyDescent="0.25">
      <c r="A67" s="5" t="s">
        <v>2</v>
      </c>
      <c r="B67" s="5">
        <v>100</v>
      </c>
      <c r="C67" s="5">
        <v>0.4</v>
      </c>
      <c r="D67" s="5">
        <v>52648.102449999998</v>
      </c>
      <c r="E67" s="5">
        <v>4.5905199999999997</v>
      </c>
      <c r="F67" s="5">
        <v>35</v>
      </c>
      <c r="G67" s="5">
        <v>43264.747479999998</v>
      </c>
      <c r="H67" s="5">
        <v>3.2556699999999998</v>
      </c>
      <c r="I67" s="5">
        <v>10</v>
      </c>
      <c r="J67" s="5">
        <v>43699.071739999999</v>
      </c>
      <c r="K67" s="5">
        <v>10.14629</v>
      </c>
      <c r="L67" s="5">
        <v>290</v>
      </c>
      <c r="M67" s="5">
        <v>43249.654399999999</v>
      </c>
      <c r="N67" s="5">
        <v>8.8159299999999998</v>
      </c>
      <c r="O67" s="5">
        <v>98</v>
      </c>
      <c r="T67" s="12"/>
      <c r="U67" s="15"/>
      <c r="V67" s="71"/>
      <c r="W67" s="12"/>
      <c r="X67" s="15"/>
      <c r="Y67" s="71"/>
      <c r="Z67" s="12"/>
      <c r="AA67" s="15"/>
      <c r="AB67" s="71"/>
      <c r="AC67" s="12"/>
      <c r="AD67" s="15"/>
      <c r="AE67" s="71"/>
      <c r="AG67" s="15"/>
    </row>
    <row r="68" spans="1:33" s="5" customFormat="1" ht="15" x14ac:dyDescent="0.25">
      <c r="A68" s="5" t="s">
        <v>2</v>
      </c>
      <c r="B68" s="5">
        <v>100</v>
      </c>
      <c r="C68" s="5">
        <v>0.7</v>
      </c>
      <c r="D68" s="5">
        <v>41820.305540000001</v>
      </c>
      <c r="E68" s="5">
        <v>7.2095099999999999</v>
      </c>
      <c r="F68" s="5">
        <v>59</v>
      </c>
      <c r="G68" s="5">
        <v>35499.276660000003</v>
      </c>
      <c r="H68" s="5">
        <v>20.094480000000001</v>
      </c>
      <c r="I68" s="5">
        <v>64</v>
      </c>
      <c r="J68" s="5">
        <v>36036.306369999998</v>
      </c>
      <c r="K68" s="5">
        <v>24.79439</v>
      </c>
      <c r="L68" s="5">
        <v>721</v>
      </c>
      <c r="M68" s="5">
        <v>37327.079299999998</v>
      </c>
      <c r="N68" s="5">
        <v>32.087319999999998</v>
      </c>
      <c r="O68" s="5">
        <v>368</v>
      </c>
      <c r="T68" s="12"/>
      <c r="U68" s="15"/>
      <c r="V68" s="71"/>
      <c r="W68" s="12"/>
      <c r="X68" s="15"/>
      <c r="Y68" s="71"/>
      <c r="Z68" s="12"/>
      <c r="AA68" s="15"/>
      <c r="AB68" s="71"/>
      <c r="AC68" s="12"/>
      <c r="AD68" s="15"/>
      <c r="AE68" s="71"/>
      <c r="AG68" s="15"/>
    </row>
    <row r="69" spans="1:33" s="5" customFormat="1" ht="15" x14ac:dyDescent="0.25">
      <c r="A69" s="5" t="s">
        <v>2</v>
      </c>
      <c r="B69" s="5">
        <v>100</v>
      </c>
      <c r="C69" s="5">
        <v>0.7</v>
      </c>
      <c r="D69" s="5">
        <v>42396.54608</v>
      </c>
      <c r="E69" s="5">
        <v>7.3122100000000003</v>
      </c>
      <c r="F69" s="5">
        <v>61</v>
      </c>
      <c r="G69" s="5">
        <v>36031.725140000002</v>
      </c>
      <c r="H69" s="5">
        <v>9.2581000000000007</v>
      </c>
      <c r="I69" s="5">
        <v>29</v>
      </c>
      <c r="J69" s="5">
        <v>36111.851110000003</v>
      </c>
      <c r="K69" s="5">
        <v>16.985320000000002</v>
      </c>
      <c r="L69" s="5">
        <v>508</v>
      </c>
      <c r="M69" s="5">
        <v>37735.495139999999</v>
      </c>
      <c r="N69" s="5">
        <v>5.7199400000000002</v>
      </c>
      <c r="O69" s="5">
        <v>62</v>
      </c>
      <c r="T69" s="12"/>
      <c r="U69" s="15"/>
      <c r="V69" s="71"/>
      <c r="W69" s="12"/>
      <c r="X69" s="15"/>
      <c r="Y69" s="71"/>
      <c r="Z69" s="12"/>
      <c r="AA69" s="15"/>
      <c r="AB69" s="71"/>
      <c r="AC69" s="12"/>
      <c r="AD69" s="15"/>
      <c r="AE69" s="71"/>
      <c r="AG69" s="15"/>
    </row>
    <row r="70" spans="1:33" s="5" customFormat="1" ht="15" x14ac:dyDescent="0.25">
      <c r="A70" s="5" t="s">
        <v>2</v>
      </c>
      <c r="B70" s="5">
        <v>100</v>
      </c>
      <c r="C70" s="5">
        <v>0.7</v>
      </c>
      <c r="D70" s="5">
        <v>42587.519869999996</v>
      </c>
      <c r="E70" s="5">
        <v>5.1212900000000001</v>
      </c>
      <c r="F70" s="5">
        <v>42</v>
      </c>
      <c r="G70" s="5">
        <v>36534.713860000003</v>
      </c>
      <c r="H70" s="5">
        <v>5.01403</v>
      </c>
      <c r="I70" s="5">
        <v>15</v>
      </c>
      <c r="J70" s="5">
        <v>36559.361530000002</v>
      </c>
      <c r="K70" s="5">
        <v>16.422709999999999</v>
      </c>
      <c r="L70" s="5">
        <v>485</v>
      </c>
      <c r="M70" s="5">
        <v>37262.290300000001</v>
      </c>
      <c r="N70" s="5">
        <v>23.225380000000001</v>
      </c>
      <c r="O70" s="5">
        <v>266</v>
      </c>
      <c r="T70" s="12"/>
      <c r="U70" s="15"/>
      <c r="V70" s="71"/>
      <c r="W70" s="12"/>
      <c r="X70" s="15"/>
      <c r="Y70" s="71"/>
      <c r="Z70" s="12"/>
      <c r="AA70" s="15"/>
      <c r="AB70" s="71"/>
      <c r="AC70" s="12"/>
      <c r="AD70" s="15"/>
      <c r="AE70" s="71"/>
      <c r="AG70" s="15"/>
    </row>
    <row r="71" spans="1:33" s="5" customFormat="1" ht="15" x14ac:dyDescent="0.25">
      <c r="A71" s="5" t="s">
        <v>2</v>
      </c>
      <c r="B71" s="5">
        <v>100</v>
      </c>
      <c r="C71" s="5">
        <v>0.7</v>
      </c>
      <c r="D71" s="5">
        <v>40784.310680000002</v>
      </c>
      <c r="E71" s="5">
        <v>11.20749</v>
      </c>
      <c r="F71" s="5">
        <v>95</v>
      </c>
      <c r="G71" s="5">
        <v>35927.405500000001</v>
      </c>
      <c r="H71" s="5">
        <v>18.345590000000001</v>
      </c>
      <c r="I71" s="5">
        <v>58</v>
      </c>
      <c r="J71" s="5">
        <v>37262.459900000002</v>
      </c>
      <c r="K71" s="5">
        <v>15.224589999999999</v>
      </c>
      <c r="L71" s="5">
        <v>450</v>
      </c>
      <c r="M71" s="5">
        <v>38101.677920000002</v>
      </c>
      <c r="N71" s="5">
        <v>2.55749</v>
      </c>
      <c r="O71" s="5">
        <v>27</v>
      </c>
      <c r="T71" s="12"/>
      <c r="U71" s="15"/>
      <c r="V71" s="71"/>
      <c r="W71" s="12"/>
      <c r="X71" s="15"/>
      <c r="Y71" s="71"/>
      <c r="Z71" s="12"/>
      <c r="AA71" s="15"/>
      <c r="AB71" s="71"/>
      <c r="AC71" s="12"/>
      <c r="AD71" s="15"/>
      <c r="AE71" s="71"/>
      <c r="AG71" s="15"/>
    </row>
    <row r="72" spans="1:33" s="5" customFormat="1" ht="15" x14ac:dyDescent="0.25">
      <c r="A72" s="5" t="s">
        <v>2</v>
      </c>
      <c r="B72" s="5">
        <v>100</v>
      </c>
      <c r="C72" s="5">
        <v>0.7</v>
      </c>
      <c r="D72" s="5">
        <v>42333.509910000001</v>
      </c>
      <c r="E72" s="5">
        <v>11.898210000000001</v>
      </c>
      <c r="F72" s="5">
        <v>95</v>
      </c>
      <c r="G72" s="5">
        <v>35702.66014</v>
      </c>
      <c r="H72" s="5">
        <v>5.90334</v>
      </c>
      <c r="I72" s="5">
        <v>18</v>
      </c>
      <c r="J72" s="5">
        <v>38813.455719999998</v>
      </c>
      <c r="K72" s="5">
        <v>9.36416</v>
      </c>
      <c r="L72" s="5">
        <v>279</v>
      </c>
      <c r="M72" s="5">
        <v>38099.873180000002</v>
      </c>
      <c r="N72" s="5">
        <v>2.5977700000000001</v>
      </c>
      <c r="O72" s="5">
        <v>27</v>
      </c>
      <c r="T72" s="12"/>
      <c r="U72" s="15"/>
      <c r="V72" s="71"/>
      <c r="W72" s="12"/>
      <c r="X72" s="15"/>
      <c r="Y72" s="71"/>
      <c r="Z72" s="12"/>
      <c r="AA72" s="15"/>
      <c r="AB72" s="71"/>
      <c r="AC72" s="12"/>
      <c r="AD72" s="15"/>
      <c r="AE72" s="71"/>
      <c r="AG72" s="15"/>
    </row>
    <row r="73" spans="1:33" s="5" customFormat="1" ht="15" x14ac:dyDescent="0.25">
      <c r="A73" s="5" t="s">
        <v>2</v>
      </c>
      <c r="B73" s="5">
        <v>100</v>
      </c>
      <c r="C73" s="5">
        <v>1</v>
      </c>
      <c r="D73" s="5">
        <v>39572.90883</v>
      </c>
      <c r="E73" s="5">
        <v>8.8642099999999999</v>
      </c>
      <c r="F73" s="5">
        <v>70</v>
      </c>
      <c r="G73" s="5">
        <v>35320.544110000003</v>
      </c>
      <c r="H73" s="5">
        <v>18.484390000000001</v>
      </c>
      <c r="I73" s="5">
        <v>58</v>
      </c>
      <c r="J73" s="5">
        <v>36483.810259999998</v>
      </c>
      <c r="K73" s="5">
        <v>14.65239</v>
      </c>
      <c r="L73" s="5">
        <v>454</v>
      </c>
      <c r="M73" s="5">
        <v>36622.83109</v>
      </c>
      <c r="N73" s="5">
        <v>13.07776</v>
      </c>
      <c r="O73" s="5">
        <v>150</v>
      </c>
      <c r="T73" s="12"/>
      <c r="U73" s="15"/>
      <c r="V73" s="71"/>
      <c r="W73" s="12"/>
      <c r="X73" s="15"/>
      <c r="Y73" s="71"/>
      <c r="Z73" s="12"/>
      <c r="AA73" s="15"/>
      <c r="AB73" s="71"/>
      <c r="AC73" s="12"/>
      <c r="AD73" s="15"/>
      <c r="AE73" s="71"/>
      <c r="AG73" s="15"/>
    </row>
    <row r="74" spans="1:33" s="5" customFormat="1" ht="15" x14ac:dyDescent="0.25">
      <c r="A74" s="5" t="s">
        <v>2</v>
      </c>
      <c r="B74" s="5">
        <v>100</v>
      </c>
      <c r="C74" s="5">
        <v>1</v>
      </c>
      <c r="D74" s="5">
        <v>39573.054230000002</v>
      </c>
      <c r="E74" s="5">
        <v>23.81345</v>
      </c>
      <c r="F74" s="5">
        <v>210</v>
      </c>
      <c r="G74" s="5">
        <v>35222.54333</v>
      </c>
      <c r="H74" s="5">
        <v>39.893349999999998</v>
      </c>
      <c r="I74" s="5">
        <v>128</v>
      </c>
      <c r="J74" s="5">
        <v>36460.356800000001</v>
      </c>
      <c r="K74" s="5">
        <v>10.42437</v>
      </c>
      <c r="L74" s="5">
        <v>313</v>
      </c>
      <c r="M74" s="5">
        <v>36631.152979999999</v>
      </c>
      <c r="N74" s="5">
        <v>7.4965099999999998</v>
      </c>
      <c r="O74" s="5">
        <v>82</v>
      </c>
      <c r="T74" s="12"/>
      <c r="U74" s="15"/>
      <c r="V74" s="71"/>
      <c r="W74" s="12"/>
      <c r="X74" s="15"/>
      <c r="Y74" s="71"/>
      <c r="Z74" s="12"/>
      <c r="AA74" s="15"/>
      <c r="AB74" s="71"/>
      <c r="AC74" s="12"/>
      <c r="AD74" s="15"/>
      <c r="AE74" s="71"/>
      <c r="AG74" s="15"/>
    </row>
    <row r="75" spans="1:33" s="5" customFormat="1" ht="15" x14ac:dyDescent="0.25">
      <c r="A75" s="5" t="s">
        <v>2</v>
      </c>
      <c r="B75" s="5">
        <v>100</v>
      </c>
      <c r="C75" s="5">
        <v>1</v>
      </c>
      <c r="D75" s="5">
        <v>38929.738279999998</v>
      </c>
      <c r="E75" s="5">
        <v>20.819379999999999</v>
      </c>
      <c r="F75" s="5">
        <v>167</v>
      </c>
      <c r="G75" s="5">
        <v>35374.520929999999</v>
      </c>
      <c r="H75" s="5">
        <v>7.12704</v>
      </c>
      <c r="I75" s="5">
        <v>21</v>
      </c>
      <c r="J75" s="5">
        <v>36921.062310000001</v>
      </c>
      <c r="K75" s="5">
        <v>20.685479999999998</v>
      </c>
      <c r="L75" s="5">
        <v>615</v>
      </c>
      <c r="M75" s="5">
        <v>36628.13048</v>
      </c>
      <c r="N75" s="5">
        <v>6.59673</v>
      </c>
      <c r="O75" s="5">
        <v>73</v>
      </c>
      <c r="T75" s="12"/>
      <c r="U75" s="15"/>
      <c r="V75" s="71"/>
      <c r="W75" s="12"/>
      <c r="X75" s="15"/>
      <c r="Y75" s="71"/>
      <c r="Z75" s="12"/>
      <c r="AA75" s="15"/>
      <c r="AB75" s="71"/>
      <c r="AC75" s="12"/>
      <c r="AD75" s="15"/>
      <c r="AE75" s="71"/>
      <c r="AG75" s="15"/>
    </row>
    <row r="76" spans="1:33" s="5" customFormat="1" ht="15" x14ac:dyDescent="0.25">
      <c r="A76" s="5" t="s">
        <v>2</v>
      </c>
      <c r="B76" s="5">
        <v>100</v>
      </c>
      <c r="C76" s="5">
        <v>1</v>
      </c>
      <c r="D76" s="5">
        <v>39566.879869999997</v>
      </c>
      <c r="E76" s="5">
        <v>10.886329999999999</v>
      </c>
      <c r="F76" s="5">
        <v>92</v>
      </c>
      <c r="G76" s="5">
        <v>35229.040000000001</v>
      </c>
      <c r="H76" s="5">
        <v>47.537509999999997</v>
      </c>
      <c r="I76" s="5">
        <v>150</v>
      </c>
      <c r="J76" s="5">
        <v>36177.116699999999</v>
      </c>
      <c r="K76" s="5">
        <v>34.515610000000002</v>
      </c>
      <c r="L76" s="5">
        <v>1038</v>
      </c>
      <c r="M76" s="5">
        <v>36623.683709999998</v>
      </c>
      <c r="N76" s="5">
        <v>16.02139</v>
      </c>
      <c r="O76" s="5">
        <v>180</v>
      </c>
      <c r="T76" s="12"/>
      <c r="U76" s="15"/>
      <c r="V76" s="71"/>
      <c r="W76" s="12"/>
      <c r="X76" s="15"/>
      <c r="Y76" s="71"/>
      <c r="Z76" s="12"/>
      <c r="AA76" s="15"/>
      <c r="AB76" s="71"/>
      <c r="AC76" s="12"/>
      <c r="AD76" s="15"/>
      <c r="AE76" s="71"/>
      <c r="AG76" s="15"/>
    </row>
    <row r="77" spans="1:33" s="5" customFormat="1" ht="15" x14ac:dyDescent="0.25">
      <c r="A77" s="5" t="s">
        <v>2</v>
      </c>
      <c r="B77" s="5">
        <v>100</v>
      </c>
      <c r="C77" s="5">
        <v>1</v>
      </c>
      <c r="D77" s="5">
        <v>39571.025730000001</v>
      </c>
      <c r="E77" s="5">
        <v>8.7093299999999996</v>
      </c>
      <c r="F77" s="5">
        <v>72</v>
      </c>
      <c r="G77" s="5">
        <v>35285.822690000001</v>
      </c>
      <c r="H77" s="5">
        <v>20.403390000000002</v>
      </c>
      <c r="I77" s="5">
        <v>63</v>
      </c>
      <c r="J77" s="5">
        <v>36198.020519999998</v>
      </c>
      <c r="K77" s="5">
        <v>34.708930000000002</v>
      </c>
      <c r="L77" s="5">
        <v>1061</v>
      </c>
      <c r="M77" s="5">
        <v>36404.277569999998</v>
      </c>
      <c r="N77" s="5">
        <v>34.830089999999998</v>
      </c>
      <c r="O77" s="5">
        <v>409</v>
      </c>
      <c r="T77" s="12"/>
      <c r="U77" s="15"/>
      <c r="V77" s="71"/>
      <c r="W77" s="12"/>
      <c r="X77" s="15"/>
      <c r="Y77" s="71"/>
      <c r="Z77" s="12"/>
      <c r="AA77" s="15"/>
      <c r="AB77" s="71"/>
      <c r="AC77" s="12"/>
      <c r="AD77" s="15"/>
      <c r="AE77" s="71"/>
      <c r="AG77" s="15"/>
    </row>
    <row r="78" spans="1:33" s="5" customFormat="1" ht="15" x14ac:dyDescent="0.25">
      <c r="A78" s="5" t="s">
        <v>2</v>
      </c>
      <c r="B78" s="5">
        <v>997</v>
      </c>
      <c r="C78" s="5">
        <v>0.4</v>
      </c>
      <c r="D78" s="5">
        <v>331257.46586</v>
      </c>
      <c r="E78" s="5">
        <v>419.91597000000002</v>
      </c>
      <c r="F78" s="5">
        <v>181</v>
      </c>
      <c r="G78" s="5">
        <v>326603.12719999999</v>
      </c>
      <c r="H78" s="5">
        <v>321.51371999999998</v>
      </c>
      <c r="I78" s="5">
        <v>4</v>
      </c>
      <c r="J78" s="5">
        <v>324892.16891000001</v>
      </c>
      <c r="K78" s="5">
        <v>272.02515</v>
      </c>
      <c r="L78" s="5">
        <v>737</v>
      </c>
      <c r="M78" s="5">
        <v>338945.45767999999</v>
      </c>
      <c r="N78" s="5">
        <v>95.816689999999994</v>
      </c>
      <c r="O78" s="5">
        <v>4</v>
      </c>
      <c r="T78" s="12"/>
      <c r="U78" s="15"/>
      <c r="V78" s="71"/>
      <c r="W78" s="12"/>
      <c r="X78" s="15"/>
      <c r="Y78" s="71"/>
      <c r="Z78" s="12"/>
      <c r="AA78" s="15"/>
      <c r="AB78" s="71"/>
      <c r="AC78" s="12"/>
      <c r="AD78" s="15"/>
      <c r="AE78" s="71"/>
      <c r="AG78" s="15"/>
    </row>
    <row r="79" spans="1:33" s="5" customFormat="1" ht="15" x14ac:dyDescent="0.25">
      <c r="A79" s="5" t="s">
        <v>2</v>
      </c>
      <c r="B79" s="5">
        <v>997</v>
      </c>
      <c r="C79" s="5">
        <v>0.4</v>
      </c>
      <c r="D79" s="5">
        <v>331728.62075</v>
      </c>
      <c r="E79" s="5">
        <v>270.35795999999999</v>
      </c>
      <c r="F79" s="5">
        <v>117</v>
      </c>
      <c r="G79" s="5">
        <v>326005.91480999999</v>
      </c>
      <c r="H79" s="5">
        <v>461.36149</v>
      </c>
      <c r="I79" s="5">
        <v>6</v>
      </c>
      <c r="J79" s="5">
        <v>325373.20065999997</v>
      </c>
      <c r="K79" s="5">
        <v>556.66665</v>
      </c>
      <c r="L79" s="5">
        <v>1462</v>
      </c>
      <c r="M79" s="5">
        <v>338945.45767999999</v>
      </c>
      <c r="N79" s="5">
        <v>93.568439999999995</v>
      </c>
      <c r="O79" s="5">
        <v>4</v>
      </c>
      <c r="T79" s="12"/>
      <c r="U79" s="15"/>
      <c r="V79" s="71"/>
      <c r="W79" s="12"/>
      <c r="X79" s="15"/>
      <c r="Y79" s="71"/>
      <c r="Z79" s="12"/>
      <c r="AA79" s="15"/>
      <c r="AB79" s="71"/>
      <c r="AC79" s="12"/>
      <c r="AD79" s="15"/>
      <c r="AE79" s="71"/>
      <c r="AG79" s="15"/>
    </row>
    <row r="80" spans="1:33" s="5" customFormat="1" ht="15" x14ac:dyDescent="0.25">
      <c r="A80" s="5" t="s">
        <v>2</v>
      </c>
      <c r="B80" s="5">
        <v>997</v>
      </c>
      <c r="C80" s="5">
        <v>0.4</v>
      </c>
      <c r="D80" s="5">
        <v>332866.60236000002</v>
      </c>
      <c r="E80" s="5">
        <v>381.71174000000002</v>
      </c>
      <c r="F80" s="5">
        <v>170</v>
      </c>
      <c r="G80" s="5">
        <v>326346.52903999999</v>
      </c>
      <c r="H80" s="5">
        <v>252.18117000000001</v>
      </c>
      <c r="I80" s="5">
        <v>3</v>
      </c>
      <c r="J80" s="5">
        <v>325022.55674999999</v>
      </c>
      <c r="K80" s="5">
        <v>948.64877999999999</v>
      </c>
      <c r="L80" s="5">
        <v>2545</v>
      </c>
      <c r="M80" s="5">
        <v>338945.45767999999</v>
      </c>
      <c r="N80" s="5">
        <v>96.979810000000001</v>
      </c>
      <c r="O80" s="5">
        <v>4</v>
      </c>
      <c r="T80" s="12"/>
      <c r="U80" s="15"/>
      <c r="V80" s="71"/>
      <c r="W80" s="12"/>
      <c r="X80" s="15"/>
      <c r="Y80" s="71"/>
      <c r="Z80" s="12"/>
      <c r="AA80" s="15"/>
      <c r="AB80" s="71"/>
      <c r="AC80" s="12"/>
      <c r="AD80" s="15"/>
      <c r="AE80" s="71"/>
      <c r="AG80" s="15"/>
    </row>
    <row r="81" spans="1:33" s="5" customFormat="1" ht="15" x14ac:dyDescent="0.25">
      <c r="A81" s="5" t="s">
        <v>2</v>
      </c>
      <c r="B81" s="5">
        <v>997</v>
      </c>
      <c r="C81" s="5">
        <v>0.4</v>
      </c>
      <c r="D81" s="5">
        <v>338725.90807</v>
      </c>
      <c r="E81" s="5">
        <v>348.95983000000001</v>
      </c>
      <c r="F81" s="5">
        <v>152</v>
      </c>
      <c r="G81" s="5">
        <v>326529.11895999999</v>
      </c>
      <c r="H81" s="5">
        <v>321.70193999999998</v>
      </c>
      <c r="I81" s="5">
        <v>4</v>
      </c>
      <c r="J81" s="5">
        <v>325486.94046999997</v>
      </c>
      <c r="K81" s="5">
        <v>641.97733000000005</v>
      </c>
      <c r="L81" s="5">
        <v>1726</v>
      </c>
      <c r="M81" s="5">
        <v>338945.45767999999</v>
      </c>
      <c r="N81" s="5">
        <v>96.746399999999994</v>
      </c>
      <c r="O81" s="5">
        <v>4</v>
      </c>
      <c r="T81" s="12"/>
      <c r="U81" s="15"/>
      <c r="V81" s="71"/>
      <c r="W81" s="12"/>
      <c r="X81" s="15"/>
      <c r="Y81" s="71"/>
      <c r="Z81" s="12"/>
      <c r="AA81" s="15"/>
      <c r="AB81" s="71"/>
      <c r="AC81" s="12"/>
      <c r="AD81" s="15"/>
      <c r="AE81" s="71"/>
      <c r="AG81" s="15"/>
    </row>
    <row r="82" spans="1:33" s="5" customFormat="1" ht="15" x14ac:dyDescent="0.25">
      <c r="A82" s="5" t="s">
        <v>2</v>
      </c>
      <c r="B82" s="5">
        <v>997</v>
      </c>
      <c r="C82" s="5">
        <v>0.4</v>
      </c>
      <c r="D82" s="5">
        <v>328583.35879999999</v>
      </c>
      <c r="E82" s="5">
        <v>644.20867999999996</v>
      </c>
      <c r="F82" s="5">
        <v>280</v>
      </c>
      <c r="G82" s="5">
        <v>325181.31026</v>
      </c>
      <c r="H82" s="5">
        <v>600.28652999999997</v>
      </c>
      <c r="I82" s="5">
        <v>8</v>
      </c>
      <c r="J82" s="5">
        <v>324325.83489</v>
      </c>
      <c r="K82" s="5">
        <v>541.84703000000002</v>
      </c>
      <c r="L82" s="5">
        <v>1414</v>
      </c>
      <c r="M82" s="5">
        <v>338945.45767999999</v>
      </c>
      <c r="N82" s="5">
        <v>96.803089999999997</v>
      </c>
      <c r="O82" s="5">
        <v>4</v>
      </c>
      <c r="T82" s="12"/>
      <c r="U82" s="15"/>
      <c r="V82" s="71"/>
      <c r="W82" s="12"/>
      <c r="X82" s="15"/>
      <c r="Y82" s="71"/>
      <c r="Z82" s="12"/>
      <c r="AA82" s="15"/>
      <c r="AB82" s="71"/>
      <c r="AC82" s="12"/>
      <c r="AD82" s="15"/>
      <c r="AE82" s="71"/>
      <c r="AG82" s="15"/>
    </row>
    <row r="83" spans="1:33" s="5" customFormat="1" ht="15" x14ac:dyDescent="0.25">
      <c r="A83" s="5" t="s">
        <v>2</v>
      </c>
      <c r="B83" s="5">
        <v>997</v>
      </c>
      <c r="C83" s="5">
        <v>0.7</v>
      </c>
      <c r="D83" s="5">
        <v>332258.02996999997</v>
      </c>
      <c r="E83" s="5">
        <v>419.45844</v>
      </c>
      <c r="F83" s="5">
        <v>187</v>
      </c>
      <c r="G83" s="5">
        <v>323512.65970999998</v>
      </c>
      <c r="H83" s="5">
        <v>1080.5446400000001</v>
      </c>
      <c r="I83" s="5">
        <v>14</v>
      </c>
      <c r="J83" s="5">
        <v>324142.49683000002</v>
      </c>
      <c r="K83" s="5">
        <v>732.47412999999995</v>
      </c>
      <c r="L83" s="5">
        <v>2099</v>
      </c>
      <c r="M83" s="5">
        <v>329242.12485000002</v>
      </c>
      <c r="N83" s="5">
        <v>139.55545000000001</v>
      </c>
      <c r="O83" s="5">
        <v>7</v>
      </c>
      <c r="T83" s="12"/>
      <c r="U83" s="15"/>
      <c r="V83" s="71"/>
      <c r="W83" s="12"/>
      <c r="X83" s="15"/>
      <c r="Y83" s="71"/>
      <c r="Z83" s="12"/>
      <c r="AA83" s="15"/>
      <c r="AB83" s="71"/>
      <c r="AC83" s="12"/>
      <c r="AD83" s="15"/>
      <c r="AE83" s="71"/>
      <c r="AG83" s="15"/>
    </row>
    <row r="84" spans="1:33" s="5" customFormat="1" ht="15" x14ac:dyDescent="0.25">
      <c r="A84" s="5" t="s">
        <v>2</v>
      </c>
      <c r="B84" s="5">
        <v>997</v>
      </c>
      <c r="C84" s="5">
        <v>0.7</v>
      </c>
      <c r="D84" s="5">
        <v>331111.66282999999</v>
      </c>
      <c r="E84" s="5">
        <v>755.53044</v>
      </c>
      <c r="F84" s="5">
        <v>340</v>
      </c>
      <c r="G84" s="5">
        <v>324207.71135</v>
      </c>
      <c r="H84" s="5">
        <v>417.42070000000001</v>
      </c>
      <c r="I84" s="5">
        <v>5</v>
      </c>
      <c r="J84" s="5">
        <v>324303.17009000003</v>
      </c>
      <c r="K84" s="5">
        <v>712.90597000000002</v>
      </c>
      <c r="L84" s="5">
        <v>2041</v>
      </c>
      <c r="M84" s="5">
        <v>329242.12485000002</v>
      </c>
      <c r="N84" s="5">
        <v>138.65932000000001</v>
      </c>
      <c r="O84" s="5">
        <v>7</v>
      </c>
      <c r="T84" s="12"/>
      <c r="U84" s="15"/>
      <c r="V84" s="71"/>
      <c r="W84" s="12"/>
      <c r="X84" s="15"/>
      <c r="Y84" s="71"/>
      <c r="Z84" s="12"/>
      <c r="AA84" s="15"/>
      <c r="AB84" s="71"/>
      <c r="AC84" s="12"/>
      <c r="AD84" s="15"/>
      <c r="AE84" s="71"/>
      <c r="AG84" s="15"/>
    </row>
    <row r="85" spans="1:33" s="5" customFormat="1" ht="15" x14ac:dyDescent="0.25">
      <c r="A85" s="5" t="s">
        <v>2</v>
      </c>
      <c r="B85" s="5">
        <v>997</v>
      </c>
      <c r="C85" s="5">
        <v>0.7</v>
      </c>
      <c r="D85" s="5">
        <v>331233.27406000003</v>
      </c>
      <c r="E85" s="5">
        <v>761.54974000000004</v>
      </c>
      <c r="F85" s="5">
        <v>353</v>
      </c>
      <c r="G85" s="5">
        <v>323790.13617000001</v>
      </c>
      <c r="H85" s="5">
        <v>341.94018999999997</v>
      </c>
      <c r="I85" s="5">
        <v>4</v>
      </c>
      <c r="J85" s="5">
        <v>324962.80205</v>
      </c>
      <c r="K85" s="5">
        <v>541.23631</v>
      </c>
      <c r="L85" s="5">
        <v>1589</v>
      </c>
      <c r="M85" s="5">
        <v>329242.12485000002</v>
      </c>
      <c r="N85" s="5">
        <v>136.66338999999999</v>
      </c>
      <c r="O85" s="5">
        <v>7</v>
      </c>
      <c r="T85" s="12"/>
      <c r="U85" s="15"/>
      <c r="V85" s="71"/>
      <c r="W85" s="12"/>
      <c r="X85" s="15"/>
      <c r="Y85" s="71"/>
      <c r="Z85" s="12"/>
      <c r="AA85" s="15"/>
      <c r="AB85" s="71"/>
      <c r="AC85" s="12"/>
      <c r="AD85" s="15"/>
      <c r="AE85" s="71"/>
      <c r="AG85" s="15"/>
    </row>
    <row r="86" spans="1:33" s="5" customFormat="1" ht="15" x14ac:dyDescent="0.25">
      <c r="A86" s="5" t="s">
        <v>2</v>
      </c>
      <c r="B86" s="5">
        <v>997</v>
      </c>
      <c r="C86" s="5">
        <v>0.7</v>
      </c>
      <c r="D86" s="5">
        <v>333593.35791000002</v>
      </c>
      <c r="E86" s="5">
        <v>436.64359000000002</v>
      </c>
      <c r="F86" s="5">
        <v>189</v>
      </c>
      <c r="G86" s="5">
        <v>323676.04200999998</v>
      </c>
      <c r="H86" s="5">
        <v>1082.05729</v>
      </c>
      <c r="I86" s="5">
        <v>14</v>
      </c>
      <c r="J86" s="5">
        <v>324443.45886000001</v>
      </c>
      <c r="K86" s="5">
        <v>874.95438999999999</v>
      </c>
      <c r="L86" s="5">
        <v>2608</v>
      </c>
      <c r="M86" s="5">
        <v>329242.12485000002</v>
      </c>
      <c r="N86" s="5">
        <v>136.98875000000001</v>
      </c>
      <c r="O86" s="5">
        <v>7</v>
      </c>
      <c r="T86" s="12"/>
      <c r="U86" s="15"/>
      <c r="V86" s="71"/>
      <c r="W86" s="12"/>
      <c r="X86" s="15"/>
      <c r="Y86" s="71"/>
      <c r="Z86" s="12"/>
      <c r="AA86" s="15"/>
      <c r="AB86" s="71"/>
      <c r="AC86" s="12"/>
      <c r="AD86" s="15"/>
      <c r="AE86" s="71"/>
      <c r="AG86" s="15"/>
    </row>
    <row r="87" spans="1:33" s="5" customFormat="1" ht="15" x14ac:dyDescent="0.25">
      <c r="A87" s="5" t="s">
        <v>2</v>
      </c>
      <c r="B87" s="5">
        <v>997</v>
      </c>
      <c r="C87" s="5">
        <v>0.7</v>
      </c>
      <c r="D87" s="5">
        <v>329433.87008999998</v>
      </c>
      <c r="E87" s="5">
        <v>1424.5006100000001</v>
      </c>
      <c r="F87" s="5">
        <v>631</v>
      </c>
      <c r="G87" s="5">
        <v>323354.65375</v>
      </c>
      <c r="H87" s="5">
        <v>1363.6828800000001</v>
      </c>
      <c r="I87" s="5">
        <v>18</v>
      </c>
      <c r="J87" s="5">
        <v>323646.74116999999</v>
      </c>
      <c r="K87" s="5">
        <v>537.65053999999998</v>
      </c>
      <c r="L87" s="5">
        <v>1559</v>
      </c>
      <c r="M87" s="5">
        <v>329242.12485000002</v>
      </c>
      <c r="N87" s="5">
        <v>140.41436999999999</v>
      </c>
      <c r="O87" s="5">
        <v>7</v>
      </c>
      <c r="T87" s="12"/>
      <c r="U87" s="15"/>
      <c r="V87" s="71"/>
      <c r="W87" s="12"/>
      <c r="X87" s="15"/>
      <c r="Y87" s="71"/>
      <c r="Z87" s="12"/>
      <c r="AA87" s="15"/>
      <c r="AB87" s="71"/>
      <c r="AC87" s="12"/>
      <c r="AD87" s="15"/>
      <c r="AE87" s="71"/>
      <c r="AG87" s="15"/>
    </row>
    <row r="88" spans="1:33" s="5" customFormat="1" ht="15" x14ac:dyDescent="0.25">
      <c r="A88" s="5" t="s">
        <v>2</v>
      </c>
      <c r="B88" s="5">
        <v>997</v>
      </c>
      <c r="C88" s="5">
        <v>1</v>
      </c>
      <c r="D88" s="5">
        <v>325704.84333</v>
      </c>
      <c r="E88" s="5">
        <v>426.97651999999999</v>
      </c>
      <c r="F88" s="5">
        <v>190</v>
      </c>
      <c r="G88" s="5">
        <v>323275.76601000002</v>
      </c>
      <c r="H88" s="5">
        <v>1535.5334800000001</v>
      </c>
      <c r="I88" s="5">
        <v>20</v>
      </c>
      <c r="J88" s="5">
        <v>324591.49689000001</v>
      </c>
      <c r="K88" s="5">
        <v>1404.77574</v>
      </c>
      <c r="L88" s="5">
        <v>4186</v>
      </c>
      <c r="M88" s="5">
        <v>326931.53062999999</v>
      </c>
      <c r="N88" s="5">
        <v>175.75888</v>
      </c>
      <c r="O88" s="5">
        <v>10</v>
      </c>
      <c r="T88" s="12"/>
      <c r="U88" s="15"/>
      <c r="V88" s="71"/>
      <c r="W88" s="12"/>
      <c r="X88" s="15"/>
      <c r="Y88" s="71"/>
      <c r="Z88" s="12"/>
      <c r="AA88" s="15"/>
      <c r="AB88" s="71"/>
      <c r="AC88" s="12"/>
      <c r="AD88" s="15"/>
      <c r="AE88" s="71"/>
      <c r="AG88" s="15"/>
    </row>
    <row r="89" spans="1:33" s="5" customFormat="1" ht="15" x14ac:dyDescent="0.25">
      <c r="A89" s="5" t="s">
        <v>2</v>
      </c>
      <c r="B89" s="5">
        <v>997</v>
      </c>
      <c r="C89" s="5">
        <v>1</v>
      </c>
      <c r="D89" s="5">
        <v>325704.84333</v>
      </c>
      <c r="E89" s="5">
        <v>400.51080999999999</v>
      </c>
      <c r="F89" s="5">
        <v>190</v>
      </c>
      <c r="G89" s="5">
        <v>323167.95535</v>
      </c>
      <c r="H89" s="5">
        <v>1246.51224</v>
      </c>
      <c r="I89" s="5">
        <v>16</v>
      </c>
      <c r="J89" s="5">
        <v>323489.68312</v>
      </c>
      <c r="K89" s="5">
        <v>1198.3018300000001</v>
      </c>
      <c r="L89" s="5">
        <v>3590</v>
      </c>
      <c r="M89" s="5">
        <v>326931.53062999999</v>
      </c>
      <c r="N89" s="5">
        <v>179.88751999999999</v>
      </c>
      <c r="O89" s="5">
        <v>10</v>
      </c>
      <c r="T89" s="12"/>
      <c r="U89" s="15"/>
      <c r="V89" s="71"/>
      <c r="W89" s="12"/>
      <c r="X89" s="15"/>
      <c r="Y89" s="71"/>
      <c r="Z89" s="12"/>
      <c r="AA89" s="15"/>
      <c r="AB89" s="71"/>
      <c r="AC89" s="12"/>
      <c r="AD89" s="15"/>
      <c r="AE89" s="71"/>
      <c r="AG89" s="15"/>
    </row>
    <row r="90" spans="1:33" s="5" customFormat="1" ht="15" x14ac:dyDescent="0.25">
      <c r="A90" s="5" t="s">
        <v>2</v>
      </c>
      <c r="B90" s="5">
        <v>997</v>
      </c>
      <c r="C90" s="5">
        <v>1</v>
      </c>
      <c r="D90" s="5">
        <v>325704.84333</v>
      </c>
      <c r="E90" s="5">
        <v>406.55493999999999</v>
      </c>
      <c r="F90" s="5">
        <v>190</v>
      </c>
      <c r="G90" s="5">
        <v>323184.85875999997</v>
      </c>
      <c r="H90" s="5">
        <v>952.96597999999994</v>
      </c>
      <c r="I90" s="5">
        <v>12</v>
      </c>
      <c r="J90" s="5">
        <v>325442.56997000001</v>
      </c>
      <c r="K90" s="5">
        <v>380.60592000000003</v>
      </c>
      <c r="L90" s="5">
        <v>1118</v>
      </c>
      <c r="M90" s="5">
        <v>326931.53062999999</v>
      </c>
      <c r="N90" s="5">
        <v>176.53569999999999</v>
      </c>
      <c r="O90" s="5">
        <v>10</v>
      </c>
      <c r="T90" s="12"/>
      <c r="U90" s="15"/>
      <c r="V90" s="71"/>
      <c r="W90" s="12"/>
      <c r="X90" s="15"/>
      <c r="Y90" s="71"/>
      <c r="Z90" s="12"/>
      <c r="AA90" s="15"/>
      <c r="AB90" s="71"/>
      <c r="AC90" s="12"/>
      <c r="AD90" s="15"/>
      <c r="AE90" s="71"/>
      <c r="AG90" s="15"/>
    </row>
    <row r="91" spans="1:33" s="5" customFormat="1" ht="15" x14ac:dyDescent="0.25">
      <c r="A91" s="5" t="s">
        <v>2</v>
      </c>
      <c r="B91" s="5">
        <v>997</v>
      </c>
      <c r="C91" s="5">
        <v>1</v>
      </c>
      <c r="D91" s="5">
        <v>325704.84333</v>
      </c>
      <c r="E91" s="5">
        <v>401.79028</v>
      </c>
      <c r="F91" s="5">
        <v>190</v>
      </c>
      <c r="G91" s="5">
        <v>323721.63647999999</v>
      </c>
      <c r="H91" s="5">
        <v>428.69932999999997</v>
      </c>
      <c r="I91" s="5">
        <v>5</v>
      </c>
      <c r="J91" s="5">
        <v>324742.64247000002</v>
      </c>
      <c r="K91" s="5">
        <v>653.52770999999996</v>
      </c>
      <c r="L91" s="5">
        <v>1951</v>
      </c>
      <c r="M91" s="5">
        <v>326931.53062999999</v>
      </c>
      <c r="N91" s="5">
        <v>183.55205000000001</v>
      </c>
      <c r="O91" s="5">
        <v>10</v>
      </c>
      <c r="T91" s="12"/>
      <c r="U91" s="15"/>
      <c r="V91" s="71"/>
      <c r="W91" s="12"/>
      <c r="X91" s="15"/>
      <c r="Y91" s="71"/>
      <c r="Z91" s="12"/>
      <c r="AA91" s="15"/>
      <c r="AB91" s="71"/>
      <c r="AC91" s="12"/>
      <c r="AD91" s="15"/>
      <c r="AE91" s="71"/>
      <c r="AG91" s="15"/>
    </row>
    <row r="92" spans="1:33" s="5" customFormat="1" ht="15" x14ac:dyDescent="0.25">
      <c r="A92" s="5" t="s">
        <v>2</v>
      </c>
      <c r="B92" s="5">
        <v>997</v>
      </c>
      <c r="C92" s="5">
        <v>1</v>
      </c>
      <c r="D92" s="5">
        <v>325704.84333</v>
      </c>
      <c r="E92" s="5">
        <v>402.64879000000002</v>
      </c>
      <c r="F92" s="5">
        <v>190</v>
      </c>
      <c r="G92" s="5">
        <v>323505.92142000003</v>
      </c>
      <c r="H92" s="5">
        <v>879.14534000000003</v>
      </c>
      <c r="I92" s="5">
        <v>11</v>
      </c>
      <c r="J92" s="5">
        <v>324415.25816999999</v>
      </c>
      <c r="K92" s="5">
        <v>654.57263</v>
      </c>
      <c r="L92" s="5">
        <v>1915</v>
      </c>
      <c r="M92" s="5">
        <v>326931.53062999999</v>
      </c>
      <c r="N92" s="5">
        <v>180.33224999999999</v>
      </c>
      <c r="O92" s="5">
        <v>10</v>
      </c>
      <c r="T92" s="12"/>
      <c r="U92" s="15"/>
      <c r="V92" s="71"/>
      <c r="W92" s="12"/>
      <c r="X92" s="15"/>
      <c r="Y92" s="71"/>
      <c r="Z92" s="12"/>
      <c r="AA92" s="15"/>
      <c r="AB92" s="71"/>
      <c r="AC92" s="12"/>
      <c r="AD92" s="15"/>
      <c r="AE92" s="71"/>
      <c r="AG92" s="15"/>
    </row>
    <row r="93" spans="1:33" s="5" customFormat="1" ht="15" x14ac:dyDescent="0.25">
      <c r="A93" s="5" t="s">
        <v>0</v>
      </c>
      <c r="B93" s="5">
        <v>30</v>
      </c>
      <c r="C93" s="5">
        <v>0.4</v>
      </c>
      <c r="D93" s="5">
        <v>1025.2446500000001</v>
      </c>
      <c r="E93" s="5">
        <v>1.14367</v>
      </c>
      <c r="F93" s="5">
        <v>20</v>
      </c>
      <c r="G93" s="5">
        <v>995.50248999999997</v>
      </c>
      <c r="H93" s="5">
        <v>0.55472999999999995</v>
      </c>
      <c r="I93" s="5">
        <v>16</v>
      </c>
      <c r="J93" s="5">
        <v>1014.13518</v>
      </c>
      <c r="K93" s="5">
        <v>0.46662999999999999</v>
      </c>
      <c r="L93" s="5">
        <v>28</v>
      </c>
      <c r="M93" s="5">
        <v>1014.15398</v>
      </c>
      <c r="N93" s="5">
        <v>0.59172000000000002</v>
      </c>
      <c r="O93" s="5">
        <v>50</v>
      </c>
      <c r="T93" s="12"/>
      <c r="U93" s="15"/>
      <c r="V93" s="71"/>
      <c r="W93" s="12"/>
      <c r="X93" s="15"/>
      <c r="Y93" s="71"/>
      <c r="Z93" s="12"/>
      <c r="AA93" s="15"/>
      <c r="AB93" s="71"/>
      <c r="AC93" s="12"/>
      <c r="AD93" s="15"/>
      <c r="AE93" s="71"/>
      <c r="AG93" s="15"/>
    </row>
    <row r="94" spans="1:33" s="5" customFormat="1" ht="15" x14ac:dyDescent="0.25">
      <c r="A94" s="5" t="s">
        <v>0</v>
      </c>
      <c r="B94" s="5">
        <v>30</v>
      </c>
      <c r="C94" s="5">
        <v>0.4</v>
      </c>
      <c r="D94" s="5">
        <v>996.43749000000003</v>
      </c>
      <c r="E94" s="5">
        <v>1.5794600000000001</v>
      </c>
      <c r="F94" s="5">
        <v>24</v>
      </c>
      <c r="G94" s="5">
        <v>995.50248999999997</v>
      </c>
      <c r="H94" s="5">
        <v>0.74489000000000005</v>
      </c>
      <c r="I94" s="5">
        <v>24</v>
      </c>
      <c r="J94" s="5">
        <v>995.50248999999997</v>
      </c>
      <c r="K94" s="5">
        <v>0.88358999999999999</v>
      </c>
      <c r="L94" s="5">
        <v>36</v>
      </c>
      <c r="M94" s="5">
        <v>995.50248999999997</v>
      </c>
      <c r="N94" s="5">
        <v>0.45219999999999999</v>
      </c>
      <c r="O94" s="5">
        <v>40</v>
      </c>
      <c r="T94" s="12"/>
      <c r="U94" s="15"/>
      <c r="V94" s="71"/>
      <c r="W94" s="12"/>
      <c r="X94" s="15"/>
      <c r="Y94" s="71"/>
      <c r="Z94" s="12"/>
      <c r="AA94" s="15"/>
      <c r="AB94" s="71"/>
      <c r="AC94" s="12"/>
      <c r="AD94" s="15"/>
      <c r="AE94" s="71"/>
      <c r="AG94" s="15"/>
    </row>
    <row r="95" spans="1:33" s="5" customFormat="1" ht="15" x14ac:dyDescent="0.25">
      <c r="A95" s="5" t="s">
        <v>0</v>
      </c>
      <c r="B95" s="5">
        <v>30</v>
      </c>
      <c r="C95" s="5">
        <v>0.4</v>
      </c>
      <c r="D95" s="5">
        <v>1034.8919800000001</v>
      </c>
      <c r="E95" s="5">
        <v>1.6029899999999999</v>
      </c>
      <c r="F95" s="5">
        <v>22</v>
      </c>
      <c r="G95" s="5">
        <v>995.50248999999997</v>
      </c>
      <c r="H95" s="5">
        <v>0.78341000000000005</v>
      </c>
      <c r="I95" s="5">
        <v>24</v>
      </c>
      <c r="J95" s="5">
        <v>1014.13518</v>
      </c>
      <c r="K95" s="5">
        <v>0.64695000000000003</v>
      </c>
      <c r="L95" s="5">
        <v>40</v>
      </c>
      <c r="M95" s="5">
        <v>995.50248999999997</v>
      </c>
      <c r="N95" s="5">
        <v>0.87707999999999997</v>
      </c>
      <c r="O95" s="5">
        <v>76</v>
      </c>
      <c r="T95" s="12"/>
      <c r="U95" s="15"/>
      <c r="V95" s="71"/>
      <c r="W95" s="12"/>
      <c r="X95" s="15"/>
      <c r="Y95" s="71"/>
      <c r="Z95" s="12"/>
      <c r="AA95" s="15"/>
      <c r="AB95" s="71"/>
      <c r="AC95" s="12"/>
      <c r="AD95" s="15"/>
      <c r="AE95" s="71"/>
      <c r="AG95" s="15"/>
    </row>
    <row r="96" spans="1:33" s="5" customFormat="1" ht="15" x14ac:dyDescent="0.25">
      <c r="A96" s="5" t="s">
        <v>0</v>
      </c>
      <c r="B96" s="5">
        <v>30</v>
      </c>
      <c r="C96" s="5">
        <v>0.4</v>
      </c>
      <c r="D96" s="5">
        <v>1023.46132</v>
      </c>
      <c r="E96" s="5">
        <v>1.62734</v>
      </c>
      <c r="F96" s="5">
        <v>20</v>
      </c>
      <c r="G96" s="5">
        <v>995.50248999999997</v>
      </c>
      <c r="H96" s="5">
        <v>1.28287</v>
      </c>
      <c r="I96" s="5">
        <v>33</v>
      </c>
      <c r="J96" s="5">
        <v>995.50248999999997</v>
      </c>
      <c r="K96" s="5">
        <v>0.46268999999999999</v>
      </c>
      <c r="L96" s="5">
        <v>29</v>
      </c>
      <c r="M96" s="5">
        <v>1014.96178</v>
      </c>
      <c r="N96" s="5">
        <v>0.73126999999999998</v>
      </c>
      <c r="O96" s="5">
        <v>51</v>
      </c>
      <c r="T96" s="12"/>
      <c r="U96" s="15"/>
      <c r="V96" s="71"/>
      <c r="W96" s="12"/>
      <c r="X96" s="15"/>
      <c r="Y96" s="71"/>
      <c r="Z96" s="12"/>
      <c r="AA96" s="15"/>
      <c r="AB96" s="71"/>
      <c r="AC96" s="12"/>
      <c r="AD96" s="15"/>
      <c r="AE96" s="71"/>
      <c r="AG96" s="15"/>
    </row>
    <row r="97" spans="1:33" s="5" customFormat="1" ht="15" x14ac:dyDescent="0.25">
      <c r="A97" s="5" t="s">
        <v>0</v>
      </c>
      <c r="B97" s="5">
        <v>30</v>
      </c>
      <c r="C97" s="5">
        <v>0.4</v>
      </c>
      <c r="D97" s="5">
        <v>1025.2446500000001</v>
      </c>
      <c r="E97" s="5">
        <v>1.4750799999999999</v>
      </c>
      <c r="F97" s="5">
        <v>16</v>
      </c>
      <c r="G97" s="5">
        <v>995.50248999999997</v>
      </c>
      <c r="H97" s="5">
        <v>0.58750000000000002</v>
      </c>
      <c r="I97" s="5">
        <v>19</v>
      </c>
      <c r="J97" s="5">
        <v>1007.39201</v>
      </c>
      <c r="K97" s="5">
        <v>0.48091</v>
      </c>
      <c r="L97" s="5">
        <v>27</v>
      </c>
      <c r="M97" s="5">
        <v>1007.39201</v>
      </c>
      <c r="N97" s="5">
        <v>0.63302999999999998</v>
      </c>
      <c r="O97" s="5">
        <v>55</v>
      </c>
      <c r="T97" s="12"/>
      <c r="U97" s="15"/>
      <c r="V97" s="71"/>
      <c r="W97" s="12"/>
      <c r="X97" s="15"/>
      <c r="Y97" s="71"/>
      <c r="Z97" s="12"/>
      <c r="AA97" s="15"/>
      <c r="AB97" s="71"/>
      <c r="AC97" s="12"/>
      <c r="AD97" s="15"/>
      <c r="AE97" s="71"/>
      <c r="AG97" s="15"/>
    </row>
    <row r="98" spans="1:33" s="5" customFormat="1" ht="15" x14ac:dyDescent="0.25">
      <c r="A98" s="5" t="s">
        <v>0</v>
      </c>
      <c r="B98" s="5">
        <v>30</v>
      </c>
      <c r="C98" s="5">
        <v>0.7</v>
      </c>
      <c r="D98" s="5">
        <v>694.58</v>
      </c>
      <c r="E98" s="5">
        <v>1.34046</v>
      </c>
      <c r="F98" s="5">
        <v>22</v>
      </c>
      <c r="G98" s="5">
        <v>675.47965999999997</v>
      </c>
      <c r="H98" s="5">
        <v>3.2631299999999999</v>
      </c>
      <c r="I98" s="5">
        <v>100</v>
      </c>
      <c r="J98" s="5">
        <v>692.52247999999997</v>
      </c>
      <c r="K98" s="5">
        <v>1.0216099999999999</v>
      </c>
      <c r="L98" s="5">
        <v>63</v>
      </c>
      <c r="M98" s="5">
        <v>757.07496000000003</v>
      </c>
      <c r="N98" s="5">
        <v>1.8340399999999999</v>
      </c>
      <c r="O98" s="5">
        <v>161</v>
      </c>
      <c r="T98" s="12"/>
      <c r="U98" s="15"/>
      <c r="V98" s="71"/>
      <c r="W98" s="12"/>
      <c r="X98" s="15"/>
      <c r="Y98" s="71"/>
      <c r="Z98" s="12"/>
      <c r="AA98" s="15"/>
      <c r="AB98" s="71"/>
      <c r="AC98" s="12"/>
      <c r="AD98" s="15"/>
      <c r="AE98" s="71"/>
      <c r="AG98" s="15"/>
    </row>
    <row r="99" spans="1:33" s="5" customFormat="1" ht="15" x14ac:dyDescent="0.25">
      <c r="A99" s="5" t="s">
        <v>0</v>
      </c>
      <c r="B99" s="5">
        <v>30</v>
      </c>
      <c r="C99" s="5">
        <v>0.7</v>
      </c>
      <c r="D99" s="5">
        <v>694.58</v>
      </c>
      <c r="E99" s="5">
        <v>1.32595</v>
      </c>
      <c r="F99" s="5">
        <v>22</v>
      </c>
      <c r="G99" s="5">
        <v>675.38611000000003</v>
      </c>
      <c r="H99" s="5">
        <v>1.50068</v>
      </c>
      <c r="I99" s="5">
        <v>44</v>
      </c>
      <c r="J99" s="5">
        <v>728.03693999999996</v>
      </c>
      <c r="K99" s="5">
        <v>1.64571</v>
      </c>
      <c r="L99" s="5">
        <v>95</v>
      </c>
      <c r="M99" s="5">
        <v>726.24931000000004</v>
      </c>
      <c r="N99" s="5">
        <v>1.4542900000000001</v>
      </c>
      <c r="O99" s="5">
        <v>121</v>
      </c>
      <c r="T99" s="12"/>
      <c r="U99" s="15"/>
      <c r="V99" s="71"/>
      <c r="W99" s="12"/>
      <c r="X99" s="15"/>
      <c r="Y99" s="71"/>
      <c r="Z99" s="12"/>
      <c r="AA99" s="15"/>
      <c r="AB99" s="71"/>
      <c r="AC99" s="12"/>
      <c r="AD99" s="15"/>
      <c r="AE99" s="71"/>
      <c r="AG99" s="15"/>
    </row>
    <row r="100" spans="1:33" s="5" customFormat="1" ht="15" x14ac:dyDescent="0.25">
      <c r="A100" s="5" t="s">
        <v>0</v>
      </c>
      <c r="B100" s="5">
        <v>30</v>
      </c>
      <c r="C100" s="5">
        <v>0.7</v>
      </c>
      <c r="D100" s="5">
        <v>694.58</v>
      </c>
      <c r="E100" s="5">
        <v>1.5598399999999999</v>
      </c>
      <c r="F100" s="5">
        <v>22</v>
      </c>
      <c r="G100" s="5">
        <v>675.78093999999999</v>
      </c>
      <c r="H100" s="5">
        <v>1.7297400000000001</v>
      </c>
      <c r="I100" s="5">
        <v>53</v>
      </c>
      <c r="J100" s="5">
        <v>689.38198</v>
      </c>
      <c r="K100" s="5">
        <v>1.4480299999999999</v>
      </c>
      <c r="L100" s="5">
        <v>84</v>
      </c>
      <c r="M100" s="5">
        <v>697.64976000000001</v>
      </c>
      <c r="N100" s="5">
        <v>2.1391800000000001</v>
      </c>
      <c r="O100" s="5">
        <v>180</v>
      </c>
      <c r="T100" s="12"/>
      <c r="U100" s="15"/>
      <c r="V100" s="71"/>
      <c r="W100" s="12"/>
      <c r="X100" s="15"/>
      <c r="Y100" s="71"/>
      <c r="Z100" s="12"/>
      <c r="AA100" s="15"/>
      <c r="AB100" s="71"/>
      <c r="AC100" s="12"/>
      <c r="AD100" s="15"/>
      <c r="AE100" s="71"/>
      <c r="AG100" s="15"/>
    </row>
    <row r="101" spans="1:33" s="5" customFormat="1" ht="15" x14ac:dyDescent="0.25">
      <c r="A101" s="5" t="s">
        <v>0</v>
      </c>
      <c r="B101" s="5">
        <v>30</v>
      </c>
      <c r="C101" s="5">
        <v>0.7</v>
      </c>
      <c r="D101" s="5">
        <v>692.68915000000004</v>
      </c>
      <c r="E101" s="5">
        <v>1.78891</v>
      </c>
      <c r="F101" s="5">
        <v>32</v>
      </c>
      <c r="G101" s="5">
        <v>675.38611000000003</v>
      </c>
      <c r="H101" s="5">
        <v>2.0338599999999998</v>
      </c>
      <c r="I101" s="5">
        <v>64</v>
      </c>
      <c r="J101" s="5">
        <v>709.10523000000001</v>
      </c>
      <c r="K101" s="5">
        <v>1.4972399999999999</v>
      </c>
      <c r="L101" s="5">
        <v>88</v>
      </c>
      <c r="M101" s="5">
        <v>692.52247999999997</v>
      </c>
      <c r="N101" s="5">
        <v>1.2504999999999999</v>
      </c>
      <c r="O101" s="5">
        <v>109</v>
      </c>
      <c r="T101" s="12"/>
      <c r="U101" s="15"/>
      <c r="V101" s="71"/>
      <c r="W101" s="12"/>
      <c r="X101" s="15"/>
      <c r="Y101" s="71"/>
      <c r="Z101" s="12"/>
      <c r="AA101" s="15"/>
      <c r="AB101" s="71"/>
      <c r="AC101" s="12"/>
      <c r="AD101" s="15"/>
      <c r="AE101" s="71"/>
      <c r="AG101" s="15"/>
    </row>
    <row r="102" spans="1:33" s="5" customFormat="1" ht="15" x14ac:dyDescent="0.25">
      <c r="A102" s="5" t="s">
        <v>0</v>
      </c>
      <c r="B102" s="5">
        <v>30</v>
      </c>
      <c r="C102" s="5">
        <v>0.7</v>
      </c>
      <c r="D102" s="5">
        <v>694.58</v>
      </c>
      <c r="E102" s="5">
        <v>1.25867</v>
      </c>
      <c r="F102" s="5">
        <v>22</v>
      </c>
      <c r="G102" s="5">
        <v>675.36989000000005</v>
      </c>
      <c r="H102" s="5">
        <v>1.66503</v>
      </c>
      <c r="I102" s="5">
        <v>53</v>
      </c>
      <c r="J102" s="5">
        <v>726.24850000000004</v>
      </c>
      <c r="K102" s="5">
        <v>1.07833</v>
      </c>
      <c r="L102" s="5">
        <v>64</v>
      </c>
      <c r="M102" s="5">
        <v>679.55084999999997</v>
      </c>
      <c r="N102" s="5">
        <v>2.9318599999999999</v>
      </c>
      <c r="O102" s="5">
        <v>244</v>
      </c>
      <c r="T102" s="12"/>
      <c r="U102" s="15"/>
      <c r="V102" s="71"/>
      <c r="W102" s="12"/>
      <c r="X102" s="15"/>
      <c r="Y102" s="71"/>
      <c r="Z102" s="12"/>
      <c r="AA102" s="15"/>
      <c r="AB102" s="71"/>
      <c r="AC102" s="12"/>
      <c r="AD102" s="15"/>
      <c r="AE102" s="71"/>
      <c r="AG102" s="15"/>
    </row>
    <row r="103" spans="1:33" s="5" customFormat="1" ht="15" x14ac:dyDescent="0.25">
      <c r="A103" s="5" t="s">
        <v>0</v>
      </c>
      <c r="B103" s="5">
        <v>30</v>
      </c>
      <c r="C103" s="5">
        <v>1</v>
      </c>
      <c r="D103" s="5">
        <v>694.58612000000005</v>
      </c>
      <c r="E103" s="5">
        <v>2.7836799999999999</v>
      </c>
      <c r="F103" s="5">
        <v>46</v>
      </c>
      <c r="G103" s="5">
        <v>657.98015999999996</v>
      </c>
      <c r="H103" s="5">
        <v>4.4680299999999997</v>
      </c>
      <c r="I103" s="5">
        <v>133</v>
      </c>
      <c r="J103" s="5">
        <v>660.75167999999996</v>
      </c>
      <c r="K103" s="5">
        <v>1.8301799999999999</v>
      </c>
      <c r="L103" s="5">
        <v>114</v>
      </c>
      <c r="M103" s="5">
        <v>723.32248000000004</v>
      </c>
      <c r="N103" s="5">
        <v>2.5774499999999998</v>
      </c>
      <c r="O103" s="5">
        <v>227</v>
      </c>
      <c r="T103" s="12"/>
      <c r="U103" s="15"/>
      <c r="V103" s="71"/>
      <c r="W103" s="12"/>
      <c r="X103" s="15"/>
      <c r="Y103" s="71"/>
      <c r="Z103" s="12"/>
      <c r="AA103" s="15"/>
      <c r="AB103" s="71"/>
      <c r="AC103" s="12"/>
      <c r="AD103" s="15"/>
      <c r="AE103" s="71"/>
      <c r="AG103" s="15"/>
    </row>
    <row r="104" spans="1:33" s="5" customFormat="1" ht="15" x14ac:dyDescent="0.25">
      <c r="A104" s="5" t="s">
        <v>0</v>
      </c>
      <c r="B104" s="5">
        <v>30</v>
      </c>
      <c r="C104" s="5">
        <v>1</v>
      </c>
      <c r="D104" s="5">
        <v>677.03830000000005</v>
      </c>
      <c r="E104" s="5">
        <v>2.8829799999999999</v>
      </c>
      <c r="F104" s="5">
        <v>55</v>
      </c>
      <c r="G104" s="5">
        <v>657.98015999999996</v>
      </c>
      <c r="H104" s="5">
        <v>2.46387</v>
      </c>
      <c r="I104" s="5">
        <v>74</v>
      </c>
      <c r="J104" s="5">
        <v>699.76516000000004</v>
      </c>
      <c r="K104" s="5">
        <v>1.58277</v>
      </c>
      <c r="L104" s="5">
        <v>100</v>
      </c>
      <c r="M104" s="5">
        <v>683.53</v>
      </c>
      <c r="N104" s="5">
        <v>2.9203600000000001</v>
      </c>
      <c r="O104" s="5">
        <v>244</v>
      </c>
      <c r="T104" s="12"/>
      <c r="U104" s="15"/>
      <c r="V104" s="71"/>
      <c r="W104" s="12"/>
      <c r="X104" s="15"/>
      <c r="Y104" s="71"/>
      <c r="Z104" s="12"/>
      <c r="AA104" s="15"/>
      <c r="AB104" s="71"/>
      <c r="AC104" s="12"/>
      <c r="AD104" s="15"/>
      <c r="AE104" s="71"/>
      <c r="AG104" s="15"/>
    </row>
    <row r="105" spans="1:33" s="5" customFormat="1" ht="15" x14ac:dyDescent="0.25">
      <c r="A105" s="5" t="s">
        <v>0</v>
      </c>
      <c r="B105" s="5">
        <v>30</v>
      </c>
      <c r="C105" s="5">
        <v>1</v>
      </c>
      <c r="D105" s="5">
        <v>676.84279000000004</v>
      </c>
      <c r="E105" s="5">
        <v>4.3033999999999999</v>
      </c>
      <c r="F105" s="5">
        <v>84</v>
      </c>
      <c r="G105" s="5">
        <v>658.11348999999996</v>
      </c>
      <c r="H105" s="5">
        <v>2.6113200000000001</v>
      </c>
      <c r="I105" s="5">
        <v>73</v>
      </c>
      <c r="J105" s="5">
        <v>674.89234999999996</v>
      </c>
      <c r="K105" s="5">
        <v>2.4748700000000001</v>
      </c>
      <c r="L105" s="5">
        <v>156</v>
      </c>
      <c r="M105" s="5">
        <v>665.45875999999998</v>
      </c>
      <c r="N105" s="5">
        <v>2.79114</v>
      </c>
      <c r="O105" s="5">
        <v>231</v>
      </c>
      <c r="T105" s="12"/>
      <c r="U105" s="15"/>
      <c r="V105" s="71"/>
      <c r="W105" s="12"/>
      <c r="X105" s="15"/>
      <c r="Y105" s="71"/>
      <c r="Z105" s="12"/>
      <c r="AA105" s="15"/>
      <c r="AB105" s="71"/>
      <c r="AC105" s="12"/>
      <c r="AD105" s="15"/>
      <c r="AE105" s="71"/>
      <c r="AG105" s="15"/>
    </row>
    <row r="106" spans="1:33" s="5" customFormat="1" ht="15" x14ac:dyDescent="0.25">
      <c r="A106" s="5" t="s">
        <v>0</v>
      </c>
      <c r="B106" s="5">
        <v>30</v>
      </c>
      <c r="C106" s="5">
        <v>1</v>
      </c>
      <c r="D106" s="5">
        <v>684.68705999999997</v>
      </c>
      <c r="E106" s="5">
        <v>2.6916500000000001</v>
      </c>
      <c r="F106" s="5">
        <v>53</v>
      </c>
      <c r="G106" s="5">
        <v>658.00455999999997</v>
      </c>
      <c r="H106" s="5">
        <v>2.4046099999999999</v>
      </c>
      <c r="I106" s="5">
        <v>72</v>
      </c>
      <c r="J106" s="5">
        <v>675.42313999999999</v>
      </c>
      <c r="K106" s="5">
        <v>1.4136200000000001</v>
      </c>
      <c r="L106" s="5">
        <v>89</v>
      </c>
      <c r="M106" s="5">
        <v>665.59875999999997</v>
      </c>
      <c r="N106" s="5">
        <v>3.3545699999999998</v>
      </c>
      <c r="O106" s="5">
        <v>264</v>
      </c>
      <c r="T106" s="12"/>
      <c r="U106" s="15"/>
      <c r="V106" s="71"/>
      <c r="W106" s="12"/>
      <c r="X106" s="15"/>
      <c r="Y106" s="71"/>
      <c r="Z106" s="12"/>
      <c r="AA106" s="15"/>
      <c r="AB106" s="71"/>
      <c r="AC106" s="12"/>
      <c r="AD106" s="15"/>
      <c r="AE106" s="71"/>
      <c r="AG106" s="15"/>
    </row>
    <row r="107" spans="1:33" s="5" customFormat="1" ht="15" x14ac:dyDescent="0.25">
      <c r="A107" s="5" t="s">
        <v>0</v>
      </c>
      <c r="B107" s="5">
        <v>30</v>
      </c>
      <c r="C107" s="5">
        <v>1</v>
      </c>
      <c r="D107" s="5">
        <v>661.86344999999994</v>
      </c>
      <c r="E107" s="5">
        <v>2.5892599999999999</v>
      </c>
      <c r="F107" s="5">
        <v>51</v>
      </c>
      <c r="G107" s="5">
        <v>657.98015999999996</v>
      </c>
      <c r="H107" s="5">
        <v>4.1958000000000002</v>
      </c>
      <c r="I107" s="5">
        <v>107</v>
      </c>
      <c r="J107" s="5">
        <v>669.46559000000002</v>
      </c>
      <c r="K107" s="5">
        <v>1.43191</v>
      </c>
      <c r="L107" s="5">
        <v>87</v>
      </c>
      <c r="M107" s="5">
        <v>666.33015999999998</v>
      </c>
      <c r="N107" s="5">
        <v>2.76031</v>
      </c>
      <c r="O107" s="5">
        <v>241</v>
      </c>
      <c r="T107" s="12"/>
      <c r="U107" s="15"/>
      <c r="V107" s="71"/>
      <c r="W107" s="12"/>
      <c r="X107" s="15"/>
      <c r="Y107" s="71"/>
      <c r="Z107" s="12"/>
      <c r="AA107" s="15"/>
      <c r="AB107" s="71"/>
      <c r="AC107" s="12"/>
      <c r="AD107" s="15"/>
      <c r="AE107" s="71"/>
      <c r="AG107" s="15"/>
    </row>
    <row r="108" spans="1:33" s="5" customFormat="1" ht="15" x14ac:dyDescent="0.25">
      <c r="A108" s="5" t="s">
        <v>0</v>
      </c>
      <c r="B108" s="5">
        <v>100</v>
      </c>
      <c r="C108" s="5">
        <v>0.4</v>
      </c>
      <c r="D108" s="5">
        <v>2031.6953799999999</v>
      </c>
      <c r="E108" s="5">
        <v>8.6735299999999995</v>
      </c>
      <c r="F108" s="5">
        <v>74</v>
      </c>
      <c r="G108" s="5">
        <v>1882.40671</v>
      </c>
      <c r="H108" s="5">
        <v>3.9253200000000001</v>
      </c>
      <c r="I108" s="5">
        <v>14</v>
      </c>
      <c r="J108" s="5">
        <v>1981.5969</v>
      </c>
      <c r="K108" s="5">
        <v>8.0786300000000004</v>
      </c>
      <c r="L108" s="5">
        <v>262</v>
      </c>
      <c r="M108" s="5">
        <v>1935.9959200000001</v>
      </c>
      <c r="N108" s="5">
        <v>4.0189000000000004</v>
      </c>
      <c r="O108" s="5">
        <v>49</v>
      </c>
      <c r="T108" s="12"/>
      <c r="U108" s="15"/>
      <c r="V108" s="71"/>
      <c r="W108" s="12"/>
      <c r="X108" s="15"/>
      <c r="Y108" s="71"/>
      <c r="Z108" s="12"/>
      <c r="AA108" s="15"/>
      <c r="AB108" s="71"/>
      <c r="AC108" s="12"/>
      <c r="AD108" s="15"/>
      <c r="AE108" s="71"/>
      <c r="AG108" s="15"/>
    </row>
    <row r="109" spans="1:33" s="5" customFormat="1" ht="15" x14ac:dyDescent="0.25">
      <c r="A109" s="5" t="s">
        <v>0</v>
      </c>
      <c r="B109" s="5">
        <v>100</v>
      </c>
      <c r="C109" s="5">
        <v>0.4</v>
      </c>
      <c r="D109" s="5">
        <v>2144.34735</v>
      </c>
      <c r="E109" s="5">
        <v>9.2952899999999996</v>
      </c>
      <c r="F109" s="5">
        <v>79</v>
      </c>
      <c r="G109" s="5">
        <v>1856.5641800000001</v>
      </c>
      <c r="H109" s="5">
        <v>6.9872800000000002</v>
      </c>
      <c r="I109" s="5">
        <v>27</v>
      </c>
      <c r="J109" s="5">
        <v>2138.3649700000001</v>
      </c>
      <c r="K109" s="5">
        <v>5.1242299999999998</v>
      </c>
      <c r="L109" s="5">
        <v>171</v>
      </c>
      <c r="M109" s="5">
        <v>2265.0522999999998</v>
      </c>
      <c r="N109" s="5">
        <v>1.24472</v>
      </c>
      <c r="O109" s="5">
        <v>13</v>
      </c>
      <c r="T109" s="12"/>
      <c r="U109" s="15"/>
      <c r="V109" s="71"/>
      <c r="W109" s="12"/>
      <c r="X109" s="15"/>
      <c r="Y109" s="71"/>
      <c r="Z109" s="12"/>
      <c r="AA109" s="15"/>
      <c r="AB109" s="71"/>
      <c r="AC109" s="12"/>
      <c r="AD109" s="15"/>
      <c r="AE109" s="71"/>
      <c r="AG109" s="15"/>
    </row>
    <row r="110" spans="1:33" s="5" customFormat="1" ht="15" x14ac:dyDescent="0.25">
      <c r="A110" s="5" t="s">
        <v>0</v>
      </c>
      <c r="B110" s="5">
        <v>100</v>
      </c>
      <c r="C110" s="5">
        <v>0.4</v>
      </c>
      <c r="D110" s="5">
        <v>2030.2103199999999</v>
      </c>
      <c r="E110" s="5">
        <v>4.6410799999999997</v>
      </c>
      <c r="F110" s="5">
        <v>40</v>
      </c>
      <c r="G110" s="5">
        <v>1875.80135</v>
      </c>
      <c r="H110" s="5">
        <v>6.6364900000000002</v>
      </c>
      <c r="I110" s="5">
        <v>25</v>
      </c>
      <c r="J110" s="5">
        <v>2191.7600000000002</v>
      </c>
      <c r="K110" s="5">
        <v>7.0507200000000001</v>
      </c>
      <c r="L110" s="5">
        <v>230</v>
      </c>
      <c r="M110" s="5">
        <v>2099.15</v>
      </c>
      <c r="N110" s="5">
        <v>1.8898299999999999</v>
      </c>
      <c r="O110" s="5">
        <v>21</v>
      </c>
      <c r="T110" s="12"/>
      <c r="U110" s="15"/>
      <c r="V110" s="71"/>
      <c r="W110" s="12"/>
      <c r="X110" s="15"/>
      <c r="Y110" s="71"/>
      <c r="Z110" s="12"/>
      <c r="AA110" s="15"/>
      <c r="AB110" s="71"/>
      <c r="AC110" s="12"/>
      <c r="AD110" s="15"/>
      <c r="AE110" s="71"/>
      <c r="AG110" s="15"/>
    </row>
    <row r="111" spans="1:33" s="5" customFormat="1" ht="15" x14ac:dyDescent="0.25">
      <c r="A111" s="5" t="s">
        <v>0</v>
      </c>
      <c r="B111" s="5">
        <v>100</v>
      </c>
      <c r="C111" s="5">
        <v>0.4</v>
      </c>
      <c r="D111" s="5">
        <v>2160.1096600000001</v>
      </c>
      <c r="E111" s="5">
        <v>4.7516699999999998</v>
      </c>
      <c r="F111" s="5">
        <v>40</v>
      </c>
      <c r="G111" s="5">
        <v>1877.0272399999999</v>
      </c>
      <c r="H111" s="5">
        <v>5.6002999999999998</v>
      </c>
      <c r="I111" s="5">
        <v>21</v>
      </c>
      <c r="J111" s="5">
        <v>2060.98488</v>
      </c>
      <c r="K111" s="5">
        <v>4.0842700000000001</v>
      </c>
      <c r="L111" s="5">
        <v>138</v>
      </c>
      <c r="M111" s="5">
        <v>1964.5746799999999</v>
      </c>
      <c r="N111" s="5">
        <v>3.7970000000000002</v>
      </c>
      <c r="O111" s="5">
        <v>42</v>
      </c>
      <c r="T111" s="12"/>
      <c r="U111" s="15"/>
      <c r="V111" s="71"/>
      <c r="W111" s="12"/>
      <c r="X111" s="15"/>
      <c r="Y111" s="71"/>
      <c r="Z111" s="12"/>
      <c r="AA111" s="15"/>
      <c r="AB111" s="71"/>
      <c r="AC111" s="12"/>
      <c r="AD111" s="15"/>
      <c r="AE111" s="71"/>
      <c r="AG111" s="15"/>
    </row>
    <row r="112" spans="1:33" s="5" customFormat="1" ht="15" x14ac:dyDescent="0.25">
      <c r="A112" s="5" t="s">
        <v>0</v>
      </c>
      <c r="B112" s="5">
        <v>100</v>
      </c>
      <c r="C112" s="5">
        <v>0.4</v>
      </c>
      <c r="D112" s="5">
        <v>2134.8825299999999</v>
      </c>
      <c r="E112" s="5">
        <v>11.770569999999999</v>
      </c>
      <c r="F112" s="5">
        <v>100</v>
      </c>
      <c r="G112" s="5">
        <v>1925.8890699999999</v>
      </c>
      <c r="H112" s="5">
        <v>4.0569699999999997</v>
      </c>
      <c r="I112" s="5">
        <v>15</v>
      </c>
      <c r="J112" s="5">
        <v>2120.06149</v>
      </c>
      <c r="K112" s="5">
        <v>4.1847500000000002</v>
      </c>
      <c r="L112" s="5">
        <v>138</v>
      </c>
      <c r="M112" s="5">
        <v>1921.95254</v>
      </c>
      <c r="N112" s="5">
        <v>7.5274299999999998</v>
      </c>
      <c r="O112" s="5">
        <v>92</v>
      </c>
      <c r="T112" s="12"/>
      <c r="U112" s="15"/>
      <c r="V112" s="71"/>
      <c r="W112" s="12"/>
      <c r="X112" s="15"/>
      <c r="Y112" s="71"/>
      <c r="Z112" s="12"/>
      <c r="AA112" s="15"/>
      <c r="AB112" s="71"/>
      <c r="AC112" s="12"/>
      <c r="AD112" s="15"/>
      <c r="AE112" s="71"/>
      <c r="AG112" s="15"/>
    </row>
    <row r="113" spans="1:33" s="5" customFormat="1" ht="15" x14ac:dyDescent="0.25">
      <c r="A113" s="5" t="s">
        <v>0</v>
      </c>
      <c r="B113" s="5">
        <v>100</v>
      </c>
      <c r="C113" s="5">
        <v>0.7</v>
      </c>
      <c r="D113" s="5">
        <v>1863.73</v>
      </c>
      <c r="E113" s="5">
        <v>4.5535300000000003</v>
      </c>
      <c r="F113" s="5">
        <v>42</v>
      </c>
      <c r="G113" s="5">
        <v>1788.89978</v>
      </c>
      <c r="H113" s="5">
        <v>11.014950000000001</v>
      </c>
      <c r="I113" s="5">
        <v>41</v>
      </c>
      <c r="J113" s="5">
        <v>1891.5021400000001</v>
      </c>
      <c r="K113" s="5">
        <v>10.507429999999999</v>
      </c>
      <c r="L113" s="5">
        <v>343</v>
      </c>
      <c r="M113" s="5">
        <v>1908.9349999999999</v>
      </c>
      <c r="N113" s="5">
        <v>1.9961100000000001</v>
      </c>
      <c r="O113" s="5">
        <v>22</v>
      </c>
      <c r="T113" s="12"/>
      <c r="U113" s="15"/>
      <c r="V113" s="71"/>
      <c r="W113" s="12"/>
      <c r="X113" s="15"/>
      <c r="Y113" s="71"/>
      <c r="Z113" s="12"/>
      <c r="AA113" s="15"/>
      <c r="AB113" s="71"/>
      <c r="AC113" s="12"/>
      <c r="AD113" s="15"/>
      <c r="AE113" s="71"/>
      <c r="AG113" s="15"/>
    </row>
    <row r="114" spans="1:33" s="5" customFormat="1" ht="15" x14ac:dyDescent="0.25">
      <c r="A114" s="5" t="s">
        <v>0</v>
      </c>
      <c r="B114" s="5">
        <v>100</v>
      </c>
      <c r="C114" s="5">
        <v>0.7</v>
      </c>
      <c r="D114" s="5">
        <v>1863.73</v>
      </c>
      <c r="E114" s="5">
        <v>4.7908799999999996</v>
      </c>
      <c r="F114" s="5">
        <v>42</v>
      </c>
      <c r="G114" s="5">
        <v>1804.4536900000001</v>
      </c>
      <c r="H114" s="5">
        <v>8.4327900000000007</v>
      </c>
      <c r="I114" s="5">
        <v>31</v>
      </c>
      <c r="J114" s="5">
        <v>1894.2999</v>
      </c>
      <c r="K114" s="5">
        <v>4.9782400000000004</v>
      </c>
      <c r="L114" s="5">
        <v>163</v>
      </c>
      <c r="M114" s="5">
        <v>1800.3533399999999</v>
      </c>
      <c r="N114" s="5">
        <v>13.616899999999999</v>
      </c>
      <c r="O114" s="5">
        <v>171</v>
      </c>
      <c r="T114" s="12"/>
      <c r="U114" s="15"/>
      <c r="V114" s="71"/>
      <c r="W114" s="12"/>
      <c r="X114" s="15"/>
      <c r="Y114" s="71"/>
      <c r="Z114" s="12"/>
      <c r="AA114" s="15"/>
      <c r="AB114" s="71"/>
      <c r="AC114" s="12"/>
      <c r="AD114" s="15"/>
      <c r="AE114" s="71"/>
      <c r="AG114" s="15"/>
    </row>
    <row r="115" spans="1:33" s="5" customFormat="1" ht="15" x14ac:dyDescent="0.25">
      <c r="A115" s="5" t="s">
        <v>0</v>
      </c>
      <c r="B115" s="5">
        <v>100</v>
      </c>
      <c r="C115" s="5">
        <v>0.7</v>
      </c>
      <c r="D115" s="5">
        <v>1863.73</v>
      </c>
      <c r="E115" s="5">
        <v>4.8382899999999998</v>
      </c>
      <c r="F115" s="5">
        <v>42</v>
      </c>
      <c r="G115" s="5">
        <v>1784.6202800000001</v>
      </c>
      <c r="H115" s="5">
        <v>8.5432400000000008</v>
      </c>
      <c r="I115" s="5">
        <v>32</v>
      </c>
      <c r="J115" s="5">
        <v>1829.06122</v>
      </c>
      <c r="K115" s="5">
        <v>10.952489999999999</v>
      </c>
      <c r="L115" s="5">
        <v>366</v>
      </c>
      <c r="M115" s="5">
        <v>1895.5630200000001</v>
      </c>
      <c r="N115" s="5">
        <v>2.91845</v>
      </c>
      <c r="O115" s="5">
        <v>34</v>
      </c>
      <c r="T115" s="12"/>
      <c r="U115" s="15"/>
      <c r="V115" s="71"/>
      <c r="W115" s="12"/>
      <c r="X115" s="15"/>
      <c r="Y115" s="71"/>
      <c r="Z115" s="12"/>
      <c r="AA115" s="15"/>
      <c r="AB115" s="71"/>
      <c r="AC115" s="12"/>
      <c r="AD115" s="15"/>
      <c r="AE115" s="71"/>
      <c r="AG115" s="15"/>
    </row>
    <row r="116" spans="1:33" s="5" customFormat="1" ht="15" x14ac:dyDescent="0.25">
      <c r="A116" s="5" t="s">
        <v>0</v>
      </c>
      <c r="B116" s="5">
        <v>100</v>
      </c>
      <c r="C116" s="5">
        <v>0.7</v>
      </c>
      <c r="D116" s="5">
        <v>1863.73</v>
      </c>
      <c r="E116" s="5">
        <v>4.7771800000000004</v>
      </c>
      <c r="F116" s="5">
        <v>42</v>
      </c>
      <c r="G116" s="5">
        <v>1815.40057</v>
      </c>
      <c r="H116" s="5">
        <v>6.0777299999999999</v>
      </c>
      <c r="I116" s="5">
        <v>22</v>
      </c>
      <c r="J116" s="5">
        <v>1862.79512</v>
      </c>
      <c r="K116" s="5">
        <v>8.9563600000000001</v>
      </c>
      <c r="L116" s="5">
        <v>300</v>
      </c>
      <c r="M116" s="5">
        <v>1832.2380499999999</v>
      </c>
      <c r="N116" s="5">
        <v>13.86557</v>
      </c>
      <c r="O116" s="5">
        <v>176</v>
      </c>
      <c r="T116" s="12"/>
      <c r="U116" s="15"/>
      <c r="V116" s="71"/>
      <c r="W116" s="12"/>
      <c r="X116" s="15"/>
      <c r="Y116" s="71"/>
      <c r="Z116" s="12"/>
      <c r="AA116" s="15"/>
      <c r="AB116" s="71"/>
      <c r="AC116" s="12"/>
      <c r="AD116" s="15"/>
      <c r="AE116" s="71"/>
      <c r="AG116" s="15"/>
    </row>
    <row r="117" spans="1:33" s="5" customFormat="1" ht="15" x14ac:dyDescent="0.25">
      <c r="A117" s="5" t="s">
        <v>0</v>
      </c>
      <c r="B117" s="5">
        <v>100</v>
      </c>
      <c r="C117" s="5">
        <v>0.7</v>
      </c>
      <c r="D117" s="5">
        <v>1863.73</v>
      </c>
      <c r="E117" s="5">
        <v>5.1339399999999999</v>
      </c>
      <c r="F117" s="5">
        <v>42</v>
      </c>
      <c r="G117" s="5">
        <v>1798.1966600000001</v>
      </c>
      <c r="H117" s="5">
        <v>10.4207</v>
      </c>
      <c r="I117" s="5">
        <v>39</v>
      </c>
      <c r="J117" s="5">
        <v>1853.4115899999999</v>
      </c>
      <c r="K117" s="5">
        <v>9.9192</v>
      </c>
      <c r="L117" s="5">
        <v>321</v>
      </c>
      <c r="M117" s="5">
        <v>1794.9207200000001</v>
      </c>
      <c r="N117" s="5">
        <v>25.76502</v>
      </c>
      <c r="O117" s="5">
        <v>339</v>
      </c>
      <c r="T117" s="12"/>
      <c r="U117" s="15"/>
      <c r="V117" s="71"/>
      <c r="W117" s="12"/>
      <c r="X117" s="15"/>
      <c r="Y117" s="71"/>
      <c r="Z117" s="12"/>
      <c r="AA117" s="15"/>
      <c r="AB117" s="71"/>
      <c r="AC117" s="12"/>
      <c r="AD117" s="15"/>
      <c r="AE117" s="71"/>
      <c r="AG117" s="15"/>
    </row>
    <row r="118" spans="1:33" s="5" customFormat="1" ht="15" x14ac:dyDescent="0.25">
      <c r="A118" s="5" t="s">
        <v>0</v>
      </c>
      <c r="B118" s="5">
        <v>100</v>
      </c>
      <c r="C118" s="5">
        <v>1</v>
      </c>
      <c r="D118" s="5">
        <v>1774.48</v>
      </c>
      <c r="E118" s="5">
        <v>6.74817</v>
      </c>
      <c r="F118" s="5">
        <v>60</v>
      </c>
      <c r="G118" s="5">
        <v>1774.48</v>
      </c>
      <c r="H118" s="5">
        <v>4.3624999999999998</v>
      </c>
      <c r="I118" s="5">
        <v>15</v>
      </c>
      <c r="J118" s="5">
        <v>1873.1917800000001</v>
      </c>
      <c r="K118" s="5">
        <v>5.95045</v>
      </c>
      <c r="L118" s="5">
        <v>192</v>
      </c>
      <c r="M118" s="5">
        <v>1810.1791700000001</v>
      </c>
      <c r="N118" s="5">
        <v>9.2360600000000002</v>
      </c>
      <c r="O118" s="5">
        <v>115</v>
      </c>
      <c r="T118" s="12"/>
      <c r="U118" s="15"/>
      <c r="V118" s="71"/>
      <c r="W118" s="12"/>
      <c r="X118" s="15"/>
      <c r="Y118" s="71"/>
      <c r="Z118" s="12"/>
      <c r="AA118" s="15"/>
      <c r="AB118" s="71"/>
      <c r="AC118" s="12"/>
      <c r="AD118" s="15"/>
      <c r="AE118" s="71"/>
      <c r="AG118" s="15"/>
    </row>
    <row r="119" spans="1:33" s="5" customFormat="1" ht="15" x14ac:dyDescent="0.25">
      <c r="A119" s="5" t="s">
        <v>0</v>
      </c>
      <c r="B119" s="5">
        <v>100</v>
      </c>
      <c r="C119" s="5">
        <v>1</v>
      </c>
      <c r="D119" s="5">
        <v>1774.48</v>
      </c>
      <c r="E119" s="5">
        <v>6.6376600000000003</v>
      </c>
      <c r="F119" s="5">
        <v>60</v>
      </c>
      <c r="G119" s="5">
        <v>1762.47191</v>
      </c>
      <c r="H119" s="5">
        <v>8.1002200000000002</v>
      </c>
      <c r="I119" s="5">
        <v>29</v>
      </c>
      <c r="J119" s="5">
        <v>1890.3103599999999</v>
      </c>
      <c r="K119" s="5">
        <v>4.25631</v>
      </c>
      <c r="L119" s="5">
        <v>143</v>
      </c>
      <c r="M119" s="5">
        <v>1791.05</v>
      </c>
      <c r="N119" s="5">
        <v>29.688479999999998</v>
      </c>
      <c r="O119" s="5">
        <v>396</v>
      </c>
      <c r="T119" s="12"/>
      <c r="U119" s="15"/>
      <c r="V119" s="71"/>
      <c r="W119" s="12"/>
      <c r="X119" s="15"/>
      <c r="Y119" s="71"/>
      <c r="Z119" s="12"/>
      <c r="AA119" s="15"/>
      <c r="AB119" s="71"/>
      <c r="AC119" s="12"/>
      <c r="AD119" s="15"/>
      <c r="AE119" s="71"/>
      <c r="AG119" s="15"/>
    </row>
    <row r="120" spans="1:33" s="5" customFormat="1" ht="15" x14ac:dyDescent="0.25">
      <c r="A120" s="5" t="s">
        <v>0</v>
      </c>
      <c r="B120" s="5">
        <v>100</v>
      </c>
      <c r="C120" s="5">
        <v>1</v>
      </c>
      <c r="D120" s="5">
        <v>1774.48</v>
      </c>
      <c r="E120" s="5">
        <v>6.7637600000000004</v>
      </c>
      <c r="F120" s="5">
        <v>60</v>
      </c>
      <c r="G120" s="5">
        <v>1774.48</v>
      </c>
      <c r="H120" s="5">
        <v>4.4972500000000002</v>
      </c>
      <c r="I120" s="5">
        <v>15</v>
      </c>
      <c r="J120" s="5">
        <v>1903.20407</v>
      </c>
      <c r="K120" s="5">
        <v>7.1192900000000003</v>
      </c>
      <c r="L120" s="5">
        <v>241</v>
      </c>
      <c r="M120" s="5">
        <v>1804.01593</v>
      </c>
      <c r="N120" s="5">
        <v>34.951099999999997</v>
      </c>
      <c r="O120" s="5">
        <v>450</v>
      </c>
      <c r="T120" s="12"/>
      <c r="U120" s="15"/>
      <c r="V120" s="71"/>
      <c r="W120" s="12"/>
      <c r="X120" s="15"/>
      <c r="Y120" s="71"/>
      <c r="Z120" s="12"/>
      <c r="AA120" s="15"/>
      <c r="AB120" s="71"/>
      <c r="AC120" s="12"/>
      <c r="AD120" s="15"/>
      <c r="AE120" s="71"/>
      <c r="AG120" s="15"/>
    </row>
    <row r="121" spans="1:33" s="5" customFormat="1" ht="15" x14ac:dyDescent="0.25">
      <c r="A121" s="5" t="s">
        <v>0</v>
      </c>
      <c r="B121" s="5">
        <v>100</v>
      </c>
      <c r="C121" s="5">
        <v>1</v>
      </c>
      <c r="D121" s="5">
        <v>1774.48</v>
      </c>
      <c r="E121" s="5">
        <v>6.7314299999999996</v>
      </c>
      <c r="F121" s="5">
        <v>60</v>
      </c>
      <c r="G121" s="5">
        <v>1757.6219100000001</v>
      </c>
      <c r="H121" s="5">
        <v>19.13072</v>
      </c>
      <c r="I121" s="5">
        <v>70</v>
      </c>
      <c r="J121" s="5">
        <v>1891.6831299999999</v>
      </c>
      <c r="K121" s="5">
        <v>11.83131</v>
      </c>
      <c r="L121" s="5">
        <v>397</v>
      </c>
      <c r="M121" s="5">
        <v>1896.0723599999999</v>
      </c>
      <c r="N121" s="5">
        <v>9.1904900000000005</v>
      </c>
      <c r="O121" s="5">
        <v>112</v>
      </c>
      <c r="T121" s="12"/>
      <c r="U121" s="15"/>
      <c r="V121" s="71"/>
      <c r="W121" s="12"/>
      <c r="X121" s="15"/>
      <c r="Y121" s="71"/>
      <c r="Z121" s="12"/>
      <c r="AA121" s="15"/>
      <c r="AB121" s="71"/>
      <c r="AC121" s="12"/>
      <c r="AD121" s="15"/>
      <c r="AE121" s="71"/>
      <c r="AG121" s="15"/>
    </row>
    <row r="122" spans="1:33" s="5" customFormat="1" ht="15" x14ac:dyDescent="0.25">
      <c r="A122" s="5" t="s">
        <v>0</v>
      </c>
      <c r="B122" s="5">
        <v>100</v>
      </c>
      <c r="C122" s="5">
        <v>1</v>
      </c>
      <c r="D122" s="5">
        <v>1774.48</v>
      </c>
      <c r="E122" s="5">
        <v>6.89466</v>
      </c>
      <c r="F122" s="5">
        <v>60</v>
      </c>
      <c r="G122" s="5">
        <v>1759.92482</v>
      </c>
      <c r="H122" s="5">
        <v>11.378259999999999</v>
      </c>
      <c r="I122" s="5">
        <v>41</v>
      </c>
      <c r="J122" s="5">
        <v>1897.4450300000001</v>
      </c>
      <c r="K122" s="5">
        <v>10.49841</v>
      </c>
      <c r="L122" s="5">
        <v>351</v>
      </c>
      <c r="M122" s="5">
        <v>1813.76829</v>
      </c>
      <c r="N122" s="5">
        <v>13.05714</v>
      </c>
      <c r="O122" s="5">
        <v>162</v>
      </c>
      <c r="T122" s="12"/>
      <c r="U122" s="15"/>
      <c r="V122" s="71"/>
      <c r="W122" s="12"/>
      <c r="X122" s="15"/>
      <c r="Y122" s="71"/>
      <c r="Z122" s="12"/>
      <c r="AA122" s="15"/>
      <c r="AB122" s="71"/>
      <c r="AC122" s="12"/>
      <c r="AD122" s="15"/>
      <c r="AE122" s="71"/>
      <c r="AG122" s="15"/>
    </row>
    <row r="123" spans="1:33" s="5" customFormat="1" ht="15" x14ac:dyDescent="0.25">
      <c r="A123" s="5" t="s">
        <v>0</v>
      </c>
      <c r="B123" s="5">
        <v>1000</v>
      </c>
      <c r="C123" s="5">
        <v>0.4</v>
      </c>
      <c r="D123" s="5">
        <v>19227.49152</v>
      </c>
      <c r="E123" s="5">
        <v>479.83251999999999</v>
      </c>
      <c r="F123" s="5">
        <v>211</v>
      </c>
      <c r="G123" s="5">
        <v>19075.99035</v>
      </c>
      <c r="H123" s="5">
        <v>349.88421</v>
      </c>
      <c r="I123" s="5">
        <v>7</v>
      </c>
      <c r="J123" s="5">
        <v>20319.15453</v>
      </c>
      <c r="K123" s="5">
        <v>354.03359</v>
      </c>
      <c r="L123" s="5">
        <v>1111</v>
      </c>
      <c r="M123" s="5">
        <v>19229.487249999998</v>
      </c>
      <c r="N123" s="5">
        <v>83.253730000000004</v>
      </c>
      <c r="O123" s="5">
        <v>4</v>
      </c>
      <c r="T123" s="12"/>
      <c r="U123" s="15"/>
      <c r="V123" s="71"/>
      <c r="W123" s="12"/>
      <c r="X123" s="15"/>
      <c r="Y123" s="71"/>
      <c r="Z123" s="12"/>
      <c r="AA123" s="15"/>
      <c r="AB123" s="71"/>
      <c r="AC123" s="12"/>
      <c r="AD123" s="15"/>
      <c r="AE123" s="71"/>
      <c r="AG123" s="15"/>
    </row>
    <row r="124" spans="1:33" s="5" customFormat="1" ht="15" x14ac:dyDescent="0.25">
      <c r="A124" s="5" t="s">
        <v>0</v>
      </c>
      <c r="B124" s="5">
        <v>1000</v>
      </c>
      <c r="C124" s="5">
        <v>0.4</v>
      </c>
      <c r="D124" s="5">
        <v>19185.646929999999</v>
      </c>
      <c r="E124" s="5">
        <v>362.69387</v>
      </c>
      <c r="F124" s="5">
        <v>161</v>
      </c>
      <c r="G124" s="5">
        <v>19099.444449999999</v>
      </c>
      <c r="H124" s="5">
        <v>120.99464999999999</v>
      </c>
      <c r="I124" s="5">
        <v>2</v>
      </c>
      <c r="J124" s="5">
        <v>19534.45</v>
      </c>
      <c r="K124" s="5">
        <v>849.03764999999999</v>
      </c>
      <c r="L124" s="5">
        <v>2673</v>
      </c>
      <c r="M124" s="5">
        <v>19229.487249999998</v>
      </c>
      <c r="N124" s="5">
        <v>83.148669999999996</v>
      </c>
      <c r="O124" s="5">
        <v>4</v>
      </c>
      <c r="T124" s="12"/>
      <c r="U124" s="15"/>
      <c r="V124" s="71"/>
      <c r="W124" s="12"/>
      <c r="X124" s="15"/>
      <c r="Y124" s="71"/>
      <c r="Z124" s="12"/>
      <c r="AA124" s="15"/>
      <c r="AB124" s="71"/>
      <c r="AC124" s="12"/>
      <c r="AD124" s="15"/>
      <c r="AE124" s="71"/>
      <c r="AG124" s="15"/>
    </row>
    <row r="125" spans="1:33" s="5" customFormat="1" ht="15" x14ac:dyDescent="0.25">
      <c r="A125" s="5" t="s">
        <v>0</v>
      </c>
      <c r="B125" s="5">
        <v>1000</v>
      </c>
      <c r="C125" s="5">
        <v>0.4</v>
      </c>
      <c r="D125" s="5">
        <v>19229.432779999999</v>
      </c>
      <c r="E125" s="5">
        <v>500.00949000000003</v>
      </c>
      <c r="F125" s="5">
        <v>223</v>
      </c>
      <c r="G125" s="5">
        <v>19073.125540000001</v>
      </c>
      <c r="H125" s="5">
        <v>213.80882</v>
      </c>
      <c r="I125" s="5">
        <v>4</v>
      </c>
      <c r="J125" s="5">
        <v>20697.13</v>
      </c>
      <c r="K125" s="5">
        <v>282.71816999999999</v>
      </c>
      <c r="L125" s="5">
        <v>890</v>
      </c>
      <c r="M125" s="5">
        <v>19229.487249999998</v>
      </c>
      <c r="N125" s="5">
        <v>82.475179999999995</v>
      </c>
      <c r="O125" s="5">
        <v>4</v>
      </c>
      <c r="T125" s="12"/>
      <c r="U125" s="15"/>
      <c r="V125" s="71"/>
      <c r="W125" s="12"/>
      <c r="X125" s="15"/>
      <c r="Y125" s="71"/>
      <c r="Z125" s="12"/>
      <c r="AA125" s="15"/>
      <c r="AB125" s="71"/>
      <c r="AC125" s="12"/>
      <c r="AD125" s="15"/>
      <c r="AE125" s="71"/>
      <c r="AG125" s="15"/>
    </row>
    <row r="126" spans="1:33" s="5" customFormat="1" ht="15" x14ac:dyDescent="0.25">
      <c r="A126" s="5" t="s">
        <v>0</v>
      </c>
      <c r="B126" s="5">
        <v>1000</v>
      </c>
      <c r="C126" s="5">
        <v>0.4</v>
      </c>
      <c r="D126" s="5">
        <v>19311.22193</v>
      </c>
      <c r="E126" s="5">
        <v>383.58899000000002</v>
      </c>
      <c r="F126" s="5">
        <v>169</v>
      </c>
      <c r="G126" s="5">
        <v>19098.586060000001</v>
      </c>
      <c r="H126" s="5">
        <v>166.77418</v>
      </c>
      <c r="I126" s="5">
        <v>3</v>
      </c>
      <c r="J126" s="5">
        <v>22140.835330000002</v>
      </c>
      <c r="K126" s="5">
        <v>184.07117</v>
      </c>
      <c r="L126" s="5">
        <v>576</v>
      </c>
      <c r="M126" s="5">
        <v>19229.487249999998</v>
      </c>
      <c r="N126" s="5">
        <v>83.067549999999997</v>
      </c>
      <c r="O126" s="5">
        <v>4</v>
      </c>
      <c r="T126" s="12"/>
      <c r="U126" s="15"/>
      <c r="V126" s="71"/>
      <c r="W126" s="12"/>
      <c r="X126" s="15"/>
      <c r="Y126" s="71"/>
      <c r="Z126" s="12"/>
      <c r="AA126" s="15"/>
      <c r="AB126" s="71"/>
      <c r="AC126" s="12"/>
      <c r="AD126" s="15"/>
      <c r="AE126" s="71"/>
      <c r="AG126" s="15"/>
    </row>
    <row r="127" spans="1:33" s="5" customFormat="1" ht="15" x14ac:dyDescent="0.25">
      <c r="A127" s="5" t="s">
        <v>0</v>
      </c>
      <c r="B127" s="5">
        <v>1000</v>
      </c>
      <c r="C127" s="5">
        <v>0.4</v>
      </c>
      <c r="D127" s="5">
        <v>19343.554489999999</v>
      </c>
      <c r="E127" s="5">
        <v>172.28261000000001</v>
      </c>
      <c r="F127" s="5">
        <v>77</v>
      </c>
      <c r="G127" s="5">
        <v>19052.750189999999</v>
      </c>
      <c r="H127" s="5">
        <v>394.28827000000001</v>
      </c>
      <c r="I127" s="5">
        <v>8</v>
      </c>
      <c r="J127" s="5">
        <v>21314.25</v>
      </c>
      <c r="K127" s="5">
        <v>155.41757999999999</v>
      </c>
      <c r="L127" s="5">
        <v>492</v>
      </c>
      <c r="M127" s="5">
        <v>19229.487249999998</v>
      </c>
      <c r="N127" s="5">
        <v>83.273929999999993</v>
      </c>
      <c r="O127" s="5">
        <v>4</v>
      </c>
      <c r="T127" s="12"/>
      <c r="U127" s="15"/>
      <c r="V127" s="71"/>
      <c r="W127" s="12"/>
      <c r="X127" s="15"/>
      <c r="Y127" s="71"/>
      <c r="Z127" s="12"/>
      <c r="AA127" s="15"/>
      <c r="AB127" s="71"/>
      <c r="AC127" s="12"/>
      <c r="AD127" s="15"/>
      <c r="AE127" s="71"/>
      <c r="AG127" s="15"/>
    </row>
    <row r="128" spans="1:33" s="5" customFormat="1" ht="15" x14ac:dyDescent="0.25">
      <c r="A128" s="5" t="s">
        <v>0</v>
      </c>
      <c r="B128" s="5">
        <v>1000</v>
      </c>
      <c r="C128" s="5">
        <v>0.7</v>
      </c>
      <c r="D128" s="5">
        <v>19053.963739999999</v>
      </c>
      <c r="E128" s="5">
        <v>300.20204999999999</v>
      </c>
      <c r="F128" s="5">
        <v>133</v>
      </c>
      <c r="G128" s="5">
        <v>19001.511340000001</v>
      </c>
      <c r="H128" s="5">
        <v>260.23129999999998</v>
      </c>
      <c r="I128" s="5">
        <v>5</v>
      </c>
      <c r="J128" s="5">
        <v>19185.975190000001</v>
      </c>
      <c r="K128" s="5">
        <v>549.52364999999998</v>
      </c>
      <c r="L128" s="5">
        <v>1727</v>
      </c>
      <c r="M128" s="5">
        <v>19207.57</v>
      </c>
      <c r="N128" s="5">
        <v>119.02517</v>
      </c>
      <c r="O128" s="5">
        <v>7</v>
      </c>
      <c r="T128" s="12"/>
      <c r="U128" s="15"/>
      <c r="V128" s="71"/>
      <c r="W128" s="12"/>
      <c r="X128" s="15"/>
      <c r="Y128" s="71"/>
      <c r="Z128" s="12"/>
      <c r="AA128" s="15"/>
      <c r="AB128" s="71"/>
      <c r="AC128" s="12"/>
      <c r="AD128" s="15"/>
      <c r="AE128" s="71"/>
      <c r="AG128" s="15"/>
    </row>
    <row r="129" spans="1:33" s="5" customFormat="1" ht="15" x14ac:dyDescent="0.25">
      <c r="A129" s="5" t="s">
        <v>0</v>
      </c>
      <c r="B129" s="5">
        <v>1000</v>
      </c>
      <c r="C129" s="5">
        <v>0.7</v>
      </c>
      <c r="D129" s="5">
        <v>19053.963739999999</v>
      </c>
      <c r="E129" s="5">
        <v>296.25022000000001</v>
      </c>
      <c r="F129" s="5">
        <v>133</v>
      </c>
      <c r="G129" s="5">
        <v>19002.177049999998</v>
      </c>
      <c r="H129" s="5">
        <v>304.70551</v>
      </c>
      <c r="I129" s="5">
        <v>6</v>
      </c>
      <c r="J129" s="5">
        <v>19105.408899999999</v>
      </c>
      <c r="K129" s="5">
        <v>862.72245999999996</v>
      </c>
      <c r="L129" s="5">
        <v>2770</v>
      </c>
      <c r="M129" s="5">
        <v>19207.57</v>
      </c>
      <c r="N129" s="5">
        <v>119.09068000000001</v>
      </c>
      <c r="O129" s="5">
        <v>7</v>
      </c>
      <c r="T129" s="12"/>
      <c r="U129" s="15"/>
      <c r="V129" s="71"/>
      <c r="W129" s="12"/>
      <c r="X129" s="15"/>
      <c r="Y129" s="71"/>
      <c r="Z129" s="12"/>
      <c r="AA129" s="15"/>
      <c r="AB129" s="71"/>
      <c r="AC129" s="12"/>
      <c r="AD129" s="15"/>
      <c r="AE129" s="71"/>
      <c r="AG129" s="15"/>
    </row>
    <row r="130" spans="1:33" s="5" customFormat="1" ht="15" x14ac:dyDescent="0.25">
      <c r="A130" s="5" t="s">
        <v>0</v>
      </c>
      <c r="B130" s="5">
        <v>1000</v>
      </c>
      <c r="C130" s="5">
        <v>0.7</v>
      </c>
      <c r="D130" s="5">
        <v>19053.963739999999</v>
      </c>
      <c r="E130" s="5">
        <v>296.86250999999999</v>
      </c>
      <c r="F130" s="5">
        <v>133</v>
      </c>
      <c r="G130" s="5">
        <v>18999.001499999998</v>
      </c>
      <c r="H130" s="5">
        <v>213.95419999999999</v>
      </c>
      <c r="I130" s="5">
        <v>4</v>
      </c>
      <c r="J130" s="5">
        <v>19958.514630000001</v>
      </c>
      <c r="K130" s="5">
        <v>345.03762999999998</v>
      </c>
      <c r="L130" s="5">
        <v>893</v>
      </c>
      <c r="M130" s="5">
        <v>19165.716670000002</v>
      </c>
      <c r="N130" s="5">
        <v>129.54743999999999</v>
      </c>
      <c r="O130" s="5">
        <v>8</v>
      </c>
      <c r="T130" s="12"/>
      <c r="U130" s="15"/>
      <c r="V130" s="71"/>
      <c r="W130" s="12"/>
      <c r="X130" s="15"/>
      <c r="Y130" s="71"/>
      <c r="Z130" s="12"/>
      <c r="AA130" s="15"/>
      <c r="AB130" s="71"/>
      <c r="AC130" s="12"/>
      <c r="AD130" s="15"/>
      <c r="AE130" s="71"/>
      <c r="AG130" s="15"/>
    </row>
    <row r="131" spans="1:33" s="5" customFormat="1" ht="15" x14ac:dyDescent="0.25">
      <c r="A131" s="5" t="s">
        <v>0</v>
      </c>
      <c r="B131" s="5">
        <v>1000</v>
      </c>
      <c r="C131" s="5">
        <v>0.7</v>
      </c>
      <c r="D131" s="5">
        <v>19053.963739999999</v>
      </c>
      <c r="E131" s="5">
        <v>297.68804999999998</v>
      </c>
      <c r="F131" s="5">
        <v>133</v>
      </c>
      <c r="G131" s="5">
        <v>18998.766670000001</v>
      </c>
      <c r="H131" s="5">
        <v>438.13130000000001</v>
      </c>
      <c r="I131" s="5">
        <v>9</v>
      </c>
      <c r="J131" s="5">
        <v>19060.2997</v>
      </c>
      <c r="K131" s="5">
        <v>638.86207000000002</v>
      </c>
      <c r="L131" s="5">
        <v>1769</v>
      </c>
      <c r="M131" s="5">
        <v>19207.57</v>
      </c>
      <c r="N131" s="5">
        <v>119.15716999999999</v>
      </c>
      <c r="O131" s="5">
        <v>7</v>
      </c>
      <c r="T131" s="12"/>
      <c r="U131" s="15"/>
      <c r="V131" s="71"/>
      <c r="W131" s="12"/>
      <c r="X131" s="15"/>
      <c r="Y131" s="71"/>
      <c r="Z131" s="12"/>
      <c r="AA131" s="15"/>
      <c r="AB131" s="71"/>
      <c r="AC131" s="12"/>
      <c r="AD131" s="15"/>
      <c r="AE131" s="71"/>
      <c r="AG131" s="15"/>
    </row>
    <row r="132" spans="1:33" s="5" customFormat="1" ht="15" x14ac:dyDescent="0.25">
      <c r="A132" s="5" t="s">
        <v>0</v>
      </c>
      <c r="B132" s="5">
        <v>1000</v>
      </c>
      <c r="C132" s="5">
        <v>0.7</v>
      </c>
      <c r="D132" s="5">
        <v>19053.963739999999</v>
      </c>
      <c r="E132" s="5">
        <v>303.24079</v>
      </c>
      <c r="F132" s="5">
        <v>133</v>
      </c>
      <c r="G132" s="5">
        <v>18989.264810000001</v>
      </c>
      <c r="H132" s="5">
        <v>439.80176999999998</v>
      </c>
      <c r="I132" s="5">
        <v>9</v>
      </c>
      <c r="J132" s="5">
        <v>19217.023450000001</v>
      </c>
      <c r="K132" s="5">
        <v>614.66868999999997</v>
      </c>
      <c r="L132" s="5">
        <v>1956</v>
      </c>
      <c r="M132" s="5">
        <v>19207.57</v>
      </c>
      <c r="N132" s="5">
        <v>119.98171000000001</v>
      </c>
      <c r="O132" s="5">
        <v>7</v>
      </c>
      <c r="T132" s="12"/>
      <c r="U132" s="15"/>
      <c r="V132" s="71"/>
      <c r="W132" s="12"/>
      <c r="X132" s="15"/>
      <c r="Y132" s="71"/>
      <c r="Z132" s="12"/>
      <c r="AA132" s="15"/>
      <c r="AB132" s="71"/>
      <c r="AC132" s="12"/>
      <c r="AD132" s="15"/>
      <c r="AE132" s="71"/>
      <c r="AG132" s="15"/>
    </row>
    <row r="133" spans="1:33" s="5" customFormat="1" ht="15" x14ac:dyDescent="0.25">
      <c r="A133" s="5" t="s">
        <v>0</v>
      </c>
      <c r="B133" s="5">
        <v>1000</v>
      </c>
      <c r="C133" s="5">
        <v>1</v>
      </c>
      <c r="D133" s="5">
        <v>19039.346669999999</v>
      </c>
      <c r="E133" s="5">
        <v>425.41183999999998</v>
      </c>
      <c r="F133" s="5">
        <v>190</v>
      </c>
      <c r="G133" s="5">
        <v>18989.164349999999</v>
      </c>
      <c r="H133" s="5">
        <v>363.9248</v>
      </c>
      <c r="I133" s="5">
        <v>7</v>
      </c>
      <c r="J133" s="5">
        <v>19290.021359999999</v>
      </c>
      <c r="K133" s="5">
        <v>740.27517</v>
      </c>
      <c r="L133" s="5">
        <v>2382</v>
      </c>
      <c r="M133" s="5">
        <v>19155.146649999999</v>
      </c>
      <c r="N133" s="5">
        <v>153.86777000000001</v>
      </c>
      <c r="O133" s="5">
        <v>10</v>
      </c>
      <c r="T133" s="12"/>
      <c r="U133" s="15"/>
      <c r="V133" s="71"/>
      <c r="W133" s="12"/>
      <c r="X133" s="15"/>
      <c r="Y133" s="71"/>
      <c r="Z133" s="12"/>
      <c r="AA133" s="15"/>
      <c r="AB133" s="71"/>
      <c r="AC133" s="12"/>
      <c r="AD133" s="15"/>
      <c r="AE133" s="71"/>
      <c r="AG133" s="15"/>
    </row>
    <row r="134" spans="1:33" s="5" customFormat="1" ht="15" x14ac:dyDescent="0.25">
      <c r="A134" s="5" t="s">
        <v>0</v>
      </c>
      <c r="B134" s="5">
        <v>1000</v>
      </c>
      <c r="C134" s="5">
        <v>1</v>
      </c>
      <c r="D134" s="5">
        <v>19039.346669999999</v>
      </c>
      <c r="E134" s="5">
        <v>425.35698000000002</v>
      </c>
      <c r="F134" s="5">
        <v>190</v>
      </c>
      <c r="G134" s="5">
        <v>18986.443329999998</v>
      </c>
      <c r="H134" s="5">
        <v>595.91956000000005</v>
      </c>
      <c r="I134" s="5">
        <v>12</v>
      </c>
      <c r="J134" s="5">
        <v>19111.457139999999</v>
      </c>
      <c r="K134" s="5">
        <v>559.64967999999999</v>
      </c>
      <c r="L134" s="5">
        <v>1771</v>
      </c>
      <c r="M134" s="5">
        <v>19155.146649999999</v>
      </c>
      <c r="N134" s="5">
        <v>153.28827999999999</v>
      </c>
      <c r="O134" s="5">
        <v>10</v>
      </c>
      <c r="T134" s="12"/>
      <c r="U134" s="15"/>
      <c r="V134" s="71"/>
      <c r="W134" s="12"/>
      <c r="X134" s="15"/>
      <c r="Y134" s="71"/>
      <c r="Z134" s="12"/>
      <c r="AA134" s="15"/>
      <c r="AB134" s="71"/>
      <c r="AC134" s="12"/>
      <c r="AD134" s="15"/>
      <c r="AE134" s="71"/>
      <c r="AG134" s="15"/>
    </row>
    <row r="135" spans="1:33" s="5" customFormat="1" ht="15" x14ac:dyDescent="0.25">
      <c r="A135" s="5" t="s">
        <v>0</v>
      </c>
      <c r="B135" s="5">
        <v>1000</v>
      </c>
      <c r="C135" s="5">
        <v>1</v>
      </c>
      <c r="D135" s="5">
        <v>19039.346669999999</v>
      </c>
      <c r="E135" s="5">
        <v>431.48068000000001</v>
      </c>
      <c r="F135" s="5">
        <v>190</v>
      </c>
      <c r="G135" s="5">
        <v>18976.51671</v>
      </c>
      <c r="H135" s="5">
        <v>1444.3376499999999</v>
      </c>
      <c r="I135" s="5">
        <v>31</v>
      </c>
      <c r="J135" s="5">
        <v>19370.500029999999</v>
      </c>
      <c r="K135" s="5">
        <v>718.52053999999998</v>
      </c>
      <c r="L135" s="5">
        <v>2341</v>
      </c>
      <c r="M135" s="5">
        <v>19155.146649999999</v>
      </c>
      <c r="N135" s="5">
        <v>154.65495999999999</v>
      </c>
      <c r="O135" s="5">
        <v>10</v>
      </c>
      <c r="T135" s="12"/>
      <c r="U135" s="15"/>
      <c r="V135" s="71"/>
      <c r="W135" s="12"/>
      <c r="X135" s="15"/>
      <c r="Y135" s="71"/>
      <c r="Z135" s="12"/>
      <c r="AA135" s="15"/>
      <c r="AB135" s="71"/>
      <c r="AC135" s="12"/>
      <c r="AD135" s="15"/>
      <c r="AE135" s="71"/>
      <c r="AG135" s="15"/>
    </row>
    <row r="136" spans="1:33" s="5" customFormat="1" ht="15" x14ac:dyDescent="0.25">
      <c r="A136" s="5" t="s">
        <v>0</v>
      </c>
      <c r="B136" s="5">
        <v>1000</v>
      </c>
      <c r="C136" s="5">
        <v>1</v>
      </c>
      <c r="D136" s="5">
        <v>19039.346669999999</v>
      </c>
      <c r="E136" s="5">
        <v>428.39614999999998</v>
      </c>
      <c r="F136" s="5">
        <v>190</v>
      </c>
      <c r="G136" s="5">
        <v>18989.1103</v>
      </c>
      <c r="H136" s="5">
        <v>730.90986999999996</v>
      </c>
      <c r="I136" s="5">
        <v>15</v>
      </c>
      <c r="J136" s="5">
        <v>19153.204600000001</v>
      </c>
      <c r="K136" s="5">
        <v>881.82655999999997</v>
      </c>
      <c r="L136" s="5">
        <v>2780</v>
      </c>
      <c r="M136" s="5">
        <v>19155.146649999999</v>
      </c>
      <c r="N136" s="5">
        <v>153.13490999999999</v>
      </c>
      <c r="O136" s="5">
        <v>10</v>
      </c>
      <c r="T136" s="12"/>
      <c r="U136" s="15"/>
      <c r="V136" s="71"/>
      <c r="W136" s="12"/>
      <c r="X136" s="15"/>
      <c r="Y136" s="71"/>
      <c r="Z136" s="12"/>
      <c r="AA136" s="15"/>
      <c r="AB136" s="71"/>
      <c r="AC136" s="12"/>
      <c r="AD136" s="15"/>
      <c r="AE136" s="71"/>
      <c r="AG136" s="15"/>
    </row>
    <row r="137" spans="1:33" s="5" customFormat="1" ht="15" x14ac:dyDescent="0.25">
      <c r="A137" s="5" t="s">
        <v>0</v>
      </c>
      <c r="B137" s="5">
        <v>1000</v>
      </c>
      <c r="C137" s="5">
        <v>1</v>
      </c>
      <c r="D137" s="5">
        <v>19039.346669999999</v>
      </c>
      <c r="E137" s="5">
        <v>421.79653999999999</v>
      </c>
      <c r="F137" s="5">
        <v>190</v>
      </c>
      <c r="G137" s="5">
        <v>18977.02</v>
      </c>
      <c r="H137" s="5">
        <v>1622.0032000000001</v>
      </c>
      <c r="I137" s="5">
        <v>35</v>
      </c>
      <c r="J137" s="5">
        <v>19293.44915</v>
      </c>
      <c r="K137" s="5">
        <v>620.42251999999996</v>
      </c>
      <c r="L137" s="5">
        <v>1949</v>
      </c>
      <c r="M137" s="5">
        <v>19155.146649999999</v>
      </c>
      <c r="N137" s="5">
        <v>153.5378</v>
      </c>
      <c r="O137" s="5">
        <v>10</v>
      </c>
      <c r="T137" s="12"/>
      <c r="U137" s="15"/>
      <c r="V137" s="71"/>
      <c r="W137" s="12"/>
      <c r="X137" s="15"/>
      <c r="Y137" s="71"/>
      <c r="Z137" s="12"/>
      <c r="AA137" s="15"/>
      <c r="AB137" s="71"/>
      <c r="AC137" s="12"/>
      <c r="AD137" s="15"/>
      <c r="AE137" s="71"/>
      <c r="AG137" s="15"/>
    </row>
    <row r="138" spans="1:33" s="5" customFormat="1" ht="15" x14ac:dyDescent="0.25">
      <c r="T138" s="12"/>
      <c r="U138" s="15"/>
      <c r="V138" s="71"/>
      <c r="W138" s="12"/>
      <c r="X138" s="15"/>
      <c r="Y138" s="71"/>
      <c r="Z138" s="12"/>
      <c r="AA138" s="15"/>
      <c r="AB138" s="71"/>
      <c r="AC138" s="12"/>
      <c r="AD138" s="15"/>
      <c r="AE138" s="71"/>
      <c r="AG138" s="15"/>
    </row>
    <row r="139" spans="1:33" s="5" customFormat="1" ht="15" x14ac:dyDescent="0.25">
      <c r="T139" s="12"/>
      <c r="U139" s="15"/>
      <c r="V139" s="71"/>
      <c r="W139" s="12"/>
      <c r="X139" s="15"/>
      <c r="Y139" s="71"/>
      <c r="Z139" s="12"/>
      <c r="AA139" s="15"/>
      <c r="AB139" s="71"/>
      <c r="AC139" s="12"/>
      <c r="AD139" s="15"/>
      <c r="AE139" s="71"/>
      <c r="AG139" s="15"/>
    </row>
    <row r="140" spans="1:33" s="5" customFormat="1" ht="15" x14ac:dyDescent="0.25">
      <c r="T140" s="12"/>
      <c r="U140" s="15"/>
      <c r="V140" s="71"/>
      <c r="W140" s="12"/>
      <c r="X140" s="15"/>
      <c r="Y140" s="71"/>
      <c r="Z140" s="12"/>
      <c r="AA140" s="15"/>
      <c r="AB140" s="71"/>
      <c r="AC140" s="12"/>
      <c r="AD140" s="15"/>
      <c r="AE140" s="71"/>
      <c r="AG140" s="15"/>
    </row>
    <row r="141" spans="1:33" s="5" customFormat="1" ht="15" x14ac:dyDescent="0.25">
      <c r="T141" s="12"/>
      <c r="U141" s="15"/>
      <c r="V141" s="71"/>
      <c r="W141" s="12"/>
      <c r="X141" s="15"/>
      <c r="Y141" s="71"/>
      <c r="Z141" s="12"/>
      <c r="AA141" s="15"/>
      <c r="AB141" s="71"/>
      <c r="AC141" s="12"/>
      <c r="AD141" s="15"/>
      <c r="AE141" s="71"/>
      <c r="AG141" s="15"/>
    </row>
    <row r="142" spans="1:33" s="5" customFormat="1" ht="15" x14ac:dyDescent="0.25">
      <c r="T142" s="12"/>
      <c r="U142" s="15"/>
      <c r="V142" s="71"/>
      <c r="W142" s="12"/>
      <c r="X142" s="15"/>
      <c r="Y142" s="71"/>
      <c r="Z142" s="12"/>
      <c r="AA142" s="15"/>
      <c r="AB142" s="71"/>
      <c r="AC142" s="12"/>
      <c r="AD142" s="15"/>
      <c r="AE142" s="71"/>
      <c r="AG142" s="15"/>
    </row>
    <row r="143" spans="1:33" s="5" customFormat="1" ht="15" x14ac:dyDescent="0.25">
      <c r="T143" s="12"/>
      <c r="U143" s="15"/>
      <c r="V143" s="71"/>
      <c r="W143" s="12"/>
      <c r="X143" s="15"/>
      <c r="Y143" s="71"/>
      <c r="Z143" s="12"/>
      <c r="AA143" s="15"/>
      <c r="AB143" s="71"/>
      <c r="AC143" s="12"/>
      <c r="AD143" s="15"/>
      <c r="AE143" s="71"/>
      <c r="AG143" s="15"/>
    </row>
    <row r="144" spans="1:33" s="5" customFormat="1" ht="15" x14ac:dyDescent="0.25">
      <c r="T144" s="12"/>
      <c r="U144" s="15"/>
      <c r="V144" s="71"/>
      <c r="W144" s="12"/>
      <c r="X144" s="15"/>
      <c r="Y144" s="71"/>
      <c r="Z144" s="12"/>
      <c r="AA144" s="15"/>
      <c r="AB144" s="71"/>
      <c r="AC144" s="12"/>
      <c r="AD144" s="15"/>
      <c r="AE144" s="71"/>
      <c r="AG144" s="15"/>
    </row>
    <row r="145" spans="20:33" s="5" customFormat="1" ht="15" x14ac:dyDescent="0.25">
      <c r="T145" s="12"/>
      <c r="U145" s="15"/>
      <c r="V145" s="71"/>
      <c r="W145" s="12"/>
      <c r="X145" s="15"/>
      <c r="Y145" s="71"/>
      <c r="Z145" s="12"/>
      <c r="AA145" s="15"/>
      <c r="AB145" s="71"/>
      <c r="AC145" s="12"/>
      <c r="AD145" s="15"/>
      <c r="AE145" s="71"/>
      <c r="AG145" s="15"/>
    </row>
    <row r="146" spans="20:33" s="5" customFormat="1" ht="15" x14ac:dyDescent="0.25">
      <c r="T146" s="12"/>
      <c r="U146" s="15"/>
      <c r="V146" s="71"/>
      <c r="W146" s="12"/>
      <c r="X146" s="15"/>
      <c r="Y146" s="71"/>
      <c r="Z146" s="12"/>
      <c r="AA146" s="15"/>
      <c r="AB146" s="71"/>
      <c r="AC146" s="12"/>
      <c r="AD146" s="15"/>
      <c r="AE146" s="71"/>
      <c r="AG146" s="15"/>
    </row>
    <row r="147" spans="20:33" s="5" customFormat="1" ht="15" x14ac:dyDescent="0.25">
      <c r="T147" s="12"/>
      <c r="U147" s="15"/>
      <c r="V147" s="71"/>
      <c r="W147" s="12"/>
      <c r="X147" s="15"/>
      <c r="Y147" s="71"/>
      <c r="Z147" s="12"/>
      <c r="AA147" s="15"/>
      <c r="AB147" s="71"/>
      <c r="AC147" s="12"/>
      <c r="AD147" s="15"/>
      <c r="AE147" s="71"/>
      <c r="AG147" s="15"/>
    </row>
    <row r="148" spans="20:33" s="5" customFormat="1" ht="15" x14ac:dyDescent="0.25">
      <c r="T148" s="12"/>
      <c r="U148" s="15"/>
      <c r="V148" s="71"/>
      <c r="W148" s="12"/>
      <c r="X148" s="15"/>
      <c r="Y148" s="71"/>
      <c r="Z148" s="12"/>
      <c r="AA148" s="15"/>
      <c r="AB148" s="71"/>
      <c r="AC148" s="12"/>
      <c r="AD148" s="15"/>
      <c r="AE148" s="71"/>
      <c r="AG148" s="15"/>
    </row>
    <row r="149" spans="20:33" s="5" customFormat="1" ht="15" x14ac:dyDescent="0.25">
      <c r="T149" s="12"/>
      <c r="U149" s="15"/>
      <c r="V149" s="71"/>
      <c r="W149" s="12"/>
      <c r="X149" s="15"/>
      <c r="Y149" s="71"/>
      <c r="Z149" s="12"/>
      <c r="AA149" s="15"/>
      <c r="AB149" s="71"/>
      <c r="AC149" s="12"/>
      <c r="AD149" s="15"/>
      <c r="AE149" s="71"/>
      <c r="AG149" s="15"/>
    </row>
    <row r="150" spans="20:33" s="5" customFormat="1" ht="15" x14ac:dyDescent="0.25">
      <c r="T150" s="12"/>
      <c r="U150" s="15"/>
      <c r="V150" s="71"/>
      <c r="W150" s="12"/>
      <c r="X150" s="15"/>
      <c r="Y150" s="71"/>
      <c r="Z150" s="7"/>
      <c r="AA150" s="7"/>
      <c r="AB150" s="7"/>
      <c r="AC150" s="12"/>
      <c r="AD150" s="15"/>
      <c r="AE150" s="71"/>
      <c r="AG150" s="15"/>
    </row>
    <row r="151" spans="20:33" s="5" customFormat="1" ht="15" x14ac:dyDescent="0.25">
      <c r="T151" s="12"/>
      <c r="U151" s="15"/>
      <c r="V151" s="71"/>
      <c r="W151" s="12"/>
      <c r="X151" s="15"/>
      <c r="Y151" s="71"/>
      <c r="Z151" s="7"/>
      <c r="AA151" s="7"/>
      <c r="AB151" s="7"/>
      <c r="AC151" s="12"/>
      <c r="AD151" s="15"/>
      <c r="AE151" s="71"/>
      <c r="AG151" s="15"/>
    </row>
    <row r="152" spans="20:33" s="5" customFormat="1" ht="15" x14ac:dyDescent="0.25">
      <c r="T152" s="12"/>
      <c r="U152" s="15"/>
      <c r="V152" s="71"/>
      <c r="W152" s="12"/>
      <c r="X152" s="15"/>
      <c r="Y152" s="71"/>
      <c r="Z152" s="7"/>
      <c r="AA152" s="7"/>
      <c r="AB152" s="7"/>
      <c r="AC152" s="12"/>
      <c r="AD152" s="15"/>
      <c r="AE152" s="71"/>
      <c r="AG152" s="15"/>
    </row>
    <row r="153" spans="20:33" s="5" customFormat="1" ht="15" x14ac:dyDescent="0.25">
      <c r="T153" s="12"/>
      <c r="U153" s="15"/>
      <c r="V153" s="71"/>
      <c r="W153" s="12"/>
      <c r="X153" s="15"/>
      <c r="Y153" s="71"/>
      <c r="Z153" s="7"/>
      <c r="AA153" s="7"/>
      <c r="AB153" s="7"/>
      <c r="AC153" s="12"/>
      <c r="AD153" s="15"/>
      <c r="AE153" s="71"/>
      <c r="AG153" s="15"/>
    </row>
    <row r="154" spans="20:33" s="5" customFormat="1" ht="15" x14ac:dyDescent="0.25">
      <c r="T154" s="12"/>
      <c r="U154" s="15"/>
      <c r="V154" s="71"/>
      <c r="W154" s="12"/>
      <c r="X154" s="15"/>
      <c r="Y154" s="71"/>
      <c r="Z154" s="7"/>
      <c r="AA154" s="7"/>
      <c r="AB154" s="7"/>
      <c r="AC154" s="12"/>
      <c r="AD154" s="15"/>
      <c r="AE154" s="71"/>
      <c r="AG154" s="15"/>
    </row>
    <row r="155" spans="20:33" s="5" customFormat="1" ht="15" x14ac:dyDescent="0.25">
      <c r="T155" s="12"/>
      <c r="U155" s="15"/>
      <c r="V155" s="71"/>
      <c r="W155" s="12"/>
      <c r="X155" s="15"/>
      <c r="Y155" s="71"/>
      <c r="Z155" s="7"/>
      <c r="AA155" s="7"/>
      <c r="AB155" s="7"/>
      <c r="AC155" s="12"/>
      <c r="AD155" s="15"/>
      <c r="AE155" s="71"/>
      <c r="AG155" s="15"/>
    </row>
    <row r="156" spans="20:33" s="5" customFormat="1" ht="15" x14ac:dyDescent="0.25">
      <c r="T156" s="12"/>
      <c r="U156" s="15"/>
      <c r="V156" s="71"/>
      <c r="W156" s="12"/>
      <c r="X156" s="15"/>
      <c r="Y156" s="71"/>
      <c r="Z156" s="7"/>
      <c r="AA156" s="7"/>
      <c r="AB156" s="7"/>
      <c r="AC156" s="12"/>
      <c r="AD156" s="15"/>
      <c r="AE156" s="71"/>
      <c r="AG156" s="15"/>
    </row>
    <row r="157" spans="20:33" s="5" customFormat="1" ht="15" x14ac:dyDescent="0.25">
      <c r="T157" s="12"/>
      <c r="U157" s="15"/>
      <c r="V157" s="71"/>
      <c r="W157" s="12"/>
      <c r="X157" s="15"/>
      <c r="Y157" s="71"/>
      <c r="Z157" s="7"/>
      <c r="AA157" s="7"/>
      <c r="AB157" s="7"/>
      <c r="AC157" s="12"/>
      <c r="AD157" s="15"/>
      <c r="AE157" s="71"/>
      <c r="AG157" s="15"/>
    </row>
    <row r="158" spans="20:33" s="5" customFormat="1" ht="15" x14ac:dyDescent="0.25">
      <c r="T158" s="12"/>
      <c r="U158" s="15"/>
      <c r="V158" s="71"/>
      <c r="W158" s="12"/>
      <c r="X158" s="15"/>
      <c r="Y158" s="71"/>
      <c r="Z158" s="7"/>
      <c r="AA158" s="7"/>
      <c r="AB158" s="7"/>
      <c r="AC158" s="12"/>
      <c r="AD158" s="15"/>
      <c r="AE158" s="71"/>
      <c r="AG158" s="15"/>
    </row>
    <row r="159" spans="20:33" s="5" customFormat="1" ht="15" x14ac:dyDescent="0.25">
      <c r="T159" s="12"/>
      <c r="U159" s="15"/>
      <c r="V159" s="71"/>
      <c r="W159" s="12"/>
      <c r="X159" s="15"/>
      <c r="Y159" s="71"/>
      <c r="Z159" s="7"/>
      <c r="AA159" s="7"/>
      <c r="AB159" s="7"/>
      <c r="AC159" s="12"/>
      <c r="AD159" s="15"/>
      <c r="AE159" s="71"/>
      <c r="AG159" s="15"/>
    </row>
    <row r="160" spans="20:33" s="5" customFormat="1" ht="15" x14ac:dyDescent="0.25">
      <c r="T160" s="12"/>
      <c r="U160" s="15"/>
      <c r="V160" s="71"/>
      <c r="W160" s="12"/>
      <c r="X160" s="15"/>
      <c r="Y160" s="71"/>
      <c r="Z160" s="7"/>
      <c r="AA160" s="7"/>
      <c r="AB160" s="7"/>
      <c r="AC160" s="12"/>
      <c r="AD160" s="15"/>
      <c r="AE160" s="71"/>
      <c r="AG160" s="15"/>
    </row>
    <row r="161" spans="20:33" s="5" customFormat="1" ht="15" x14ac:dyDescent="0.25">
      <c r="T161" s="12"/>
      <c r="U161" s="15"/>
      <c r="V161" s="71"/>
      <c r="W161" s="12"/>
      <c r="X161" s="15"/>
      <c r="Y161" s="71"/>
      <c r="Z161" s="7"/>
      <c r="AA161" s="7"/>
      <c r="AB161" s="7"/>
      <c r="AC161" s="12"/>
      <c r="AD161" s="15"/>
      <c r="AE161" s="71"/>
      <c r="AG161" s="15"/>
    </row>
    <row r="162" spans="20:33" s="5" customFormat="1" ht="15" x14ac:dyDescent="0.25">
      <c r="T162" s="12"/>
      <c r="U162" s="15"/>
      <c r="V162" s="71"/>
      <c r="W162" s="12"/>
      <c r="X162" s="15"/>
      <c r="Y162" s="71"/>
      <c r="Z162" s="7"/>
      <c r="AA162" s="7"/>
      <c r="AB162" s="7"/>
      <c r="AC162" s="12"/>
      <c r="AD162" s="15"/>
      <c r="AE162" s="71"/>
      <c r="AG162" s="15"/>
    </row>
    <row r="163" spans="20:33" s="5" customFormat="1" ht="15" x14ac:dyDescent="0.25">
      <c r="T163" s="12"/>
      <c r="U163" s="15"/>
      <c r="V163" s="71"/>
      <c r="W163" s="12"/>
      <c r="X163" s="15"/>
      <c r="Y163" s="71"/>
      <c r="Z163" s="7"/>
      <c r="AA163" s="7"/>
      <c r="AB163" s="7"/>
      <c r="AC163" s="12"/>
      <c r="AD163" s="15"/>
      <c r="AE163" s="71"/>
      <c r="AG163" s="15"/>
    </row>
    <row r="164" spans="20:33" s="5" customFormat="1" ht="15" x14ac:dyDescent="0.25">
      <c r="T164" s="12"/>
      <c r="U164" s="15"/>
      <c r="V164" s="71"/>
      <c r="W164" s="12"/>
      <c r="X164" s="15"/>
      <c r="Y164" s="71"/>
      <c r="Z164" s="7"/>
      <c r="AA164" s="7"/>
      <c r="AB164" s="7"/>
      <c r="AC164" s="12"/>
      <c r="AD164" s="15"/>
      <c r="AE164" s="71"/>
      <c r="AG164" s="15"/>
    </row>
    <row r="165" spans="20:33" s="5" customFormat="1" ht="15" x14ac:dyDescent="0.25">
      <c r="T165" s="12"/>
      <c r="U165" s="15"/>
      <c r="V165" s="71"/>
      <c r="W165" s="12"/>
      <c r="X165" s="15"/>
      <c r="Y165" s="71"/>
      <c r="Z165" s="7"/>
      <c r="AA165" s="7"/>
      <c r="AB165" s="7"/>
      <c r="AC165" s="12"/>
      <c r="AD165" s="15"/>
      <c r="AE165" s="71"/>
      <c r="AG165" s="15"/>
    </row>
    <row r="166" spans="20:33" s="5" customFormat="1" ht="15" x14ac:dyDescent="0.25">
      <c r="T166" s="12"/>
      <c r="U166" s="15"/>
      <c r="V166" s="71"/>
      <c r="W166" s="12"/>
      <c r="X166" s="15"/>
      <c r="Y166" s="71"/>
      <c r="Z166" s="7"/>
      <c r="AA166" s="7"/>
      <c r="AB166" s="7"/>
      <c r="AC166" s="12"/>
      <c r="AD166" s="15"/>
      <c r="AE166" s="71"/>
      <c r="AG166" s="15"/>
    </row>
    <row r="167" spans="20:33" s="5" customFormat="1" ht="15" x14ac:dyDescent="0.25">
      <c r="T167" s="12"/>
      <c r="U167" s="15"/>
      <c r="V167" s="71"/>
      <c r="W167" s="12"/>
      <c r="X167" s="15"/>
      <c r="Y167" s="71"/>
      <c r="Z167" s="7"/>
      <c r="AA167" s="7"/>
      <c r="AB167" s="7"/>
      <c r="AC167" s="12"/>
      <c r="AD167" s="15"/>
      <c r="AE167" s="71"/>
      <c r="AG167" s="15"/>
    </row>
    <row r="168" spans="20:33" s="5" customFormat="1" ht="15" x14ac:dyDescent="0.25">
      <c r="T168" s="12"/>
      <c r="U168" s="15"/>
      <c r="V168" s="71"/>
      <c r="W168" s="12"/>
      <c r="X168" s="15"/>
      <c r="Y168" s="71"/>
      <c r="Z168" s="7"/>
      <c r="AA168" s="7"/>
      <c r="AB168" s="7"/>
      <c r="AC168" s="12"/>
      <c r="AD168" s="15"/>
      <c r="AE168" s="71"/>
      <c r="AG168" s="15"/>
    </row>
    <row r="169" spans="20:33" s="5" customFormat="1" ht="15" x14ac:dyDescent="0.25">
      <c r="T169" s="12"/>
      <c r="U169" s="15"/>
      <c r="V169" s="71"/>
      <c r="W169" s="12"/>
      <c r="X169" s="15"/>
      <c r="Y169" s="71"/>
      <c r="Z169" s="7"/>
      <c r="AA169" s="7"/>
      <c r="AB169" s="7"/>
      <c r="AC169" s="12"/>
      <c r="AD169" s="15"/>
      <c r="AE169" s="71"/>
      <c r="AG169" s="15"/>
    </row>
    <row r="170" spans="20:33" s="5" customFormat="1" ht="15" x14ac:dyDescent="0.25">
      <c r="T170" s="12"/>
      <c r="U170" s="15"/>
      <c r="V170" s="71"/>
      <c r="W170" s="12"/>
      <c r="X170" s="15"/>
      <c r="Y170" s="71"/>
      <c r="Z170" s="7"/>
      <c r="AA170" s="7"/>
      <c r="AB170" s="7"/>
      <c r="AC170" s="12"/>
      <c r="AD170" s="15"/>
      <c r="AE170" s="71"/>
      <c r="AG170" s="15"/>
    </row>
    <row r="171" spans="20:33" s="5" customFormat="1" ht="15" x14ac:dyDescent="0.25">
      <c r="T171" s="12"/>
      <c r="U171" s="15"/>
      <c r="V171" s="71"/>
      <c r="W171" s="12"/>
      <c r="X171" s="15"/>
      <c r="Y171" s="71"/>
      <c r="Z171" s="7"/>
      <c r="AA171" s="7"/>
      <c r="AB171" s="7"/>
      <c r="AC171" s="12"/>
      <c r="AD171" s="15"/>
      <c r="AE171" s="71"/>
      <c r="AG171" s="15"/>
    </row>
    <row r="172" spans="20:33" s="5" customFormat="1" ht="15" x14ac:dyDescent="0.25">
      <c r="T172" s="12"/>
      <c r="U172" s="15"/>
      <c r="V172" s="71"/>
      <c r="W172" s="12"/>
      <c r="X172" s="15"/>
      <c r="Y172" s="71"/>
      <c r="Z172" s="7"/>
      <c r="AA172" s="7"/>
      <c r="AB172" s="7"/>
      <c r="AC172" s="12"/>
      <c r="AD172" s="15"/>
      <c r="AE172" s="71"/>
      <c r="AG172" s="15"/>
    </row>
    <row r="173" spans="20:33" s="5" customFormat="1" ht="15" x14ac:dyDescent="0.25">
      <c r="T173" s="12"/>
      <c r="U173" s="15"/>
      <c r="V173" s="71"/>
      <c r="W173" s="12"/>
      <c r="X173" s="15"/>
      <c r="Y173" s="71"/>
      <c r="Z173" s="7"/>
      <c r="AA173" s="7"/>
      <c r="AB173" s="7"/>
      <c r="AC173" s="12"/>
      <c r="AD173" s="15"/>
      <c r="AE173" s="71"/>
      <c r="AG173" s="15"/>
    </row>
    <row r="174" spans="20:33" s="5" customFormat="1" ht="15" x14ac:dyDescent="0.25">
      <c r="T174" s="12"/>
      <c r="U174" s="15"/>
      <c r="V174" s="71"/>
      <c r="W174" s="12"/>
      <c r="X174" s="15"/>
      <c r="Y174" s="71"/>
      <c r="Z174" s="7"/>
      <c r="AA174" s="7"/>
      <c r="AB174" s="7"/>
      <c r="AC174" s="12"/>
      <c r="AD174" s="15"/>
      <c r="AE174" s="71"/>
      <c r="AG174" s="15"/>
    </row>
    <row r="175" spans="20:33" s="5" customFormat="1" ht="15" x14ac:dyDescent="0.25">
      <c r="T175" s="12"/>
      <c r="U175" s="15"/>
      <c r="V175" s="71"/>
      <c r="W175" s="12"/>
      <c r="X175" s="15"/>
      <c r="Y175" s="71"/>
      <c r="Z175" s="7"/>
      <c r="AA175" s="7"/>
      <c r="AB175" s="7"/>
      <c r="AC175" s="12"/>
      <c r="AD175" s="15"/>
      <c r="AE175" s="71"/>
      <c r="AG175" s="15"/>
    </row>
    <row r="176" spans="20:33" s="5" customFormat="1" ht="15" x14ac:dyDescent="0.25">
      <c r="T176" s="12"/>
      <c r="U176" s="15"/>
      <c r="V176" s="71"/>
      <c r="W176" s="12"/>
      <c r="X176" s="15"/>
      <c r="Y176" s="71"/>
      <c r="Z176" s="7"/>
      <c r="AA176" s="7"/>
      <c r="AB176" s="7"/>
      <c r="AC176" s="12"/>
      <c r="AD176" s="15"/>
      <c r="AE176" s="71"/>
      <c r="AG176" s="15"/>
    </row>
    <row r="177" spans="20:33" s="5" customFormat="1" ht="15" x14ac:dyDescent="0.25">
      <c r="T177" s="12"/>
      <c r="U177" s="15"/>
      <c r="V177" s="71"/>
      <c r="W177" s="12"/>
      <c r="X177" s="15"/>
      <c r="Y177" s="71"/>
      <c r="Z177" s="12"/>
      <c r="AA177" s="15"/>
      <c r="AB177" s="71"/>
      <c r="AC177" s="12"/>
      <c r="AD177" s="15"/>
      <c r="AE177" s="71"/>
      <c r="AG177" s="15"/>
    </row>
    <row r="178" spans="20:33" s="5" customFormat="1" ht="15" x14ac:dyDescent="0.25">
      <c r="T178" s="12"/>
      <c r="U178" s="15"/>
      <c r="V178" s="71"/>
      <c r="W178" s="12"/>
      <c r="X178" s="15"/>
      <c r="Y178" s="71"/>
      <c r="Z178" s="12"/>
      <c r="AA178" s="15"/>
      <c r="AB178" s="71"/>
      <c r="AC178" s="12"/>
      <c r="AD178" s="15"/>
      <c r="AE178" s="71"/>
      <c r="AG178" s="15"/>
    </row>
    <row r="179" spans="20:33" s="5" customFormat="1" ht="15" x14ac:dyDescent="0.25">
      <c r="T179" s="12"/>
      <c r="U179" s="15"/>
      <c r="V179" s="71"/>
      <c r="W179" s="12"/>
      <c r="X179" s="15"/>
      <c r="Y179" s="71"/>
      <c r="Z179" s="12"/>
      <c r="AA179" s="15"/>
      <c r="AB179" s="71"/>
      <c r="AC179" s="12"/>
      <c r="AD179" s="15"/>
      <c r="AE179" s="71"/>
      <c r="AG179" s="15"/>
    </row>
    <row r="180" spans="20:33" s="5" customFormat="1" ht="15" x14ac:dyDescent="0.25">
      <c r="T180" s="12"/>
      <c r="U180" s="15"/>
      <c r="V180" s="71"/>
      <c r="W180" s="12"/>
      <c r="X180" s="15"/>
      <c r="Y180" s="71"/>
      <c r="Z180" s="12"/>
      <c r="AA180" s="15"/>
      <c r="AB180" s="71"/>
      <c r="AC180" s="12"/>
      <c r="AD180" s="15"/>
      <c r="AE180" s="71"/>
      <c r="AG180" s="15"/>
    </row>
    <row r="181" spans="20:33" s="5" customFormat="1" ht="15" x14ac:dyDescent="0.25">
      <c r="T181" s="12"/>
      <c r="U181" s="15"/>
      <c r="V181" s="71"/>
      <c r="W181" s="12"/>
      <c r="X181" s="15"/>
      <c r="Y181" s="71"/>
      <c r="Z181" s="12"/>
      <c r="AA181" s="15"/>
      <c r="AB181" s="71"/>
      <c r="AC181" s="12"/>
      <c r="AD181" s="15"/>
      <c r="AE181" s="71"/>
      <c r="AG181" s="15"/>
    </row>
    <row r="182" spans="20:33" s="5" customFormat="1" ht="15" x14ac:dyDescent="0.25">
      <c r="T182" s="12"/>
      <c r="U182" s="15"/>
      <c r="V182" s="71"/>
      <c r="W182" s="12"/>
      <c r="X182" s="15"/>
      <c r="Y182" s="71"/>
      <c r="Z182" s="12"/>
      <c r="AA182" s="15"/>
      <c r="AB182" s="71"/>
      <c r="AC182" s="12"/>
      <c r="AD182" s="15"/>
      <c r="AE182" s="71"/>
      <c r="AG182" s="15"/>
    </row>
    <row r="183" spans="20:33" s="5" customFormat="1" ht="15" x14ac:dyDescent="0.25">
      <c r="T183" s="12"/>
      <c r="U183" s="15"/>
      <c r="V183" s="71"/>
      <c r="W183" s="12"/>
      <c r="X183" s="15"/>
      <c r="Y183" s="71"/>
      <c r="Z183" s="12"/>
      <c r="AA183" s="15"/>
      <c r="AB183" s="71"/>
      <c r="AC183" s="12"/>
      <c r="AD183" s="15"/>
      <c r="AE183" s="71"/>
      <c r="AG183" s="15"/>
    </row>
    <row r="184" spans="20:33" s="5" customFormat="1" ht="15" x14ac:dyDescent="0.25">
      <c r="T184" s="12"/>
      <c r="U184" s="15"/>
      <c r="V184" s="71"/>
      <c r="W184" s="12"/>
      <c r="X184" s="15"/>
      <c r="Y184" s="71"/>
      <c r="Z184" s="12"/>
      <c r="AA184" s="15"/>
      <c r="AB184" s="71"/>
      <c r="AC184" s="12"/>
      <c r="AD184" s="15"/>
      <c r="AE184" s="71"/>
      <c r="AG184" s="15"/>
    </row>
    <row r="185" spans="20:33" s="5" customFormat="1" ht="15" x14ac:dyDescent="0.25">
      <c r="T185" s="12"/>
      <c r="U185" s="15"/>
      <c r="V185" s="71"/>
      <c r="W185" s="12"/>
      <c r="X185" s="15"/>
      <c r="Y185" s="71"/>
      <c r="Z185" s="12"/>
      <c r="AA185" s="15"/>
      <c r="AB185" s="71"/>
      <c r="AC185" s="12"/>
      <c r="AD185" s="15"/>
      <c r="AE185" s="71"/>
      <c r="AG185" s="15"/>
    </row>
    <row r="186" spans="20:33" s="5" customFormat="1" ht="15" x14ac:dyDescent="0.25">
      <c r="T186" s="12"/>
      <c r="U186" s="15"/>
      <c r="V186" s="71"/>
      <c r="W186" s="12"/>
      <c r="X186" s="15"/>
      <c r="Y186" s="71"/>
      <c r="Z186" s="12"/>
      <c r="AA186" s="15"/>
      <c r="AB186" s="71"/>
      <c r="AC186" s="12"/>
      <c r="AD186" s="15"/>
      <c r="AE186" s="71"/>
      <c r="AG186" s="15"/>
    </row>
    <row r="187" spans="20:33" s="5" customFormat="1" ht="15" x14ac:dyDescent="0.25">
      <c r="T187" s="12"/>
      <c r="U187" s="15"/>
      <c r="V187" s="71"/>
      <c r="W187" s="12"/>
      <c r="X187" s="15"/>
      <c r="Y187" s="71"/>
      <c r="Z187" s="12"/>
      <c r="AA187" s="15"/>
      <c r="AB187" s="71"/>
      <c r="AC187" s="12"/>
      <c r="AD187" s="15"/>
      <c r="AE187" s="71"/>
      <c r="AG187" s="15"/>
    </row>
    <row r="188" spans="20:33" s="5" customFormat="1" ht="15" x14ac:dyDescent="0.25">
      <c r="T188" s="12"/>
      <c r="U188" s="15"/>
      <c r="V188" s="71"/>
      <c r="W188" s="12"/>
      <c r="X188" s="15"/>
      <c r="Y188" s="71"/>
      <c r="Z188" s="12"/>
      <c r="AA188" s="15"/>
      <c r="AB188" s="71"/>
      <c r="AC188" s="12"/>
      <c r="AD188" s="15"/>
      <c r="AE188" s="71"/>
      <c r="AG188" s="15"/>
    </row>
    <row r="189" spans="20:33" s="5" customFormat="1" ht="15" x14ac:dyDescent="0.25">
      <c r="T189" s="12"/>
      <c r="U189" s="15"/>
      <c r="V189" s="71"/>
      <c r="W189" s="12"/>
      <c r="X189" s="15"/>
      <c r="Y189" s="71"/>
      <c r="Z189" s="12"/>
      <c r="AA189" s="15"/>
      <c r="AB189" s="71"/>
      <c r="AC189" s="12"/>
      <c r="AD189" s="15"/>
      <c r="AE189" s="71"/>
      <c r="AG189" s="15"/>
    </row>
    <row r="190" spans="20:33" s="5" customFormat="1" ht="15" x14ac:dyDescent="0.25">
      <c r="T190" s="12"/>
      <c r="U190" s="15"/>
      <c r="V190" s="71"/>
      <c r="W190" s="12"/>
      <c r="X190" s="15"/>
      <c r="Y190" s="71"/>
      <c r="Z190" s="12"/>
      <c r="AA190" s="15"/>
      <c r="AB190" s="71"/>
      <c r="AC190" s="12"/>
      <c r="AD190" s="15"/>
      <c r="AE190" s="71"/>
      <c r="AG190" s="15"/>
    </row>
    <row r="191" spans="20:33" s="5" customFormat="1" ht="15" x14ac:dyDescent="0.25">
      <c r="T191" s="12"/>
      <c r="U191" s="15"/>
      <c r="V191" s="71"/>
      <c r="W191" s="12"/>
      <c r="X191" s="15"/>
      <c r="Y191" s="71"/>
      <c r="Z191" s="12"/>
      <c r="AA191" s="15"/>
      <c r="AB191" s="71"/>
      <c r="AC191" s="12"/>
      <c r="AD191" s="15"/>
      <c r="AE191" s="71"/>
      <c r="AG191" s="15"/>
    </row>
    <row r="192" spans="20:33" s="5" customFormat="1" ht="15" x14ac:dyDescent="0.25">
      <c r="T192" s="12"/>
      <c r="U192" s="15"/>
      <c r="V192" s="71"/>
      <c r="W192" s="12"/>
      <c r="X192" s="15"/>
      <c r="Y192" s="71"/>
      <c r="Z192" s="12"/>
      <c r="AA192" s="15"/>
      <c r="AB192" s="71"/>
      <c r="AC192" s="12"/>
      <c r="AD192" s="15"/>
      <c r="AE192" s="71"/>
      <c r="AG192" s="15"/>
    </row>
    <row r="193" spans="20:33" s="5" customFormat="1" ht="15" x14ac:dyDescent="0.25">
      <c r="T193" s="12"/>
      <c r="U193" s="15"/>
      <c r="V193" s="71"/>
      <c r="W193" s="12"/>
      <c r="X193" s="15"/>
      <c r="Y193" s="71"/>
      <c r="Z193" s="12"/>
      <c r="AA193" s="15"/>
      <c r="AB193" s="71"/>
      <c r="AC193" s="12"/>
      <c r="AD193" s="15"/>
      <c r="AE193" s="71"/>
      <c r="AG193" s="15"/>
    </row>
    <row r="194" spans="20:33" s="5" customFormat="1" ht="15" x14ac:dyDescent="0.25">
      <c r="T194" s="12"/>
      <c r="U194" s="15"/>
      <c r="V194" s="71"/>
      <c r="W194" s="12"/>
      <c r="X194" s="15"/>
      <c r="Y194" s="71"/>
      <c r="Z194" s="12"/>
      <c r="AA194" s="15"/>
      <c r="AB194" s="71"/>
      <c r="AC194" s="12"/>
      <c r="AD194" s="15"/>
      <c r="AE194" s="71"/>
      <c r="AG194" s="15"/>
    </row>
    <row r="195" spans="20:33" s="5" customFormat="1" ht="15" x14ac:dyDescent="0.25">
      <c r="T195" s="12"/>
      <c r="U195" s="15"/>
      <c r="V195" s="71"/>
      <c r="W195" s="12"/>
      <c r="X195" s="15"/>
      <c r="Y195" s="71"/>
      <c r="Z195" s="12"/>
      <c r="AA195" s="15"/>
      <c r="AB195" s="71"/>
      <c r="AC195" s="12"/>
      <c r="AD195" s="15"/>
      <c r="AE195" s="71"/>
      <c r="AG195" s="15"/>
    </row>
    <row r="196" spans="20:33" s="5" customFormat="1" ht="15" x14ac:dyDescent="0.25">
      <c r="T196" s="12"/>
      <c r="U196" s="15"/>
      <c r="V196" s="71"/>
      <c r="W196" s="12"/>
      <c r="X196" s="15"/>
      <c r="Y196" s="71"/>
      <c r="Z196" s="12"/>
      <c r="AA196" s="15"/>
      <c r="AB196" s="71"/>
      <c r="AC196" s="12"/>
      <c r="AD196" s="15"/>
      <c r="AE196" s="71"/>
      <c r="AG196" s="15"/>
    </row>
    <row r="197" spans="20:33" s="5" customFormat="1" ht="15" x14ac:dyDescent="0.25">
      <c r="T197" s="12"/>
      <c r="U197" s="15"/>
      <c r="V197" s="71"/>
      <c r="W197" s="12"/>
      <c r="X197" s="15"/>
      <c r="Y197" s="71"/>
      <c r="Z197" s="12"/>
      <c r="AA197" s="15"/>
      <c r="AB197" s="71"/>
      <c r="AC197" s="12"/>
      <c r="AD197" s="15"/>
      <c r="AE197" s="71"/>
      <c r="AG197" s="15"/>
    </row>
    <row r="198" spans="20:33" s="5" customFormat="1" ht="15" x14ac:dyDescent="0.25">
      <c r="T198" s="12"/>
      <c r="U198" s="15"/>
      <c r="V198" s="71"/>
      <c r="W198" s="12"/>
      <c r="X198" s="15"/>
      <c r="Y198" s="71"/>
      <c r="Z198" s="12"/>
      <c r="AA198" s="15"/>
      <c r="AB198" s="71"/>
      <c r="AC198" s="12"/>
      <c r="AD198" s="15"/>
      <c r="AE198" s="71"/>
      <c r="AG198" s="15"/>
    </row>
    <row r="199" spans="20:33" s="5" customFormat="1" ht="15" x14ac:dyDescent="0.25">
      <c r="T199" s="12"/>
      <c r="U199" s="15"/>
      <c r="V199" s="71"/>
      <c r="W199" s="12"/>
      <c r="X199" s="15"/>
      <c r="Y199" s="71"/>
      <c r="Z199" s="12"/>
      <c r="AA199" s="15"/>
      <c r="AB199" s="71"/>
      <c r="AC199" s="12"/>
      <c r="AD199" s="15"/>
      <c r="AE199" s="71"/>
      <c r="AG199" s="15"/>
    </row>
    <row r="200" spans="20:33" s="5" customFormat="1" ht="15" x14ac:dyDescent="0.25">
      <c r="T200" s="12"/>
      <c r="U200" s="15"/>
      <c r="V200" s="71"/>
      <c r="W200" s="12"/>
      <c r="X200" s="15"/>
      <c r="Y200" s="71"/>
      <c r="Z200" s="12"/>
      <c r="AA200" s="15"/>
      <c r="AB200" s="71"/>
      <c r="AC200" s="12"/>
      <c r="AD200" s="15"/>
      <c r="AE200" s="71"/>
      <c r="AG200" s="15"/>
    </row>
    <row r="201" spans="20:33" s="5" customFormat="1" ht="15" x14ac:dyDescent="0.25">
      <c r="T201" s="12"/>
      <c r="U201" s="15"/>
      <c r="V201" s="71"/>
      <c r="W201" s="12"/>
      <c r="X201" s="15"/>
      <c r="Y201" s="71"/>
      <c r="Z201" s="12"/>
      <c r="AA201" s="15"/>
      <c r="AB201" s="71"/>
      <c r="AC201" s="12"/>
      <c r="AD201" s="15"/>
      <c r="AE201" s="71"/>
      <c r="AG201" s="15"/>
    </row>
    <row r="202" spans="20:33" s="5" customFormat="1" ht="15" x14ac:dyDescent="0.25">
      <c r="T202" s="12"/>
      <c r="U202" s="15"/>
      <c r="V202" s="71"/>
      <c r="W202" s="12"/>
      <c r="X202" s="15"/>
      <c r="Y202" s="71"/>
      <c r="Z202" s="12"/>
      <c r="AA202" s="15"/>
      <c r="AB202" s="71"/>
      <c r="AC202" s="12"/>
      <c r="AD202" s="15"/>
      <c r="AE202" s="71"/>
      <c r="AG202" s="15"/>
    </row>
    <row r="203" spans="20:33" s="5" customFormat="1" ht="15" x14ac:dyDescent="0.25">
      <c r="T203" s="12"/>
      <c r="U203" s="15"/>
      <c r="V203" s="71"/>
      <c r="W203" s="12"/>
      <c r="X203" s="15"/>
      <c r="Y203" s="71"/>
      <c r="Z203" s="12"/>
      <c r="AA203" s="15"/>
      <c r="AB203" s="71"/>
      <c r="AC203" s="12"/>
      <c r="AD203" s="15"/>
      <c r="AE203" s="71"/>
      <c r="AG203" s="15"/>
    </row>
    <row r="204" spans="20:33" s="5" customFormat="1" ht="15" x14ac:dyDescent="0.25">
      <c r="T204" s="12"/>
      <c r="U204" s="15"/>
      <c r="V204" s="71"/>
      <c r="W204" s="12"/>
      <c r="X204" s="15"/>
      <c r="Y204" s="71"/>
      <c r="Z204" s="12"/>
      <c r="AA204" s="15"/>
      <c r="AB204" s="71"/>
      <c r="AC204" s="12"/>
      <c r="AD204" s="15"/>
      <c r="AE204" s="71"/>
      <c r="AG204" s="15"/>
    </row>
    <row r="205" spans="20:33" s="5" customFormat="1" ht="15" x14ac:dyDescent="0.25">
      <c r="T205" s="12"/>
      <c r="U205" s="15"/>
      <c r="V205" s="71"/>
      <c r="W205" s="12"/>
      <c r="X205" s="15"/>
      <c r="Y205" s="71"/>
      <c r="Z205" s="12"/>
      <c r="AA205" s="15"/>
      <c r="AB205" s="71"/>
      <c r="AC205" s="12"/>
      <c r="AD205" s="15"/>
      <c r="AE205" s="71"/>
      <c r="AG205" s="15"/>
    </row>
    <row r="206" spans="20:33" s="5" customFormat="1" ht="15" x14ac:dyDescent="0.25">
      <c r="T206" s="12"/>
      <c r="U206" s="15"/>
      <c r="V206" s="71"/>
      <c r="W206" s="12"/>
      <c r="X206" s="15"/>
      <c r="Y206" s="71"/>
      <c r="Z206" s="12"/>
      <c r="AA206" s="15"/>
      <c r="AB206" s="71"/>
      <c r="AC206" s="12"/>
      <c r="AD206" s="15"/>
      <c r="AE206" s="71"/>
      <c r="AG206" s="15"/>
    </row>
    <row r="207" spans="20:33" s="5" customFormat="1" ht="15" x14ac:dyDescent="0.25">
      <c r="T207" s="12"/>
      <c r="U207" s="15"/>
      <c r="V207" s="71"/>
      <c r="W207" s="12"/>
      <c r="X207" s="15"/>
      <c r="Y207" s="71"/>
      <c r="Z207" s="12"/>
      <c r="AA207" s="15"/>
      <c r="AB207" s="71"/>
      <c r="AC207" s="12"/>
      <c r="AD207" s="15"/>
      <c r="AE207" s="71"/>
      <c r="AG207" s="15"/>
    </row>
    <row r="208" spans="20:33" s="5" customFormat="1" ht="15" x14ac:dyDescent="0.25">
      <c r="T208" s="12"/>
      <c r="U208" s="15"/>
      <c r="V208" s="71"/>
      <c r="W208" s="12"/>
      <c r="X208" s="15"/>
      <c r="Y208" s="71"/>
      <c r="Z208" s="12"/>
      <c r="AA208" s="15"/>
      <c r="AB208" s="71"/>
      <c r="AC208" s="12"/>
      <c r="AD208" s="15"/>
      <c r="AE208" s="71"/>
      <c r="AG208" s="15"/>
    </row>
    <row r="209" spans="20:33" s="5" customFormat="1" ht="15" x14ac:dyDescent="0.25">
      <c r="T209" s="12"/>
      <c r="U209" s="15"/>
      <c r="V209" s="71"/>
      <c r="W209" s="12"/>
      <c r="X209" s="15"/>
      <c r="Y209" s="71"/>
      <c r="Z209" s="12"/>
      <c r="AA209" s="15"/>
      <c r="AB209" s="71"/>
      <c r="AC209" s="12"/>
      <c r="AD209" s="15"/>
      <c r="AE209" s="71"/>
      <c r="AG209" s="15"/>
    </row>
    <row r="210" spans="20:33" s="5" customFormat="1" ht="15" x14ac:dyDescent="0.25">
      <c r="T210" s="12"/>
      <c r="U210" s="15"/>
      <c r="V210" s="71"/>
      <c r="W210" s="12"/>
      <c r="X210" s="15"/>
      <c r="Y210" s="71"/>
      <c r="Z210" s="12"/>
      <c r="AA210" s="15"/>
      <c r="AB210" s="71"/>
      <c r="AC210" s="12"/>
      <c r="AD210" s="15"/>
      <c r="AE210" s="71"/>
      <c r="AG210" s="15"/>
    </row>
    <row r="211" spans="20:33" s="5" customFormat="1" ht="15" x14ac:dyDescent="0.25">
      <c r="T211" s="12"/>
      <c r="U211" s="15"/>
      <c r="V211" s="71"/>
      <c r="W211" s="12"/>
      <c r="X211" s="15"/>
      <c r="Y211" s="71"/>
      <c r="Z211" s="12"/>
      <c r="AA211" s="15"/>
      <c r="AB211" s="71"/>
      <c r="AC211" s="12"/>
      <c r="AD211" s="15"/>
      <c r="AE211" s="71"/>
      <c r="AG211" s="15"/>
    </row>
    <row r="212" spans="20:33" s="5" customFormat="1" ht="15" x14ac:dyDescent="0.25">
      <c r="T212" s="12"/>
      <c r="U212" s="15"/>
      <c r="V212" s="71"/>
      <c r="W212" s="12"/>
      <c r="X212" s="15"/>
      <c r="Y212" s="71"/>
      <c r="Z212" s="12"/>
      <c r="AA212" s="15"/>
      <c r="AB212" s="71"/>
      <c r="AC212" s="12"/>
      <c r="AD212" s="15"/>
      <c r="AE212" s="71"/>
      <c r="AG212" s="15"/>
    </row>
    <row r="213" spans="20:33" s="5" customFormat="1" ht="15" x14ac:dyDescent="0.25">
      <c r="T213" s="12"/>
      <c r="U213" s="15"/>
      <c r="V213" s="71"/>
      <c r="W213" s="12"/>
      <c r="X213" s="15"/>
      <c r="Y213" s="71"/>
      <c r="Z213" s="12"/>
      <c r="AA213" s="15"/>
      <c r="AB213" s="71"/>
      <c r="AC213" s="12"/>
      <c r="AD213" s="15"/>
      <c r="AE213" s="71"/>
      <c r="AG213" s="15"/>
    </row>
    <row r="214" spans="20:33" s="5" customFormat="1" ht="15" x14ac:dyDescent="0.25">
      <c r="T214" s="12"/>
      <c r="U214" s="15"/>
      <c r="V214" s="71"/>
      <c r="W214" s="12"/>
      <c r="X214" s="15"/>
      <c r="Y214" s="71"/>
      <c r="Z214" s="12"/>
      <c r="AA214" s="15"/>
      <c r="AB214" s="71"/>
      <c r="AC214" s="12"/>
      <c r="AD214" s="15"/>
      <c r="AE214" s="71"/>
      <c r="AG214" s="15"/>
    </row>
    <row r="215" spans="20:33" s="5" customFormat="1" ht="15" x14ac:dyDescent="0.25">
      <c r="T215" s="12"/>
      <c r="U215" s="15"/>
      <c r="V215" s="71"/>
      <c r="W215" s="12"/>
      <c r="X215" s="15"/>
      <c r="Y215" s="71"/>
      <c r="Z215" s="12"/>
      <c r="AA215" s="15"/>
      <c r="AB215" s="71"/>
      <c r="AC215" s="12"/>
      <c r="AD215" s="15"/>
      <c r="AE215" s="71"/>
      <c r="AG215" s="15"/>
    </row>
    <row r="216" spans="20:33" s="5" customFormat="1" ht="15" x14ac:dyDescent="0.25">
      <c r="T216" s="12"/>
      <c r="U216" s="15"/>
      <c r="V216" s="71"/>
      <c r="W216" s="12"/>
      <c r="X216" s="15"/>
      <c r="Y216" s="71"/>
      <c r="Z216" s="12"/>
      <c r="AA216" s="15"/>
      <c r="AB216" s="71"/>
      <c r="AC216" s="12"/>
      <c r="AD216" s="15"/>
      <c r="AE216" s="71"/>
      <c r="AG216" s="15"/>
    </row>
    <row r="217" spans="20:33" s="5" customFormat="1" ht="15" x14ac:dyDescent="0.25">
      <c r="T217" s="12"/>
      <c r="U217" s="15"/>
      <c r="V217" s="71"/>
      <c r="W217" s="12"/>
      <c r="X217" s="15"/>
      <c r="Y217" s="71"/>
      <c r="Z217" s="12"/>
      <c r="AA217" s="15"/>
      <c r="AB217" s="71"/>
      <c r="AC217" s="12"/>
      <c r="AD217" s="15"/>
      <c r="AE217" s="71"/>
      <c r="AG217" s="15"/>
    </row>
    <row r="218" spans="20:33" s="5" customFormat="1" ht="15" x14ac:dyDescent="0.25">
      <c r="T218" s="12"/>
      <c r="U218" s="15"/>
      <c r="V218" s="71"/>
      <c r="W218" s="12"/>
      <c r="X218" s="15"/>
      <c r="Y218" s="71"/>
      <c r="Z218" s="12"/>
      <c r="AA218" s="15"/>
      <c r="AB218" s="71"/>
      <c r="AC218" s="12"/>
      <c r="AD218" s="15"/>
      <c r="AE218" s="71"/>
      <c r="AG218" s="15"/>
    </row>
    <row r="219" spans="20:33" s="5" customFormat="1" ht="15" x14ac:dyDescent="0.25">
      <c r="T219" s="12"/>
      <c r="U219" s="15"/>
      <c r="V219" s="71"/>
      <c r="W219" s="12"/>
      <c r="X219" s="15"/>
      <c r="Y219" s="71"/>
      <c r="Z219" s="12"/>
      <c r="AA219" s="15"/>
      <c r="AB219" s="71"/>
      <c r="AC219" s="12"/>
      <c r="AD219" s="15"/>
      <c r="AE219" s="71"/>
      <c r="AG219" s="15"/>
    </row>
    <row r="220" spans="20:33" s="5" customFormat="1" ht="15" x14ac:dyDescent="0.25">
      <c r="T220" s="12"/>
      <c r="U220" s="15"/>
      <c r="V220" s="71"/>
      <c r="W220" s="12"/>
      <c r="X220" s="15"/>
      <c r="Y220" s="71"/>
      <c r="Z220" s="12"/>
      <c r="AA220" s="15"/>
      <c r="AB220" s="71"/>
      <c r="AC220" s="12"/>
      <c r="AD220" s="15"/>
      <c r="AE220" s="71"/>
      <c r="AG220" s="15"/>
    </row>
    <row r="221" spans="20:33" s="5" customFormat="1" ht="15" x14ac:dyDescent="0.25">
      <c r="T221" s="12"/>
      <c r="U221" s="15"/>
      <c r="V221" s="71"/>
      <c r="W221" s="12"/>
      <c r="X221" s="15"/>
      <c r="Y221" s="71"/>
      <c r="Z221" s="12"/>
      <c r="AA221" s="15"/>
      <c r="AB221" s="71"/>
      <c r="AC221" s="12"/>
      <c r="AD221" s="15"/>
      <c r="AE221" s="71"/>
      <c r="AG221" s="15"/>
    </row>
    <row r="222" spans="20:33" s="5" customFormat="1" ht="15" x14ac:dyDescent="0.25">
      <c r="T222" s="12"/>
      <c r="U222" s="15"/>
      <c r="V222" s="71"/>
      <c r="W222" s="12"/>
      <c r="X222" s="15"/>
      <c r="Y222" s="71"/>
      <c r="Z222" s="12"/>
      <c r="AA222" s="15"/>
      <c r="AB222" s="71"/>
      <c r="AC222" s="12"/>
      <c r="AD222" s="15"/>
      <c r="AE222" s="71"/>
      <c r="AG222" s="15"/>
    </row>
    <row r="223" spans="20:33" s="5" customFormat="1" ht="15" x14ac:dyDescent="0.25">
      <c r="T223" s="12"/>
      <c r="U223" s="15"/>
      <c r="V223" s="71"/>
      <c r="W223" s="12"/>
      <c r="X223" s="15"/>
      <c r="Y223" s="71"/>
      <c r="Z223" s="12"/>
      <c r="AA223" s="15"/>
      <c r="AB223" s="71"/>
      <c r="AC223" s="12"/>
      <c r="AD223" s="15"/>
      <c r="AE223" s="71"/>
      <c r="AG223" s="15"/>
    </row>
    <row r="224" spans="20:33" s="5" customFormat="1" ht="15" x14ac:dyDescent="0.25">
      <c r="T224" s="12"/>
      <c r="U224" s="15"/>
      <c r="V224" s="71"/>
      <c r="W224" s="12"/>
      <c r="X224" s="15"/>
      <c r="Y224" s="71"/>
      <c r="Z224" s="12"/>
      <c r="AA224" s="15"/>
      <c r="AB224" s="71"/>
      <c r="AC224" s="12"/>
      <c r="AD224" s="15"/>
      <c r="AE224" s="71"/>
      <c r="AG224" s="15"/>
    </row>
    <row r="225" spans="20:33" s="5" customFormat="1" ht="15" x14ac:dyDescent="0.25">
      <c r="T225" s="12"/>
      <c r="U225" s="15"/>
      <c r="V225" s="71"/>
      <c r="W225" s="12"/>
      <c r="X225" s="15"/>
      <c r="Y225" s="71"/>
      <c r="Z225" s="12"/>
      <c r="AA225" s="15"/>
      <c r="AB225" s="71"/>
      <c r="AC225" s="12"/>
      <c r="AD225" s="15"/>
      <c r="AE225" s="71"/>
      <c r="AG225" s="15"/>
    </row>
    <row r="226" spans="20:33" s="5" customFormat="1" ht="15" x14ac:dyDescent="0.25">
      <c r="T226" s="12"/>
      <c r="U226" s="15"/>
      <c r="V226" s="71"/>
      <c r="W226" s="12"/>
      <c r="X226" s="15"/>
      <c r="Y226" s="71"/>
      <c r="Z226" s="12"/>
      <c r="AA226" s="15"/>
      <c r="AB226" s="71"/>
      <c r="AC226" s="12"/>
      <c r="AD226" s="15"/>
      <c r="AE226" s="71"/>
      <c r="AG226" s="15"/>
    </row>
    <row r="227" spans="20:33" s="5" customFormat="1" ht="15" x14ac:dyDescent="0.25">
      <c r="T227" s="12"/>
      <c r="U227" s="15"/>
      <c r="V227" s="71"/>
      <c r="W227" s="12"/>
      <c r="X227" s="15"/>
      <c r="Y227" s="71"/>
      <c r="Z227" s="12"/>
      <c r="AA227" s="15"/>
      <c r="AB227" s="71"/>
      <c r="AC227" s="12"/>
      <c r="AD227" s="15"/>
      <c r="AE227" s="71"/>
      <c r="AG227" s="15"/>
    </row>
    <row r="228" spans="20:33" s="5" customFormat="1" ht="15" x14ac:dyDescent="0.25">
      <c r="T228" s="12"/>
      <c r="U228" s="15"/>
      <c r="V228" s="71"/>
      <c r="W228" s="12"/>
      <c r="X228" s="15"/>
      <c r="Y228" s="71"/>
      <c r="Z228" s="12"/>
      <c r="AA228" s="15"/>
      <c r="AB228" s="71"/>
      <c r="AC228" s="12"/>
      <c r="AD228" s="15"/>
      <c r="AE228" s="71"/>
      <c r="AG228" s="15"/>
    </row>
    <row r="229" spans="20:33" s="5" customFormat="1" ht="15" x14ac:dyDescent="0.25">
      <c r="T229" s="12"/>
      <c r="U229" s="15"/>
      <c r="V229" s="71"/>
      <c r="W229" s="12"/>
      <c r="X229" s="15"/>
      <c r="Y229" s="71"/>
      <c r="Z229" s="12"/>
      <c r="AA229" s="15"/>
      <c r="AB229" s="71"/>
      <c r="AC229" s="12"/>
      <c r="AD229" s="15"/>
      <c r="AE229" s="71"/>
      <c r="AG229" s="15"/>
    </row>
    <row r="230" spans="20:33" s="5" customFormat="1" ht="15" x14ac:dyDescent="0.25">
      <c r="T230" s="12"/>
      <c r="U230" s="15"/>
      <c r="V230" s="71"/>
      <c r="W230" s="12"/>
      <c r="X230" s="15"/>
      <c r="Y230" s="71"/>
      <c r="Z230" s="12"/>
      <c r="AA230" s="15"/>
      <c r="AB230" s="71"/>
      <c r="AC230" s="12"/>
      <c r="AD230" s="15"/>
      <c r="AE230" s="71"/>
      <c r="AG230" s="15"/>
    </row>
    <row r="231" spans="20:33" s="5" customFormat="1" ht="15" x14ac:dyDescent="0.25">
      <c r="T231" s="12"/>
      <c r="U231" s="15"/>
      <c r="V231" s="71"/>
      <c r="W231" s="12"/>
      <c r="X231" s="15"/>
      <c r="Y231" s="71"/>
      <c r="Z231" s="12"/>
      <c r="AA231" s="15"/>
      <c r="AB231" s="71"/>
      <c r="AC231" s="12"/>
      <c r="AD231" s="15"/>
      <c r="AE231" s="71"/>
      <c r="AG231" s="15"/>
    </row>
    <row r="232" spans="20:33" s="5" customFormat="1" ht="15" x14ac:dyDescent="0.25">
      <c r="T232" s="12"/>
      <c r="U232" s="15"/>
      <c r="V232" s="71"/>
      <c r="W232" s="12"/>
      <c r="X232" s="15"/>
      <c r="Y232" s="71"/>
      <c r="Z232" s="12"/>
      <c r="AA232" s="15"/>
      <c r="AB232" s="71"/>
      <c r="AC232" s="12"/>
      <c r="AD232" s="15"/>
      <c r="AE232" s="71"/>
      <c r="AG232" s="15"/>
    </row>
    <row r="233" spans="20:33" s="5" customFormat="1" ht="15" x14ac:dyDescent="0.25">
      <c r="T233" s="12"/>
      <c r="U233" s="15"/>
      <c r="V233" s="71"/>
      <c r="W233" s="12"/>
      <c r="X233" s="15"/>
      <c r="Y233" s="71"/>
      <c r="Z233" s="12"/>
      <c r="AA233" s="15"/>
      <c r="AB233" s="71"/>
      <c r="AC233" s="12"/>
      <c r="AD233" s="15"/>
      <c r="AE233" s="71"/>
      <c r="AG233" s="15"/>
    </row>
    <row r="234" spans="20:33" s="5" customFormat="1" ht="15" x14ac:dyDescent="0.25">
      <c r="T234" s="12"/>
      <c r="U234" s="15"/>
      <c r="V234" s="71"/>
      <c r="W234" s="12"/>
      <c r="X234" s="15"/>
      <c r="Y234" s="71"/>
      <c r="Z234" s="12"/>
      <c r="AA234" s="15"/>
      <c r="AB234" s="71"/>
      <c r="AC234" s="12"/>
      <c r="AD234" s="15"/>
      <c r="AE234" s="71"/>
      <c r="AG234" s="15"/>
    </row>
    <row r="235" spans="20:33" s="5" customFormat="1" ht="15" x14ac:dyDescent="0.25">
      <c r="T235" s="12"/>
      <c r="U235" s="15"/>
      <c r="V235" s="71"/>
      <c r="W235" s="12"/>
      <c r="X235" s="15"/>
      <c r="Y235" s="71"/>
      <c r="Z235" s="12"/>
      <c r="AA235" s="15"/>
      <c r="AB235" s="71"/>
      <c r="AC235" s="12"/>
      <c r="AD235" s="15"/>
      <c r="AE235" s="71"/>
      <c r="AG235" s="15"/>
    </row>
    <row r="236" spans="20:33" s="5" customFormat="1" ht="15" x14ac:dyDescent="0.25">
      <c r="T236" s="12"/>
      <c r="U236" s="15"/>
      <c r="V236" s="71"/>
      <c r="W236" s="12"/>
      <c r="X236" s="15"/>
      <c r="Y236" s="71"/>
      <c r="Z236" s="12"/>
      <c r="AA236" s="15"/>
      <c r="AB236" s="71"/>
      <c r="AC236" s="12"/>
      <c r="AD236" s="15"/>
      <c r="AE236" s="71"/>
      <c r="AG236" s="15"/>
    </row>
    <row r="237" spans="20:33" s="5" customFormat="1" ht="15" x14ac:dyDescent="0.25">
      <c r="T237" s="12"/>
      <c r="U237" s="15"/>
      <c r="V237" s="71"/>
      <c r="W237" s="12"/>
      <c r="X237" s="15"/>
      <c r="Y237" s="71"/>
      <c r="Z237" s="12"/>
      <c r="AA237" s="15"/>
      <c r="AB237" s="71"/>
      <c r="AC237" s="12"/>
      <c r="AD237" s="15"/>
      <c r="AE237" s="71"/>
      <c r="AG237" s="15"/>
    </row>
    <row r="238" spans="20:33" s="5" customFormat="1" ht="15" x14ac:dyDescent="0.25">
      <c r="T238" s="12"/>
      <c r="U238" s="15"/>
      <c r="V238" s="71"/>
      <c r="W238" s="12"/>
      <c r="X238" s="15"/>
      <c r="Y238" s="71"/>
      <c r="Z238" s="12"/>
      <c r="AA238" s="15"/>
      <c r="AB238" s="71"/>
      <c r="AC238" s="12"/>
      <c r="AD238" s="15"/>
      <c r="AE238" s="71"/>
      <c r="AG238" s="15"/>
    </row>
    <row r="239" spans="20:33" s="5" customFormat="1" ht="15" x14ac:dyDescent="0.25">
      <c r="T239" s="12"/>
      <c r="U239" s="15"/>
      <c r="V239" s="71"/>
      <c r="W239" s="12"/>
      <c r="X239" s="15"/>
      <c r="Y239" s="71"/>
      <c r="Z239" s="12"/>
      <c r="AA239" s="15"/>
      <c r="AB239" s="71"/>
      <c r="AC239" s="12"/>
      <c r="AD239" s="15"/>
      <c r="AE239" s="71"/>
      <c r="AG239" s="15"/>
    </row>
    <row r="240" spans="20:33" s="5" customFormat="1" ht="15" x14ac:dyDescent="0.25">
      <c r="T240" s="12"/>
      <c r="U240" s="15"/>
      <c r="V240" s="71"/>
      <c r="W240" s="12"/>
      <c r="X240" s="15"/>
      <c r="Y240" s="71"/>
      <c r="Z240" s="12"/>
      <c r="AA240" s="15"/>
      <c r="AB240" s="71"/>
      <c r="AC240" s="12"/>
      <c r="AD240" s="15"/>
      <c r="AE240" s="71"/>
      <c r="AG240" s="15"/>
    </row>
    <row r="241" spans="20:33" s="5" customFormat="1" ht="15" x14ac:dyDescent="0.25">
      <c r="T241" s="12"/>
      <c r="U241" s="15"/>
      <c r="V241" s="71"/>
      <c r="W241" s="12"/>
      <c r="X241" s="15"/>
      <c r="Y241" s="71"/>
      <c r="Z241" s="12"/>
      <c r="AA241" s="15"/>
      <c r="AB241" s="71"/>
      <c r="AC241" s="12"/>
      <c r="AD241" s="15"/>
      <c r="AE241" s="71"/>
      <c r="AG241" s="15"/>
    </row>
    <row r="242" spans="20:33" s="5" customFormat="1" ht="15" x14ac:dyDescent="0.25">
      <c r="T242" s="12"/>
      <c r="U242" s="15"/>
      <c r="V242" s="71"/>
      <c r="W242" s="12"/>
      <c r="X242" s="15"/>
      <c r="Y242" s="71"/>
      <c r="Z242" s="12"/>
      <c r="AA242" s="15"/>
      <c r="AB242" s="71"/>
      <c r="AC242" s="12"/>
      <c r="AD242" s="15"/>
      <c r="AE242" s="71"/>
      <c r="AG242" s="15"/>
    </row>
    <row r="243" spans="20:33" s="5" customFormat="1" ht="15" x14ac:dyDescent="0.25">
      <c r="T243" s="12"/>
      <c r="U243" s="15"/>
      <c r="V243" s="71"/>
      <c r="W243" s="12"/>
      <c r="X243" s="15"/>
      <c r="Y243" s="71"/>
      <c r="Z243" s="12"/>
      <c r="AA243" s="15"/>
      <c r="AB243" s="71"/>
      <c r="AC243" s="12"/>
      <c r="AD243" s="15"/>
      <c r="AE243" s="71"/>
      <c r="AG243" s="15"/>
    </row>
    <row r="244" spans="20:33" s="5" customFormat="1" ht="15" x14ac:dyDescent="0.25">
      <c r="T244" s="12"/>
      <c r="U244" s="15"/>
      <c r="V244" s="71"/>
      <c r="W244" s="12"/>
      <c r="X244" s="15"/>
      <c r="Y244" s="71"/>
      <c r="Z244" s="12"/>
      <c r="AA244" s="15"/>
      <c r="AB244" s="71"/>
      <c r="AC244" s="12"/>
      <c r="AD244" s="15"/>
      <c r="AE244" s="71"/>
      <c r="AG244" s="15"/>
    </row>
    <row r="245" spans="20:33" s="5" customFormat="1" ht="15" x14ac:dyDescent="0.25">
      <c r="T245" s="12"/>
      <c r="U245" s="15"/>
      <c r="V245" s="71"/>
      <c r="W245" s="12"/>
      <c r="X245" s="15"/>
      <c r="Y245" s="71"/>
      <c r="Z245" s="12"/>
      <c r="AA245" s="15"/>
      <c r="AB245" s="71"/>
      <c r="AC245" s="12"/>
      <c r="AD245" s="15"/>
      <c r="AE245" s="71"/>
      <c r="AG245" s="15"/>
    </row>
    <row r="246" spans="20:33" s="5" customFormat="1" ht="15" x14ac:dyDescent="0.25">
      <c r="T246" s="12"/>
      <c r="U246" s="15"/>
      <c r="V246" s="71"/>
      <c r="W246" s="12"/>
      <c r="X246" s="15"/>
      <c r="Y246" s="71"/>
      <c r="Z246" s="12"/>
      <c r="AA246" s="15"/>
      <c r="AB246" s="71"/>
      <c r="AC246" s="12"/>
      <c r="AD246" s="15"/>
      <c r="AE246" s="71"/>
      <c r="AG246" s="15"/>
    </row>
    <row r="247" spans="20:33" s="5" customFormat="1" ht="15" x14ac:dyDescent="0.25">
      <c r="T247" s="12"/>
      <c r="U247" s="15"/>
      <c r="V247" s="71"/>
      <c r="W247" s="12"/>
      <c r="X247" s="15"/>
      <c r="Y247" s="71"/>
      <c r="Z247" s="12"/>
      <c r="AA247" s="15"/>
      <c r="AB247" s="71"/>
      <c r="AC247" s="12"/>
      <c r="AD247" s="15"/>
      <c r="AE247" s="71"/>
      <c r="AG247" s="15"/>
    </row>
    <row r="248" spans="20:33" s="5" customFormat="1" ht="15" x14ac:dyDescent="0.25">
      <c r="T248" s="12"/>
      <c r="U248" s="15"/>
      <c r="V248" s="71"/>
      <c r="W248" s="12"/>
      <c r="X248" s="15"/>
      <c r="Y248" s="71"/>
      <c r="Z248" s="12"/>
      <c r="AA248" s="15"/>
      <c r="AB248" s="71"/>
      <c r="AC248" s="12"/>
      <c r="AD248" s="15"/>
      <c r="AE248" s="71"/>
      <c r="AG248" s="15"/>
    </row>
    <row r="249" spans="20:33" s="5" customFormat="1" ht="15" x14ac:dyDescent="0.25">
      <c r="T249" s="12"/>
      <c r="U249" s="15"/>
      <c r="V249" s="71"/>
      <c r="W249" s="12"/>
      <c r="X249" s="15"/>
      <c r="Y249" s="71"/>
      <c r="Z249" s="12"/>
      <c r="AA249" s="15"/>
      <c r="AB249" s="71"/>
      <c r="AC249" s="12"/>
      <c r="AD249" s="15"/>
      <c r="AE249" s="71"/>
      <c r="AG249" s="15"/>
    </row>
    <row r="250" spans="20:33" s="5" customFormat="1" ht="15" x14ac:dyDescent="0.25">
      <c r="T250" s="12"/>
      <c r="U250" s="15"/>
      <c r="V250" s="71"/>
      <c r="W250" s="12"/>
      <c r="X250" s="15"/>
      <c r="Y250" s="71"/>
      <c r="Z250" s="12"/>
      <c r="AA250" s="15"/>
      <c r="AB250" s="71"/>
      <c r="AC250" s="12"/>
      <c r="AD250" s="15"/>
      <c r="AE250" s="71"/>
      <c r="AG250" s="15"/>
    </row>
    <row r="251" spans="20:33" s="5" customFormat="1" ht="15" x14ac:dyDescent="0.25">
      <c r="T251" s="12"/>
      <c r="U251" s="15"/>
      <c r="V251" s="71"/>
      <c r="W251" s="12"/>
      <c r="X251" s="15"/>
      <c r="Y251" s="71"/>
      <c r="Z251" s="12"/>
      <c r="AA251" s="15"/>
      <c r="AB251" s="71"/>
      <c r="AC251" s="12"/>
      <c r="AD251" s="15"/>
      <c r="AE251" s="71"/>
      <c r="AG251" s="15"/>
    </row>
    <row r="252" spans="20:33" s="5" customFormat="1" ht="15" x14ac:dyDescent="0.25">
      <c r="T252" s="12"/>
      <c r="U252" s="15"/>
      <c r="V252" s="71"/>
      <c r="W252" s="12"/>
      <c r="X252" s="15"/>
      <c r="Y252" s="71"/>
      <c r="Z252" s="12"/>
      <c r="AA252" s="15"/>
      <c r="AB252" s="71"/>
      <c r="AC252" s="12"/>
      <c r="AD252" s="15"/>
      <c r="AE252" s="71"/>
      <c r="AG252" s="15"/>
    </row>
    <row r="253" spans="20:33" s="5" customFormat="1" ht="15" x14ac:dyDescent="0.25">
      <c r="T253" s="12"/>
      <c r="U253" s="15"/>
      <c r="V253" s="71"/>
      <c r="W253" s="12"/>
      <c r="X253" s="15"/>
      <c r="Y253" s="71"/>
      <c r="Z253" s="12"/>
      <c r="AA253" s="15"/>
      <c r="AB253" s="71"/>
      <c r="AC253" s="12"/>
      <c r="AD253" s="15"/>
      <c r="AE253" s="71"/>
      <c r="AG253" s="15"/>
    </row>
    <row r="254" spans="20:33" s="5" customFormat="1" ht="15" x14ac:dyDescent="0.25">
      <c r="T254" s="12"/>
      <c r="U254" s="15"/>
      <c r="V254" s="71"/>
      <c r="W254" s="12"/>
      <c r="X254" s="15"/>
      <c r="Y254" s="71"/>
      <c r="Z254" s="12"/>
      <c r="AA254" s="15"/>
      <c r="AB254" s="71"/>
      <c r="AC254" s="12"/>
      <c r="AD254" s="15"/>
      <c r="AE254" s="71"/>
      <c r="AG254" s="15"/>
    </row>
    <row r="255" spans="20:33" s="5" customFormat="1" ht="15" x14ac:dyDescent="0.25">
      <c r="T255" s="12"/>
      <c r="U255" s="15"/>
      <c r="V255" s="71"/>
      <c r="W255" s="12"/>
      <c r="X255" s="15"/>
      <c r="Y255" s="71"/>
      <c r="Z255" s="12"/>
      <c r="AA255" s="15"/>
      <c r="AB255" s="71"/>
      <c r="AC255" s="12"/>
      <c r="AD255" s="15"/>
      <c r="AE255" s="71"/>
      <c r="AG255" s="15"/>
    </row>
    <row r="256" spans="20:33" s="5" customFormat="1" ht="15" x14ac:dyDescent="0.25">
      <c r="T256" s="12"/>
      <c r="U256" s="15"/>
      <c r="V256" s="71"/>
      <c r="W256" s="12"/>
      <c r="X256" s="15"/>
      <c r="Y256" s="71"/>
      <c r="Z256" s="12"/>
      <c r="AA256" s="15"/>
      <c r="AB256" s="71"/>
      <c r="AC256" s="12"/>
      <c r="AD256" s="15"/>
      <c r="AE256" s="71"/>
      <c r="AG256" s="15"/>
    </row>
    <row r="257" spans="20:33" s="5" customFormat="1" ht="15" x14ac:dyDescent="0.25">
      <c r="T257" s="12"/>
      <c r="U257" s="15"/>
      <c r="V257" s="71"/>
      <c r="W257" s="12"/>
      <c r="X257" s="15"/>
      <c r="Y257" s="71"/>
      <c r="Z257" s="12"/>
      <c r="AA257" s="15"/>
      <c r="AB257" s="71"/>
      <c r="AC257" s="12"/>
      <c r="AD257" s="15"/>
      <c r="AE257" s="71"/>
      <c r="AG257" s="15"/>
    </row>
    <row r="258" spans="20:33" s="5" customFormat="1" ht="15" x14ac:dyDescent="0.25">
      <c r="T258" s="12"/>
      <c r="U258" s="15"/>
      <c r="V258" s="71"/>
      <c r="W258" s="12"/>
      <c r="X258" s="15"/>
      <c r="Y258" s="71"/>
      <c r="Z258" s="12"/>
      <c r="AA258" s="15"/>
      <c r="AB258" s="71"/>
      <c r="AC258" s="12"/>
      <c r="AD258" s="15"/>
      <c r="AE258" s="71"/>
      <c r="AG258" s="15"/>
    </row>
    <row r="259" spans="20:33" s="5" customFormat="1" ht="15" x14ac:dyDescent="0.25">
      <c r="T259" s="12"/>
      <c r="U259" s="15"/>
      <c r="V259" s="71"/>
      <c r="W259" s="12"/>
      <c r="X259" s="15"/>
      <c r="Y259" s="71"/>
      <c r="Z259" s="12"/>
      <c r="AA259" s="15"/>
      <c r="AB259" s="71"/>
      <c r="AC259" s="12"/>
      <c r="AD259" s="15"/>
      <c r="AE259" s="71"/>
      <c r="AG259" s="15"/>
    </row>
    <row r="260" spans="20:33" s="5" customFormat="1" ht="15" x14ac:dyDescent="0.25">
      <c r="T260" s="12"/>
      <c r="U260" s="15"/>
      <c r="V260" s="71"/>
      <c r="W260" s="12"/>
      <c r="X260" s="15"/>
      <c r="Y260" s="71"/>
      <c r="Z260" s="12"/>
      <c r="AA260" s="15"/>
      <c r="AB260" s="71"/>
      <c r="AC260" s="12"/>
      <c r="AD260" s="15"/>
      <c r="AE260" s="71"/>
      <c r="AG260" s="15"/>
    </row>
    <row r="261" spans="20:33" s="5" customFormat="1" ht="15" x14ac:dyDescent="0.25">
      <c r="T261" s="12"/>
      <c r="U261" s="15"/>
      <c r="V261" s="71"/>
      <c r="W261" s="12"/>
      <c r="X261" s="15"/>
      <c r="Y261" s="71"/>
      <c r="Z261" s="12"/>
      <c r="AA261" s="15"/>
      <c r="AB261" s="71"/>
      <c r="AC261" s="12"/>
      <c r="AD261" s="15"/>
      <c r="AE261" s="71"/>
      <c r="AG261" s="15"/>
    </row>
    <row r="262" spans="20:33" s="5" customFormat="1" ht="15" x14ac:dyDescent="0.25">
      <c r="T262" s="12"/>
      <c r="U262" s="15"/>
      <c r="V262" s="71"/>
      <c r="W262" s="12"/>
      <c r="X262" s="15"/>
      <c r="Y262" s="71"/>
      <c r="Z262" s="12"/>
      <c r="AA262" s="15"/>
      <c r="AB262" s="71"/>
      <c r="AC262" s="12"/>
      <c r="AD262" s="15"/>
      <c r="AE262" s="71"/>
      <c r="AG262" s="15"/>
    </row>
    <row r="263" spans="20:33" s="5" customFormat="1" ht="15" x14ac:dyDescent="0.25">
      <c r="T263" s="12"/>
      <c r="U263" s="15"/>
      <c r="V263" s="71"/>
      <c r="W263" s="12"/>
      <c r="X263" s="15"/>
      <c r="Y263" s="71"/>
      <c r="Z263" s="12"/>
      <c r="AA263" s="15"/>
      <c r="AB263" s="71"/>
      <c r="AC263" s="12"/>
      <c r="AD263" s="15"/>
      <c r="AE263" s="71"/>
      <c r="AG263" s="15"/>
    </row>
    <row r="264" spans="20:33" s="5" customFormat="1" ht="15" x14ac:dyDescent="0.25">
      <c r="T264" s="12"/>
      <c r="U264" s="15"/>
      <c r="V264" s="71"/>
      <c r="W264" s="12"/>
      <c r="X264" s="15"/>
      <c r="Y264" s="71"/>
      <c r="Z264" s="12"/>
      <c r="AA264" s="15"/>
      <c r="AB264" s="71"/>
      <c r="AC264" s="12"/>
      <c r="AD264" s="15"/>
      <c r="AE264" s="71"/>
      <c r="AG264" s="15"/>
    </row>
    <row r="265" spans="20:33" s="5" customFormat="1" ht="15" x14ac:dyDescent="0.25">
      <c r="T265" s="12"/>
      <c r="U265" s="15"/>
      <c r="V265" s="71"/>
      <c r="W265" s="12"/>
      <c r="X265" s="15"/>
      <c r="Y265" s="71"/>
      <c r="Z265" s="12"/>
      <c r="AA265" s="15"/>
      <c r="AB265" s="71"/>
      <c r="AC265" s="12"/>
      <c r="AD265" s="15"/>
      <c r="AE265" s="71"/>
      <c r="AG265" s="15"/>
    </row>
    <row r="266" spans="20:33" s="5" customFormat="1" ht="15" x14ac:dyDescent="0.25">
      <c r="T266" s="12"/>
      <c r="U266" s="15"/>
      <c r="V266" s="71"/>
      <c r="W266" s="12"/>
      <c r="X266" s="15"/>
      <c r="Y266" s="71"/>
      <c r="Z266" s="12"/>
      <c r="AA266" s="15"/>
      <c r="AB266" s="71"/>
      <c r="AC266" s="12"/>
      <c r="AD266" s="15"/>
      <c r="AE266" s="71"/>
      <c r="AG266" s="15"/>
    </row>
    <row r="267" spans="20:33" s="5" customFormat="1" ht="15" x14ac:dyDescent="0.25">
      <c r="T267" s="12"/>
      <c r="U267" s="15"/>
      <c r="V267" s="71"/>
      <c r="W267" s="12"/>
      <c r="X267" s="15"/>
      <c r="Y267" s="71"/>
      <c r="Z267" s="12"/>
      <c r="AA267" s="15"/>
      <c r="AB267" s="71"/>
      <c r="AC267" s="12"/>
      <c r="AD267" s="15"/>
      <c r="AE267" s="71"/>
      <c r="AG267" s="15"/>
    </row>
    <row r="268" spans="20:33" s="5" customFormat="1" ht="15" x14ac:dyDescent="0.25">
      <c r="T268" s="12"/>
      <c r="U268" s="15"/>
      <c r="V268" s="71"/>
      <c r="W268" s="12"/>
      <c r="X268" s="15"/>
      <c r="Y268" s="71"/>
      <c r="Z268" s="12"/>
      <c r="AA268" s="15"/>
      <c r="AB268" s="71"/>
      <c r="AC268" s="12"/>
      <c r="AD268" s="15"/>
      <c r="AE268" s="71"/>
      <c r="AG268" s="15"/>
    </row>
    <row r="269" spans="20:33" s="5" customFormat="1" ht="15" x14ac:dyDescent="0.25">
      <c r="T269" s="12"/>
      <c r="U269" s="15"/>
      <c r="V269" s="71"/>
      <c r="W269" s="12"/>
      <c r="X269" s="15"/>
      <c r="Y269" s="71"/>
      <c r="Z269" s="12"/>
      <c r="AA269" s="15"/>
      <c r="AB269" s="71"/>
      <c r="AC269" s="12"/>
      <c r="AD269" s="15"/>
      <c r="AE269" s="71"/>
      <c r="AG269" s="15"/>
    </row>
    <row r="270" spans="20:33" s="5" customFormat="1" ht="15" x14ac:dyDescent="0.25">
      <c r="T270" s="12"/>
      <c r="U270" s="15"/>
      <c r="V270" s="71"/>
      <c r="W270" s="12"/>
      <c r="X270" s="15"/>
      <c r="Y270" s="71"/>
      <c r="Z270" s="12"/>
      <c r="AA270" s="15"/>
      <c r="AB270" s="71"/>
      <c r="AC270" s="12"/>
      <c r="AD270" s="15"/>
      <c r="AE270" s="71"/>
      <c r="AG270" s="15"/>
    </row>
    <row r="271" spans="20:33" s="5" customFormat="1" ht="15" x14ac:dyDescent="0.25">
      <c r="T271" s="12"/>
      <c r="U271" s="15"/>
      <c r="V271" s="71"/>
      <c r="W271" s="12"/>
      <c r="X271" s="15"/>
      <c r="Y271" s="71"/>
      <c r="Z271" s="12"/>
      <c r="AA271" s="15"/>
      <c r="AB271" s="71"/>
      <c r="AC271" s="12"/>
      <c r="AD271" s="15"/>
      <c r="AE271" s="71"/>
      <c r="AG271" s="15"/>
    </row>
    <row r="272" spans="20:33" s="5" customFormat="1" ht="15" x14ac:dyDescent="0.25">
      <c r="T272" s="12"/>
      <c r="U272" s="15"/>
      <c r="V272" s="71"/>
      <c r="W272" s="12"/>
      <c r="X272" s="15"/>
      <c r="Y272" s="71"/>
      <c r="Z272" s="12"/>
      <c r="AA272" s="15"/>
      <c r="AB272" s="71"/>
      <c r="AC272" s="12"/>
      <c r="AD272" s="15"/>
      <c r="AE272" s="71"/>
      <c r="AG272" s="15"/>
    </row>
    <row r="273" spans="20:33" s="5" customFormat="1" ht="15" x14ac:dyDescent="0.25">
      <c r="T273" s="12"/>
      <c r="U273" s="15"/>
      <c r="V273" s="71"/>
      <c r="W273" s="12"/>
      <c r="X273" s="15"/>
      <c r="Y273" s="71"/>
      <c r="Z273" s="12"/>
      <c r="AA273" s="15"/>
      <c r="AB273" s="71"/>
      <c r="AC273" s="12"/>
      <c r="AD273" s="15"/>
      <c r="AE273" s="71"/>
      <c r="AG273" s="15"/>
    </row>
    <row r="274" spans="20:33" s="5" customFormat="1" ht="15" x14ac:dyDescent="0.25">
      <c r="T274" s="12"/>
      <c r="U274" s="15"/>
      <c r="V274" s="71"/>
      <c r="W274" s="12"/>
      <c r="X274" s="15"/>
      <c r="Y274" s="71"/>
      <c r="Z274" s="12"/>
      <c r="AA274" s="15"/>
      <c r="AB274" s="71"/>
      <c r="AC274" s="12"/>
      <c r="AD274" s="15"/>
      <c r="AE274" s="71"/>
      <c r="AG274" s="15"/>
    </row>
    <row r="275" spans="20:33" s="5" customFormat="1" ht="15" x14ac:dyDescent="0.25">
      <c r="T275" s="12"/>
      <c r="U275" s="15"/>
      <c r="V275" s="71"/>
      <c r="W275" s="12"/>
      <c r="X275" s="15"/>
      <c r="Y275" s="71"/>
      <c r="Z275" s="12"/>
      <c r="AA275" s="15"/>
      <c r="AB275" s="71"/>
      <c r="AC275" s="12"/>
      <c r="AD275" s="15"/>
      <c r="AE275" s="71"/>
      <c r="AG275" s="15"/>
    </row>
    <row r="276" spans="20:33" s="5" customFormat="1" ht="15" x14ac:dyDescent="0.25">
      <c r="T276" s="12"/>
      <c r="U276" s="15"/>
      <c r="V276" s="71"/>
      <c r="W276" s="12"/>
      <c r="X276" s="15"/>
      <c r="Y276" s="71"/>
      <c r="Z276" s="12"/>
      <c r="AA276" s="15"/>
      <c r="AB276" s="71"/>
      <c r="AC276" s="12"/>
      <c r="AD276" s="15"/>
      <c r="AE276" s="71"/>
      <c r="AG276" s="15"/>
    </row>
    <row r="277" spans="20:33" s="5" customFormat="1" ht="15" x14ac:dyDescent="0.25">
      <c r="T277" s="12"/>
      <c r="U277" s="15"/>
      <c r="V277" s="71"/>
      <c r="W277" s="12"/>
      <c r="X277" s="15"/>
      <c r="Y277" s="71"/>
      <c r="Z277" s="12"/>
      <c r="AA277" s="15"/>
      <c r="AB277" s="71"/>
      <c r="AC277" s="12"/>
      <c r="AD277" s="15"/>
      <c r="AE277" s="71"/>
      <c r="AG277" s="15"/>
    </row>
    <row r="278" spans="20:33" s="5" customFormat="1" ht="15" x14ac:dyDescent="0.25">
      <c r="T278" s="12"/>
      <c r="U278" s="15"/>
      <c r="V278" s="71"/>
      <c r="W278" s="12"/>
      <c r="X278" s="15"/>
      <c r="Y278" s="71"/>
      <c r="Z278" s="12"/>
      <c r="AA278" s="15"/>
      <c r="AB278" s="71"/>
      <c r="AC278" s="12"/>
      <c r="AD278" s="15"/>
      <c r="AE278" s="71"/>
      <c r="AG278" s="15"/>
    </row>
    <row r="279" spans="20:33" s="5" customFormat="1" ht="15" x14ac:dyDescent="0.25">
      <c r="T279" s="12"/>
      <c r="U279" s="15"/>
      <c r="V279" s="71"/>
      <c r="W279" s="12"/>
      <c r="X279" s="15"/>
      <c r="Y279" s="71"/>
      <c r="Z279" s="12"/>
      <c r="AA279" s="15"/>
      <c r="AB279" s="71"/>
      <c r="AC279" s="12"/>
      <c r="AD279" s="15"/>
      <c r="AE279" s="71"/>
      <c r="AG279" s="15"/>
    </row>
    <row r="280" spans="20:33" s="5" customFormat="1" ht="15" x14ac:dyDescent="0.25">
      <c r="T280" s="12"/>
      <c r="U280" s="15"/>
      <c r="V280" s="71"/>
      <c r="W280" s="12"/>
      <c r="X280" s="15"/>
      <c r="Y280" s="71"/>
      <c r="Z280" s="12"/>
      <c r="AA280" s="15"/>
      <c r="AB280" s="71"/>
      <c r="AC280" s="12"/>
      <c r="AD280" s="15"/>
      <c r="AE280" s="71"/>
      <c r="AG280" s="15"/>
    </row>
    <row r="281" spans="20:33" s="5" customFormat="1" ht="15" x14ac:dyDescent="0.25">
      <c r="T281" s="12"/>
      <c r="U281" s="15"/>
      <c r="V281" s="71"/>
      <c r="W281" s="12"/>
      <c r="X281" s="15"/>
      <c r="Y281" s="71"/>
      <c r="Z281" s="12"/>
      <c r="AA281" s="15"/>
      <c r="AB281" s="71"/>
      <c r="AC281" s="12"/>
      <c r="AD281" s="15"/>
      <c r="AE281" s="71"/>
      <c r="AG281" s="15"/>
    </row>
    <row r="282" spans="20:33" s="5" customFormat="1" ht="15" x14ac:dyDescent="0.25">
      <c r="T282" s="12"/>
      <c r="U282" s="15"/>
      <c r="V282" s="71"/>
      <c r="W282" s="12"/>
      <c r="X282" s="15"/>
      <c r="Y282" s="71"/>
      <c r="Z282" s="12"/>
      <c r="AA282" s="15"/>
      <c r="AB282" s="71"/>
      <c r="AC282" s="12"/>
      <c r="AD282" s="15"/>
      <c r="AE282" s="71"/>
      <c r="AG282" s="15"/>
    </row>
    <row r="283" spans="20:33" s="5" customFormat="1" ht="15" x14ac:dyDescent="0.25">
      <c r="T283" s="12"/>
      <c r="U283" s="15"/>
      <c r="V283" s="71"/>
      <c r="W283" s="12"/>
      <c r="X283" s="15"/>
      <c r="Y283" s="71"/>
      <c r="Z283" s="12"/>
      <c r="AA283" s="15"/>
      <c r="AB283" s="71"/>
      <c r="AC283" s="12"/>
      <c r="AD283" s="15"/>
      <c r="AE283" s="71"/>
      <c r="AG283" s="15"/>
    </row>
    <row r="284" spans="20:33" s="5" customFormat="1" ht="15" x14ac:dyDescent="0.25">
      <c r="T284" s="12"/>
      <c r="U284" s="15"/>
      <c r="V284" s="71"/>
      <c r="W284" s="12"/>
      <c r="X284" s="15"/>
      <c r="Y284" s="71"/>
      <c r="Z284" s="12"/>
      <c r="AA284" s="15"/>
      <c r="AB284" s="71"/>
      <c r="AC284" s="12"/>
      <c r="AD284" s="15"/>
      <c r="AE284" s="71"/>
      <c r="AG284" s="15"/>
    </row>
    <row r="285" spans="20:33" s="5" customFormat="1" ht="15" x14ac:dyDescent="0.25">
      <c r="T285" s="12"/>
      <c r="U285" s="15"/>
      <c r="V285" s="71"/>
      <c r="W285" s="12"/>
      <c r="X285" s="15"/>
      <c r="Y285" s="71"/>
      <c r="Z285" s="12"/>
      <c r="AA285" s="15"/>
      <c r="AB285" s="71"/>
      <c r="AC285" s="12"/>
      <c r="AD285" s="15"/>
      <c r="AE285" s="71"/>
      <c r="AG285" s="15"/>
    </row>
    <row r="286" spans="20:33" s="5" customFormat="1" ht="15" x14ac:dyDescent="0.25">
      <c r="T286" s="12"/>
      <c r="U286" s="15"/>
      <c r="V286" s="71"/>
      <c r="W286" s="12"/>
      <c r="X286" s="15"/>
      <c r="Y286" s="71"/>
      <c r="Z286" s="12"/>
      <c r="AA286" s="15"/>
      <c r="AB286" s="71"/>
      <c r="AC286" s="12"/>
      <c r="AD286" s="15"/>
      <c r="AE286" s="71"/>
      <c r="AG286" s="15"/>
    </row>
    <row r="287" spans="20:33" s="5" customFormat="1" ht="15" x14ac:dyDescent="0.25">
      <c r="T287" s="12"/>
      <c r="U287" s="15"/>
      <c r="V287" s="71"/>
      <c r="W287" s="12"/>
      <c r="X287" s="15"/>
      <c r="Y287" s="71"/>
      <c r="Z287" s="12"/>
      <c r="AA287" s="15"/>
      <c r="AB287" s="71"/>
      <c r="AC287" s="12"/>
      <c r="AD287" s="15"/>
      <c r="AE287" s="71"/>
      <c r="AG287" s="15"/>
    </row>
    <row r="288" spans="20:33" s="5" customFormat="1" ht="15" x14ac:dyDescent="0.25">
      <c r="T288" s="12"/>
      <c r="U288" s="15"/>
      <c r="V288" s="71"/>
      <c r="W288" s="12"/>
      <c r="X288" s="15"/>
      <c r="Y288" s="71"/>
      <c r="Z288" s="12"/>
      <c r="AA288" s="15"/>
      <c r="AB288" s="71"/>
      <c r="AC288" s="12"/>
      <c r="AD288" s="15"/>
      <c r="AE288" s="71"/>
      <c r="AG288" s="15"/>
    </row>
    <row r="289" spans="20:33" s="5" customFormat="1" ht="15" x14ac:dyDescent="0.25">
      <c r="T289" s="12"/>
      <c r="U289" s="15"/>
      <c r="V289" s="71"/>
      <c r="W289" s="12"/>
      <c r="X289" s="15"/>
      <c r="Y289" s="71"/>
      <c r="Z289" s="12"/>
      <c r="AA289" s="15"/>
      <c r="AB289" s="71"/>
      <c r="AC289" s="12"/>
      <c r="AD289" s="15"/>
      <c r="AE289" s="71"/>
      <c r="AG289" s="15"/>
    </row>
    <row r="290" spans="20:33" s="5" customFormat="1" ht="15" x14ac:dyDescent="0.25">
      <c r="T290" s="12"/>
      <c r="U290" s="15"/>
      <c r="V290" s="71"/>
      <c r="W290" s="12"/>
      <c r="X290" s="15"/>
      <c r="Y290" s="71"/>
      <c r="Z290" s="12"/>
      <c r="AA290" s="15"/>
      <c r="AB290" s="71"/>
      <c r="AC290" s="12"/>
      <c r="AD290" s="15"/>
      <c r="AE290" s="71"/>
      <c r="AG290" s="15"/>
    </row>
    <row r="291" spans="20:33" s="5" customFormat="1" ht="15" x14ac:dyDescent="0.25">
      <c r="T291" s="12"/>
      <c r="U291" s="15"/>
      <c r="V291" s="71"/>
      <c r="W291" s="12"/>
      <c r="X291" s="15"/>
      <c r="Y291" s="71"/>
      <c r="Z291" s="12"/>
      <c r="AA291" s="15"/>
      <c r="AB291" s="71"/>
      <c r="AC291" s="12"/>
      <c r="AD291" s="15"/>
      <c r="AE291" s="71"/>
      <c r="AG291" s="15"/>
    </row>
  </sheetData>
  <sortState ref="C3:C137">
    <sortCondition ref="C137"/>
  </sortState>
  <mergeCells count="9">
    <mergeCell ref="Z1:AB1"/>
    <mergeCell ref="AC1:AE1"/>
    <mergeCell ref="AG1:AG2"/>
    <mergeCell ref="D1:F1"/>
    <mergeCell ref="G1:I1"/>
    <mergeCell ref="J1:L1"/>
    <mergeCell ref="M1:O1"/>
    <mergeCell ref="T1:V1"/>
    <mergeCell ref="W1:Y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W66"/>
  <sheetViews>
    <sheetView topLeftCell="I30" zoomScale="65" zoomScaleNormal="65" workbookViewId="0">
      <selection activeCell="A17" sqref="A17:XFD17"/>
    </sheetView>
  </sheetViews>
  <sheetFormatPr defaultRowHeight="14.25" x14ac:dyDescent="0.2"/>
  <cols>
    <col min="4" max="4" width="4.25" customWidth="1"/>
    <col min="5" max="7" width="11.5" style="2" bestFit="1" customWidth="1"/>
    <col min="8" max="10" width="11.625" style="2" bestFit="1" customWidth="1"/>
    <col min="11" max="13" width="11.5" style="2" bestFit="1" customWidth="1"/>
    <col min="14" max="14" width="11.5" style="2" customWidth="1"/>
    <col min="15" max="15" width="10.375" style="2" bestFit="1" customWidth="1"/>
    <col min="16" max="16" width="11.5" style="2" customWidth="1"/>
    <col min="17" max="17" width="10.125" customWidth="1"/>
    <col min="18" max="18" width="9.625" customWidth="1"/>
    <col min="19" max="19" width="11.125" customWidth="1"/>
    <col min="21" max="21" width="9" style="3"/>
  </cols>
  <sheetData>
    <row r="1" spans="1:49" s="7" customFormat="1" ht="15" x14ac:dyDescent="0.25">
      <c r="D1" s="57"/>
      <c r="E1" s="125" t="s">
        <v>4</v>
      </c>
      <c r="F1" s="125"/>
      <c r="G1" s="125"/>
      <c r="H1" s="125" t="s">
        <v>6</v>
      </c>
      <c r="I1" s="125"/>
      <c r="J1" s="125"/>
      <c r="K1" s="125" t="s">
        <v>5</v>
      </c>
      <c r="L1" s="125"/>
      <c r="M1" s="125"/>
      <c r="N1" s="125" t="s">
        <v>3</v>
      </c>
      <c r="O1" s="125"/>
      <c r="P1" s="125"/>
      <c r="Q1" s="115" t="s">
        <v>8</v>
      </c>
      <c r="R1" s="115"/>
      <c r="S1" s="115"/>
      <c r="T1" s="62"/>
      <c r="U1" s="8"/>
      <c r="W1" s="7" t="s">
        <v>1</v>
      </c>
      <c r="X1" s="7" t="s">
        <v>1</v>
      </c>
      <c r="Y1" s="7" t="s">
        <v>1</v>
      </c>
      <c r="Z1" s="7" t="s">
        <v>1</v>
      </c>
      <c r="AA1" s="7" t="s">
        <v>1</v>
      </c>
      <c r="AB1" s="7" t="s">
        <v>1</v>
      </c>
      <c r="AC1" s="7" t="s">
        <v>1</v>
      </c>
      <c r="AD1" s="7" t="s">
        <v>1</v>
      </c>
      <c r="AE1" s="7" t="s">
        <v>1</v>
      </c>
      <c r="AF1" s="7" t="s">
        <v>2</v>
      </c>
      <c r="AG1" s="7" t="s">
        <v>2</v>
      </c>
      <c r="AH1" s="7" t="s">
        <v>2</v>
      </c>
      <c r="AI1" s="7" t="s">
        <v>2</v>
      </c>
      <c r="AJ1" s="7" t="s">
        <v>2</v>
      </c>
      <c r="AK1" s="7" t="s">
        <v>2</v>
      </c>
      <c r="AL1" s="7" t="s">
        <v>2</v>
      </c>
      <c r="AM1" s="7" t="s">
        <v>2</v>
      </c>
      <c r="AN1" s="7" t="s">
        <v>2</v>
      </c>
      <c r="AO1" s="7" t="s">
        <v>0</v>
      </c>
      <c r="AP1" s="7" t="s">
        <v>0</v>
      </c>
      <c r="AQ1" s="7" t="s">
        <v>0</v>
      </c>
      <c r="AR1" s="7" t="s">
        <v>0</v>
      </c>
      <c r="AS1" s="7" t="s">
        <v>0</v>
      </c>
      <c r="AT1" s="7" t="s">
        <v>0</v>
      </c>
      <c r="AU1" s="7" t="s">
        <v>0</v>
      </c>
      <c r="AV1" s="7" t="s">
        <v>0</v>
      </c>
      <c r="AW1" s="7" t="s">
        <v>0</v>
      </c>
    </row>
    <row r="2" spans="1:49" s="7" customFormat="1" ht="15" x14ac:dyDescent="0.25">
      <c r="D2" s="57"/>
      <c r="E2" s="18" t="s">
        <v>15</v>
      </c>
      <c r="F2" s="18" t="s">
        <v>16</v>
      </c>
      <c r="G2" s="18" t="s">
        <v>17</v>
      </c>
      <c r="H2" s="18" t="s">
        <v>15</v>
      </c>
      <c r="I2" s="18" t="s">
        <v>16</v>
      </c>
      <c r="J2" s="18" t="s">
        <v>17</v>
      </c>
      <c r="K2" s="18" t="s">
        <v>15</v>
      </c>
      <c r="L2" s="18" t="s">
        <v>16</v>
      </c>
      <c r="M2" s="18" t="s">
        <v>17</v>
      </c>
      <c r="N2" s="18" t="s">
        <v>15</v>
      </c>
      <c r="O2" s="18" t="s">
        <v>16</v>
      </c>
      <c r="P2" s="18" t="s">
        <v>17</v>
      </c>
      <c r="Q2" s="18" t="s">
        <v>15</v>
      </c>
      <c r="R2" s="18" t="s">
        <v>16</v>
      </c>
      <c r="S2" s="18" t="s">
        <v>17</v>
      </c>
      <c r="T2" s="62"/>
      <c r="U2" s="8"/>
      <c r="W2" s="7">
        <v>25</v>
      </c>
      <c r="X2" s="7">
        <v>25</v>
      </c>
      <c r="Y2" s="7">
        <v>25</v>
      </c>
      <c r="Z2" s="7">
        <v>100</v>
      </c>
      <c r="AA2" s="7">
        <v>100</v>
      </c>
      <c r="AB2" s="7">
        <v>100</v>
      </c>
      <c r="AC2" s="7">
        <v>1000</v>
      </c>
      <c r="AD2" s="7">
        <v>1000</v>
      </c>
      <c r="AE2" s="7">
        <v>1000</v>
      </c>
      <c r="AF2" s="7">
        <v>24</v>
      </c>
      <c r="AG2" s="7">
        <v>24</v>
      </c>
      <c r="AH2" s="7">
        <v>24</v>
      </c>
      <c r="AI2" s="7">
        <v>100</v>
      </c>
      <c r="AJ2" s="7">
        <v>100</v>
      </c>
      <c r="AK2" s="7">
        <v>100</v>
      </c>
      <c r="AL2" s="7">
        <v>997</v>
      </c>
      <c r="AM2" s="7">
        <v>997</v>
      </c>
      <c r="AN2" s="7">
        <v>997</v>
      </c>
      <c r="AO2" s="7">
        <v>30</v>
      </c>
      <c r="AP2" s="7">
        <v>30</v>
      </c>
      <c r="AQ2" s="7">
        <v>30</v>
      </c>
      <c r="AR2" s="7">
        <v>100</v>
      </c>
      <c r="AS2" s="7">
        <v>100</v>
      </c>
      <c r="AT2" s="7">
        <v>100</v>
      </c>
      <c r="AU2" s="7">
        <v>1000</v>
      </c>
      <c r="AV2" s="7">
        <v>1000</v>
      </c>
      <c r="AW2" s="7">
        <v>1000</v>
      </c>
    </row>
    <row r="3" spans="1:49" s="7" customFormat="1" ht="15" x14ac:dyDescent="0.25">
      <c r="A3" s="7" t="s">
        <v>1</v>
      </c>
      <c r="B3" s="7">
        <v>25</v>
      </c>
      <c r="C3" s="8">
        <v>0.4</v>
      </c>
      <c r="D3" s="57"/>
      <c r="E3" s="21">
        <v>1.96495</v>
      </c>
      <c r="F3" s="21">
        <v>0.20243</v>
      </c>
      <c r="G3" s="21">
        <v>1.0286710000000001</v>
      </c>
      <c r="H3" s="21">
        <v>1E-3</v>
      </c>
      <c r="I3" s="21">
        <v>7.5000000000000002E-4</v>
      </c>
      <c r="J3" s="21">
        <v>8.2100000000000001E-4</v>
      </c>
      <c r="K3" s="21">
        <v>2.26986</v>
      </c>
      <c r="L3" s="21">
        <v>0.14901</v>
      </c>
      <c r="M3" s="21">
        <v>0.41750799999999993</v>
      </c>
      <c r="N3" s="21">
        <v>0.16952</v>
      </c>
      <c r="O3" s="21">
        <v>0.10443</v>
      </c>
      <c r="P3" s="21">
        <v>0.13597400000000001</v>
      </c>
      <c r="Q3" s="21">
        <v>6.4000000000000005E-4</v>
      </c>
      <c r="R3" s="21">
        <v>5.1999999999999995E-4</v>
      </c>
      <c r="S3" s="21">
        <v>5.4500000000000002E-4</v>
      </c>
      <c r="T3" s="62"/>
      <c r="U3" s="8"/>
      <c r="W3" s="7">
        <v>0.4</v>
      </c>
      <c r="X3" s="7">
        <v>0.7</v>
      </c>
      <c r="Y3" s="7">
        <v>1</v>
      </c>
      <c r="Z3" s="7">
        <v>0.4</v>
      </c>
      <c r="AA3" s="7">
        <v>0.7</v>
      </c>
      <c r="AB3" s="7">
        <v>1</v>
      </c>
      <c r="AC3" s="7">
        <v>0.4</v>
      </c>
      <c r="AD3" s="7">
        <v>0.7</v>
      </c>
      <c r="AE3" s="7">
        <v>1</v>
      </c>
      <c r="AF3" s="7">
        <v>0.4</v>
      </c>
      <c r="AG3" s="7">
        <v>0.7</v>
      </c>
      <c r="AH3" s="7">
        <v>1</v>
      </c>
      <c r="AI3" s="7">
        <v>0.4</v>
      </c>
      <c r="AJ3" s="7">
        <v>0.7</v>
      </c>
      <c r="AK3" s="7">
        <v>1</v>
      </c>
      <c r="AL3" s="7">
        <v>0.4</v>
      </c>
      <c r="AM3" s="7">
        <v>0.7</v>
      </c>
      <c r="AN3" s="7">
        <v>1</v>
      </c>
      <c r="AO3" s="7">
        <v>0.4</v>
      </c>
      <c r="AP3" s="7">
        <v>0.7</v>
      </c>
      <c r="AQ3" s="7">
        <v>1</v>
      </c>
      <c r="AR3" s="7">
        <v>0.4</v>
      </c>
      <c r="AS3" s="7">
        <v>0.7</v>
      </c>
      <c r="AT3" s="7">
        <v>1</v>
      </c>
      <c r="AU3" s="7">
        <v>0.4</v>
      </c>
      <c r="AV3" s="7">
        <v>0.7</v>
      </c>
      <c r="AW3" s="7">
        <v>1</v>
      </c>
    </row>
    <row r="4" spans="1:49" s="7" customFormat="1" ht="15" x14ac:dyDescent="0.25">
      <c r="A4" s="7" t="s">
        <v>1</v>
      </c>
      <c r="B4" s="7">
        <v>25</v>
      </c>
      <c r="C4" s="8">
        <v>0.7</v>
      </c>
      <c r="D4" s="57"/>
      <c r="E4" s="21">
        <v>3.3837199999999998</v>
      </c>
      <c r="F4" s="21">
        <v>0.56296999999999997</v>
      </c>
      <c r="G4" s="21">
        <v>2.1223999999999998</v>
      </c>
      <c r="H4" s="21">
        <v>0.65098999999999996</v>
      </c>
      <c r="I4" s="21">
        <v>1.1999999999999999E-3</v>
      </c>
      <c r="J4" s="21">
        <v>7.9806999999999989E-2</v>
      </c>
      <c r="K4" s="21">
        <v>3.4616500000000001</v>
      </c>
      <c r="L4" s="21">
        <v>1.02285</v>
      </c>
      <c r="M4" s="21">
        <v>2.844468</v>
      </c>
      <c r="N4" s="21">
        <v>3.3502200000000002</v>
      </c>
      <c r="O4" s="21">
        <v>0.49653000000000003</v>
      </c>
      <c r="P4" s="21">
        <v>2.233644</v>
      </c>
      <c r="Q4" s="21">
        <v>9.0299999999999998E-3</v>
      </c>
      <c r="R4" s="21">
        <v>5.5999999999999995E-4</v>
      </c>
      <c r="S4" s="21">
        <v>3.4710000000000006E-3</v>
      </c>
      <c r="T4" s="62"/>
      <c r="U4" s="8"/>
    </row>
    <row r="5" spans="1:49" s="8" customFormat="1" ht="15" x14ac:dyDescent="0.25">
      <c r="A5" s="8" t="s">
        <v>1</v>
      </c>
      <c r="B5" s="8">
        <v>25</v>
      </c>
      <c r="C5" s="8">
        <v>1</v>
      </c>
      <c r="D5" s="84"/>
      <c r="E5" s="85">
        <v>0.1149</v>
      </c>
      <c r="F5" s="85">
        <v>9.58E-3</v>
      </c>
      <c r="G5" s="85">
        <v>2.0740000000000001E-2</v>
      </c>
      <c r="H5" s="85">
        <v>4.8999999999999998E-4</v>
      </c>
      <c r="I5" s="85">
        <v>4.6000000000000001E-4</v>
      </c>
      <c r="J5" s="85">
        <v>4.66E-4</v>
      </c>
      <c r="K5" s="85">
        <v>4.3527100000000001</v>
      </c>
      <c r="L5" s="85">
        <v>1.39219</v>
      </c>
      <c r="M5" s="85">
        <v>3.6651370000000001</v>
      </c>
      <c r="N5" s="85">
        <v>0.78576000000000001</v>
      </c>
      <c r="O5" s="85">
        <v>0.13855999999999999</v>
      </c>
      <c r="P5" s="85">
        <v>0.430452</v>
      </c>
      <c r="Q5" s="85">
        <v>4.8000000000000001E-4</v>
      </c>
      <c r="R5" s="85">
        <v>4.4999999999999999E-4</v>
      </c>
      <c r="S5" s="85">
        <v>4.5700000000000005E-4</v>
      </c>
      <c r="T5" s="58"/>
      <c r="U5" s="8" t="s">
        <v>26</v>
      </c>
      <c r="V5" s="8" t="s">
        <v>18</v>
      </c>
      <c r="W5" s="8">
        <v>1.0286710000000001</v>
      </c>
      <c r="X5" s="8">
        <v>2.1223999999999998</v>
      </c>
      <c r="Y5" s="8">
        <v>2.0740000000000001E-2</v>
      </c>
      <c r="Z5" s="8">
        <v>12.363142</v>
      </c>
      <c r="AA5" s="8">
        <v>0.55536199999999991</v>
      </c>
      <c r="AB5" s="8">
        <v>54.044059999999988</v>
      </c>
      <c r="AC5" s="8">
        <v>5.624852999999999</v>
      </c>
      <c r="AD5" s="8">
        <v>0.72271099999999999</v>
      </c>
      <c r="AE5" s="8">
        <v>0.71445199999999998</v>
      </c>
      <c r="AF5" s="8">
        <v>0.40742200000000006</v>
      </c>
      <c r="AG5" s="8">
        <v>1.9436000000000002E-2</v>
      </c>
      <c r="AH5" s="8">
        <v>4.1253390000000003</v>
      </c>
      <c r="AI5" s="8">
        <v>14.186627000000001</v>
      </c>
      <c r="AJ5" s="8">
        <v>33.151157999999995</v>
      </c>
      <c r="AK5" s="8">
        <v>38.001524000000003</v>
      </c>
      <c r="AL5" s="8">
        <v>1185.842373</v>
      </c>
      <c r="AM5" s="8">
        <v>1426.580359</v>
      </c>
      <c r="AN5" s="8">
        <v>0.60995100000000002</v>
      </c>
      <c r="AO5" s="8">
        <v>1.8423880000000004</v>
      </c>
      <c r="AP5" s="8">
        <v>3.7325499999999998</v>
      </c>
      <c r="AQ5" s="8">
        <v>5.9852610000000004</v>
      </c>
      <c r="AR5" s="8">
        <v>10.919211000000001</v>
      </c>
      <c r="AS5" s="8">
        <v>3.6163000000000001E-2</v>
      </c>
      <c r="AT5" s="8">
        <v>2.6093999999999999E-2</v>
      </c>
      <c r="AU5" s="8">
        <v>0.49474299999999999</v>
      </c>
      <c r="AV5" s="8">
        <v>0.491012</v>
      </c>
      <c r="AW5" s="8">
        <v>0.49054999999999993</v>
      </c>
    </row>
    <row r="6" spans="1:49" s="7" customFormat="1" ht="15" x14ac:dyDescent="0.25">
      <c r="A6" s="7" t="s">
        <v>1</v>
      </c>
      <c r="B6" s="7">
        <v>100</v>
      </c>
      <c r="C6" s="8">
        <v>0.4</v>
      </c>
      <c r="D6" s="57"/>
      <c r="E6" s="21">
        <v>19.04496</v>
      </c>
      <c r="F6" s="21">
        <v>1.4284600000000001</v>
      </c>
      <c r="G6" s="21">
        <v>12.363142</v>
      </c>
      <c r="H6" s="21">
        <v>11.25543</v>
      </c>
      <c r="I6" s="21">
        <v>2.6268699999999998</v>
      </c>
      <c r="J6" s="21">
        <v>4.9295299999999997</v>
      </c>
      <c r="K6" s="21">
        <v>19.075579999999999</v>
      </c>
      <c r="L6" s="21">
        <v>13.1127</v>
      </c>
      <c r="M6" s="21">
        <v>18.392619</v>
      </c>
      <c r="N6" s="21">
        <v>10.05199</v>
      </c>
      <c r="O6" s="21">
        <v>4.44956</v>
      </c>
      <c r="P6" s="21">
        <v>5.7812200000000002</v>
      </c>
      <c r="Q6" s="21">
        <v>2.5553400000000002</v>
      </c>
      <c r="R6" s="21">
        <v>1.754E-2</v>
      </c>
      <c r="S6" s="21">
        <v>0.43991299999999994</v>
      </c>
      <c r="T6" s="62"/>
      <c r="U6" s="7" t="s">
        <v>26</v>
      </c>
      <c r="V6" s="7" t="s">
        <v>19</v>
      </c>
      <c r="W6" s="7">
        <v>8.2100000000000001E-4</v>
      </c>
      <c r="X6" s="7">
        <v>7.9806999999999989E-2</v>
      </c>
      <c r="Y6" s="7">
        <v>4.66E-4</v>
      </c>
      <c r="Z6" s="7">
        <v>4.9295299999999997</v>
      </c>
      <c r="AA6" s="7">
        <v>32.499681999999993</v>
      </c>
      <c r="AB6" s="7">
        <v>2.4839130000000003</v>
      </c>
      <c r="AC6" s="7">
        <v>3.8862999999999995E-2</v>
      </c>
      <c r="AD6" s="7">
        <v>2.7622000000000001E-2</v>
      </c>
      <c r="AE6" s="7">
        <v>2.8783999999999997E-2</v>
      </c>
      <c r="AF6" s="7">
        <v>0.32332600000000011</v>
      </c>
      <c r="AG6" s="7">
        <v>5.5300000000000002E-3</v>
      </c>
      <c r="AH6" s="7">
        <v>1.3142170000000002</v>
      </c>
      <c r="AI6" s="7">
        <v>1.1396999999999999E-2</v>
      </c>
      <c r="AJ6" s="7">
        <v>1.1387999999999999E-2</v>
      </c>
      <c r="AK6" s="7">
        <v>1.297E-3</v>
      </c>
      <c r="AL6" s="7">
        <v>3.3460920000000001</v>
      </c>
      <c r="AM6" s="7">
        <v>0.48031299999999993</v>
      </c>
      <c r="AN6" s="7">
        <v>1.9989E-2</v>
      </c>
      <c r="AO6" s="7">
        <v>0.57933900000000005</v>
      </c>
      <c r="AP6" s="7">
        <v>9.3131999999999993E-2</v>
      </c>
      <c r="AQ6" s="7">
        <v>0.8161210000000001</v>
      </c>
      <c r="AR6" s="7">
        <v>3.0683999999999999E-2</v>
      </c>
      <c r="AS6" s="7">
        <v>2.1619999999999999E-3</v>
      </c>
      <c r="AT6" s="7">
        <v>2.1719999999999999E-3</v>
      </c>
      <c r="AU6" s="7">
        <v>1.5447000000000002E-2</v>
      </c>
      <c r="AV6" s="7">
        <v>1.6416000000000004E-2</v>
      </c>
      <c r="AW6" s="7">
        <v>1.7417999999999999E-2</v>
      </c>
    </row>
    <row r="7" spans="1:49" s="7" customFormat="1" ht="15" x14ac:dyDescent="0.25">
      <c r="A7" s="7" t="s">
        <v>1</v>
      </c>
      <c r="B7" s="7">
        <v>100</v>
      </c>
      <c r="C7" s="8">
        <v>0.7</v>
      </c>
      <c r="D7" s="57"/>
      <c r="E7" s="21">
        <v>0.82147000000000003</v>
      </c>
      <c r="F7" s="21">
        <v>0.26207999999999998</v>
      </c>
      <c r="G7" s="21">
        <v>0.55536199999999991</v>
      </c>
      <c r="H7" s="21">
        <v>48.746299999999998</v>
      </c>
      <c r="I7" s="21">
        <v>11.227410000000001</v>
      </c>
      <c r="J7" s="21">
        <v>32.499681999999993</v>
      </c>
      <c r="K7" s="21">
        <v>0.95640999999999998</v>
      </c>
      <c r="L7" s="21">
        <v>0.34378999999999998</v>
      </c>
      <c r="M7" s="21">
        <v>0.62691600000000003</v>
      </c>
      <c r="N7" s="21">
        <v>1.8749899999999999</v>
      </c>
      <c r="O7" s="21">
        <v>0.54218</v>
      </c>
      <c r="P7" s="21">
        <v>1.295812</v>
      </c>
      <c r="Q7" s="21">
        <v>19.263190000000002</v>
      </c>
      <c r="R7" s="21">
        <v>2.5035699999999999</v>
      </c>
      <c r="S7" s="21">
        <v>10.737266</v>
      </c>
      <c r="T7" s="62"/>
      <c r="U7" s="7" t="s">
        <v>26</v>
      </c>
      <c r="V7" s="7" t="s">
        <v>20</v>
      </c>
      <c r="W7" s="7">
        <v>0.41750799999999993</v>
      </c>
      <c r="X7" s="7">
        <v>2.844468</v>
      </c>
      <c r="Y7" s="7">
        <v>3.6651370000000001</v>
      </c>
      <c r="Z7" s="7">
        <v>18.392619</v>
      </c>
      <c r="AA7" s="7">
        <v>0.62691600000000003</v>
      </c>
      <c r="AB7" s="7">
        <v>62.048033000000011</v>
      </c>
      <c r="AC7" s="7">
        <v>1233.0960809999999</v>
      </c>
      <c r="AD7" s="7">
        <v>1818.3189570000002</v>
      </c>
      <c r="AE7" s="7">
        <v>1564.1164530000001</v>
      </c>
      <c r="AF7" s="7">
        <v>0.39089300000000005</v>
      </c>
      <c r="AG7" s="7">
        <v>1.9144320000000001</v>
      </c>
      <c r="AH7" s="7">
        <v>3.7769810000000001</v>
      </c>
      <c r="AI7" s="7">
        <v>0.92802499999999988</v>
      </c>
      <c r="AJ7" s="7">
        <v>2.1866689999999998</v>
      </c>
      <c r="AK7" s="7">
        <v>20.274082999999997</v>
      </c>
      <c r="AL7" s="7">
        <v>283.09058100000004</v>
      </c>
      <c r="AM7" s="7">
        <v>147.81929200000005</v>
      </c>
      <c r="AN7" s="7">
        <v>182.78027299999999</v>
      </c>
      <c r="AO7" s="7">
        <v>1.2055229999999999</v>
      </c>
      <c r="AP7" s="7">
        <v>3.6606990000000001</v>
      </c>
      <c r="AQ7" s="7">
        <v>5.6329930000000008</v>
      </c>
      <c r="AR7" s="7">
        <v>12.213870999999999</v>
      </c>
      <c r="AS7" s="7">
        <v>7.0229360000000014</v>
      </c>
      <c r="AT7" s="7">
        <v>32.095790999999998</v>
      </c>
      <c r="AU7" s="7">
        <v>634.45496200000002</v>
      </c>
      <c r="AV7" s="7">
        <v>1063.5973779999999</v>
      </c>
      <c r="AW7" s="7">
        <v>1753.0069500000002</v>
      </c>
    </row>
    <row r="8" spans="1:49" s="7" customFormat="1" ht="15" x14ac:dyDescent="0.25">
      <c r="A8" s="7" t="s">
        <v>1</v>
      </c>
      <c r="B8" s="7">
        <v>100</v>
      </c>
      <c r="C8" s="8">
        <v>1</v>
      </c>
      <c r="D8" s="57"/>
      <c r="E8" s="21">
        <v>67.716949999999997</v>
      </c>
      <c r="F8" s="21">
        <v>12.151630000000001</v>
      </c>
      <c r="G8" s="21">
        <v>54.044059999999988</v>
      </c>
      <c r="H8" s="21">
        <v>4.0852000000000004</v>
      </c>
      <c r="I8" s="21">
        <v>0.69494</v>
      </c>
      <c r="J8" s="21">
        <v>2.4839130000000003</v>
      </c>
      <c r="K8" s="21">
        <v>67.605639999999994</v>
      </c>
      <c r="L8" s="21">
        <v>38.486269999999998</v>
      </c>
      <c r="M8" s="21">
        <v>62.048033000000011</v>
      </c>
      <c r="N8" s="21">
        <v>59.700740000000003</v>
      </c>
      <c r="O8" s="21">
        <v>8.6410300000000007</v>
      </c>
      <c r="P8" s="21">
        <v>28.507565</v>
      </c>
      <c r="Q8" s="21">
        <v>0.12917999999999999</v>
      </c>
      <c r="R8" s="21">
        <v>3.8800000000000002E-3</v>
      </c>
      <c r="S8" s="21">
        <v>4.7847999999999988E-2</v>
      </c>
      <c r="T8" s="62"/>
      <c r="U8" s="7" t="s">
        <v>26</v>
      </c>
      <c r="V8" s="7" t="s">
        <v>27</v>
      </c>
      <c r="W8" s="7">
        <v>0.13597400000000001</v>
      </c>
      <c r="X8" s="7">
        <v>2.233644</v>
      </c>
      <c r="Y8" s="7">
        <v>0.430452</v>
      </c>
      <c r="Z8" s="7">
        <v>5.7812200000000002</v>
      </c>
      <c r="AA8" s="7">
        <v>1.295812</v>
      </c>
      <c r="AB8" s="7">
        <v>28.507565</v>
      </c>
      <c r="AC8" s="7">
        <v>51.891255000000001</v>
      </c>
      <c r="AD8" s="7">
        <v>48.095726999999997</v>
      </c>
      <c r="AE8" s="7">
        <v>47.030867000000001</v>
      </c>
      <c r="AF8" s="7">
        <v>0.42246299999999992</v>
      </c>
      <c r="AG8" s="7">
        <v>0.46985599999999994</v>
      </c>
      <c r="AH8" s="7">
        <v>4.515371</v>
      </c>
      <c r="AI8" s="7">
        <v>1.1863119999999998</v>
      </c>
      <c r="AJ8" s="7">
        <v>0.28337899999999999</v>
      </c>
      <c r="AK8" s="7">
        <v>0.27938600000000002</v>
      </c>
      <c r="AL8" s="7">
        <v>544.86336300000005</v>
      </c>
      <c r="AM8" s="7">
        <v>600.56000399999994</v>
      </c>
      <c r="AN8" s="7">
        <v>1303.0832009999999</v>
      </c>
      <c r="AO8" s="7">
        <v>1.8737750000000002</v>
      </c>
      <c r="AP8" s="7">
        <v>2.7995139999999998</v>
      </c>
      <c r="AQ8" s="7">
        <v>6.3116909999999997</v>
      </c>
      <c r="AR8" s="7">
        <v>2.7515419999999997</v>
      </c>
      <c r="AS8" s="7">
        <v>4.8209939999999989</v>
      </c>
      <c r="AT8" s="7">
        <v>26.369552999999996</v>
      </c>
      <c r="AU8" s="7">
        <v>30.574583000000001</v>
      </c>
      <c r="AV8" s="7">
        <v>700.70422799999994</v>
      </c>
      <c r="AW8" s="7">
        <v>1696.7946499999998</v>
      </c>
    </row>
    <row r="9" spans="1:49" s="7" customFormat="1" ht="15" x14ac:dyDescent="0.25">
      <c r="A9" s="7" t="s">
        <v>1</v>
      </c>
      <c r="B9" s="7">
        <v>1000</v>
      </c>
      <c r="C9" s="8">
        <v>0.4</v>
      </c>
      <c r="D9" s="57"/>
      <c r="E9" s="21">
        <v>8.9461499999999994</v>
      </c>
      <c r="F9" s="21">
        <v>3.47295</v>
      </c>
      <c r="G9" s="21">
        <v>5.624852999999999</v>
      </c>
      <c r="H9" s="21">
        <v>0.14521999999999999</v>
      </c>
      <c r="I9" s="21">
        <v>2.6009999999999998E-2</v>
      </c>
      <c r="J9" s="21">
        <v>3.8862999999999995E-2</v>
      </c>
      <c r="K9" s="21">
        <v>1314.3486700000001</v>
      </c>
      <c r="L9" s="21">
        <v>972.72375999999997</v>
      </c>
      <c r="M9" s="21">
        <v>1233.0960809999999</v>
      </c>
      <c r="N9" s="21">
        <v>57.407769999999999</v>
      </c>
      <c r="O9" s="21">
        <v>47.77225</v>
      </c>
      <c r="P9" s="21">
        <v>51.891255000000001</v>
      </c>
      <c r="Q9" s="21">
        <v>3.6700000000000003E-2</v>
      </c>
      <c r="R9" s="21">
        <v>3.4329999999999999E-2</v>
      </c>
      <c r="S9" s="21">
        <v>3.5619999999999999E-2</v>
      </c>
      <c r="T9" s="62"/>
      <c r="U9" s="7" t="s">
        <v>26</v>
      </c>
      <c r="V9" s="7" t="s">
        <v>21</v>
      </c>
      <c r="W9" s="7">
        <v>5.4500000000000002E-4</v>
      </c>
      <c r="X9" s="7">
        <v>3.4710000000000006E-3</v>
      </c>
      <c r="Y9" s="7">
        <v>4.5700000000000005E-4</v>
      </c>
      <c r="Z9" s="7">
        <v>0.43991299999999994</v>
      </c>
      <c r="AA9" s="7">
        <v>10.737266</v>
      </c>
      <c r="AB9" s="7">
        <v>4.7847999999999988E-2</v>
      </c>
      <c r="AC9" s="7">
        <v>3.5619999999999999E-2</v>
      </c>
      <c r="AD9" s="7">
        <v>2.7483E-2</v>
      </c>
      <c r="AE9" s="7">
        <v>2.9769E-2</v>
      </c>
      <c r="AF9" s="7">
        <v>0.29427700000000001</v>
      </c>
      <c r="AG9" s="7">
        <v>4.0160000000000005E-3</v>
      </c>
      <c r="AH9" s="7">
        <v>0.64617900000000006</v>
      </c>
      <c r="AI9" s="7">
        <v>1.2557000000000002E-2</v>
      </c>
      <c r="AJ9" s="7">
        <v>2.235E-3</v>
      </c>
      <c r="AK9" s="7">
        <v>1.5112999999999998E-2</v>
      </c>
      <c r="AL9" s="7">
        <v>5.3094999999999989E-2</v>
      </c>
      <c r="AM9" s="7">
        <v>3.3413999999999999E-2</v>
      </c>
      <c r="AN9" s="7">
        <v>1.3207E-2</v>
      </c>
      <c r="AO9" s="7">
        <v>6.979100000000002E-2</v>
      </c>
      <c r="AP9" s="7">
        <v>0.23224600000000001</v>
      </c>
      <c r="AQ9" s="7">
        <v>0.43700399999999995</v>
      </c>
      <c r="AR9" s="7">
        <v>2.1826999999999999E-2</v>
      </c>
      <c r="AS9" s="7">
        <v>1.3749999999999999E-3</v>
      </c>
      <c r="AT9" s="7">
        <v>1.441E-3</v>
      </c>
      <c r="AU9" s="7">
        <v>1.7054999999999997E-2</v>
      </c>
      <c r="AV9" s="7">
        <v>1.7096999999999994E-2</v>
      </c>
      <c r="AW9" s="7">
        <v>1.7824E-2</v>
      </c>
    </row>
    <row r="10" spans="1:49" s="7" customFormat="1" ht="15" x14ac:dyDescent="0.25">
      <c r="A10" s="7" t="s">
        <v>1</v>
      </c>
      <c r="B10" s="7">
        <v>1000</v>
      </c>
      <c r="C10" s="8">
        <v>0.7</v>
      </c>
      <c r="D10" s="57"/>
      <c r="E10" s="21">
        <v>0.82303000000000004</v>
      </c>
      <c r="F10" s="21">
        <v>0.69516999999999995</v>
      </c>
      <c r="G10" s="21">
        <v>0.72271099999999999</v>
      </c>
      <c r="H10" s="21">
        <v>2.8209999999999999E-2</v>
      </c>
      <c r="I10" s="21">
        <v>2.7199999999999998E-2</v>
      </c>
      <c r="J10" s="21">
        <v>2.7622000000000001E-2</v>
      </c>
      <c r="K10" s="21">
        <v>1967.7204999999999</v>
      </c>
      <c r="L10" s="21">
        <v>1343.3533600000001</v>
      </c>
      <c r="M10" s="21">
        <v>1818.3189570000002</v>
      </c>
      <c r="N10" s="21">
        <v>53.327179999999998</v>
      </c>
      <c r="O10" s="21">
        <v>44.664790000000004</v>
      </c>
      <c r="P10" s="21">
        <v>48.095726999999997</v>
      </c>
      <c r="Q10" s="21">
        <v>2.8400000000000002E-2</v>
      </c>
      <c r="R10" s="21">
        <v>2.657E-2</v>
      </c>
      <c r="S10" s="21">
        <v>2.7483E-2</v>
      </c>
      <c r="T10" s="62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s="7" customFormat="1" ht="15" x14ac:dyDescent="0.25">
      <c r="A11" s="7" t="s">
        <v>1</v>
      </c>
      <c r="B11" s="7">
        <v>1000</v>
      </c>
      <c r="C11" s="8">
        <v>1</v>
      </c>
      <c r="D11" s="57"/>
      <c r="E11" s="21">
        <v>0.7248</v>
      </c>
      <c r="F11" s="21">
        <v>0.70423999999999998</v>
      </c>
      <c r="G11" s="21">
        <v>0.71445199999999998</v>
      </c>
      <c r="H11" s="21">
        <v>2.9790000000000001E-2</v>
      </c>
      <c r="I11" s="21">
        <v>2.845E-2</v>
      </c>
      <c r="J11" s="21">
        <v>2.8783999999999997E-2</v>
      </c>
      <c r="K11" s="21">
        <v>3096.6710499999999</v>
      </c>
      <c r="L11" s="21">
        <v>816.72928999999999</v>
      </c>
      <c r="M11" s="21">
        <v>1564.1164530000001</v>
      </c>
      <c r="N11" s="21">
        <v>51.906790000000001</v>
      </c>
      <c r="O11" s="21">
        <v>44.209020000000002</v>
      </c>
      <c r="P11" s="21">
        <v>47.030867000000001</v>
      </c>
      <c r="Q11" s="21">
        <v>3.0249999999999999E-2</v>
      </c>
      <c r="R11" s="21">
        <v>2.9409999999999999E-2</v>
      </c>
      <c r="S11" s="21">
        <v>2.9769E-2</v>
      </c>
      <c r="T11" s="62"/>
      <c r="U11" s="7" t="s">
        <v>26</v>
      </c>
      <c r="V11" s="7" t="s">
        <v>18</v>
      </c>
      <c r="W11" s="7">
        <f>W5/W$23</f>
        <v>0.45318698069484464</v>
      </c>
      <c r="X11" s="7">
        <f t="shared" ref="X11:AW15" si="0">X5/X$23</f>
        <v>0.6131180217526323</v>
      </c>
      <c r="Y11" s="7">
        <f t="shared" si="0"/>
        <v>4.7648476466385309E-3</v>
      </c>
      <c r="Z11" s="7">
        <f t="shared" si="0"/>
        <v>0.64811355670443571</v>
      </c>
      <c r="AA11" s="7">
        <f t="shared" si="0"/>
        <v>1.139290571797244E-2</v>
      </c>
      <c r="AB11" s="7">
        <f t="shared" si="0"/>
        <v>0.79808762798678901</v>
      </c>
      <c r="AC11" s="7">
        <f t="shared" si="0"/>
        <v>4.2795744602533809E-3</v>
      </c>
      <c r="AD11" s="7">
        <f t="shared" si="0"/>
        <v>3.6728336163596405E-4</v>
      </c>
      <c r="AE11" s="7">
        <f t="shared" si="0"/>
        <v>2.3071614274302723E-4</v>
      </c>
      <c r="AF11" s="7">
        <f t="shared" si="0"/>
        <v>0.21662625747038436</v>
      </c>
      <c r="AG11" s="7">
        <f t="shared" si="0"/>
        <v>7.0171638180649733E-3</v>
      </c>
      <c r="AH11" s="7">
        <f t="shared" si="0"/>
        <v>0.88237638120660677</v>
      </c>
      <c r="AI11" s="7">
        <f t="shared" si="0"/>
        <v>0.87260166627198554</v>
      </c>
      <c r="AJ11" s="7">
        <f t="shared" si="0"/>
        <v>0.99878637383614555</v>
      </c>
      <c r="AK11" s="7">
        <f t="shared" si="0"/>
        <v>0.71075989342769852</v>
      </c>
      <c r="AL11" s="7">
        <f t="shared" si="0"/>
        <v>0.99899557524293348</v>
      </c>
      <c r="AM11" s="7">
        <f t="shared" si="0"/>
        <v>0.83129011557387589</v>
      </c>
      <c r="AN11" s="7">
        <f t="shared" si="0"/>
        <v>3.0059597446493254E-4</v>
      </c>
      <c r="AO11" s="7">
        <f t="shared" si="0"/>
        <v>0.58539241946194653</v>
      </c>
      <c r="AP11" s="7">
        <f t="shared" si="0"/>
        <v>0.88245168154146214</v>
      </c>
      <c r="AQ11" s="7">
        <f t="shared" si="0"/>
        <v>0.92098082873888842</v>
      </c>
      <c r="AR11" s="7">
        <f t="shared" si="0"/>
        <v>0.693930906941717</v>
      </c>
      <c r="AS11" s="7">
        <f t="shared" si="0"/>
        <v>2.2130238131227052E-3</v>
      </c>
      <c r="AT11" s="7">
        <f t="shared" si="0"/>
        <v>6.7519453178853329E-4</v>
      </c>
      <c r="AU11" s="7">
        <f t="shared" si="0"/>
        <v>6.5138739710616112E-4</v>
      </c>
      <c r="AV11" s="7">
        <f t="shared" si="0"/>
        <v>4.0530318413588008E-4</v>
      </c>
      <c r="AW11" s="7">
        <f t="shared" si="0"/>
        <v>2.5632120058749827E-4</v>
      </c>
    </row>
    <row r="12" spans="1:49" s="7" customFormat="1" ht="15" x14ac:dyDescent="0.25">
      <c r="A12" s="7" t="s">
        <v>7</v>
      </c>
      <c r="B12" s="7">
        <v>24</v>
      </c>
      <c r="C12" s="8">
        <v>0.4</v>
      </c>
      <c r="D12" s="57"/>
      <c r="E12" s="21">
        <v>0.68454000000000004</v>
      </c>
      <c r="F12" s="21">
        <v>0.21812999999999999</v>
      </c>
      <c r="G12" s="21">
        <v>0.40742200000000006</v>
      </c>
      <c r="H12" s="21">
        <v>1.6638500000000001</v>
      </c>
      <c r="I12" s="21">
        <v>8.9800000000000001E-3</v>
      </c>
      <c r="J12" s="21">
        <v>0.32332600000000011</v>
      </c>
      <c r="K12" s="21">
        <v>1.18242</v>
      </c>
      <c r="L12" s="21">
        <v>0.18862000000000001</v>
      </c>
      <c r="M12" s="21">
        <v>0.39089300000000005</v>
      </c>
      <c r="N12" s="21">
        <v>1.88076</v>
      </c>
      <c r="O12" s="21">
        <v>0.15168000000000001</v>
      </c>
      <c r="P12" s="21">
        <v>0.42246299999999992</v>
      </c>
      <c r="Q12" s="21">
        <v>0.50129999999999997</v>
      </c>
      <c r="R12" s="21">
        <v>0.14262</v>
      </c>
      <c r="S12" s="21">
        <v>0.29427700000000001</v>
      </c>
      <c r="T12" s="62"/>
      <c r="U12" s="7" t="s">
        <v>26</v>
      </c>
      <c r="V12" s="7" t="s">
        <v>19</v>
      </c>
      <c r="W12" s="7">
        <f t="shared" ref="W12:AL15" si="1">W6/W$23</f>
        <v>3.6169631607235687E-4</v>
      </c>
      <c r="X12" s="7">
        <f t="shared" si="1"/>
        <v>2.3054612684702377E-2</v>
      </c>
      <c r="Y12" s="7">
        <f t="shared" si="1"/>
        <v>1.0705973979428907E-4</v>
      </c>
      <c r="Z12" s="7">
        <f t="shared" si="1"/>
        <v>0.25842097592838592</v>
      </c>
      <c r="AA12" s="7">
        <f t="shared" si="1"/>
        <v>0.66671074522579132</v>
      </c>
      <c r="AB12" s="7">
        <f t="shared" si="1"/>
        <v>3.6680816250584239E-2</v>
      </c>
      <c r="AC12" s="7">
        <f t="shared" si="1"/>
        <v>2.9568257561366873E-5</v>
      </c>
      <c r="AD12" s="7">
        <f t="shared" si="1"/>
        <v>1.4037562753449996E-5</v>
      </c>
      <c r="AE12" s="7">
        <f t="shared" si="1"/>
        <v>9.2951429245285829E-6</v>
      </c>
      <c r="AF12" s="7">
        <f t="shared" si="1"/>
        <v>0.17191241838405757</v>
      </c>
      <c r="AG12" s="7">
        <f t="shared" si="1"/>
        <v>1.9965484623327484E-3</v>
      </c>
      <c r="AH12" s="7">
        <f t="shared" si="1"/>
        <v>0.28110030244307271</v>
      </c>
      <c r="AI12" s="7">
        <f t="shared" si="1"/>
        <v>7.0101520188708825E-4</v>
      </c>
      <c r="AJ12" s="7">
        <f t="shared" si="1"/>
        <v>3.4310051025204086E-4</v>
      </c>
      <c r="AK12" s="7">
        <f t="shared" si="1"/>
        <v>2.4258384526255445E-5</v>
      </c>
      <c r="AL12" s="7">
        <f t="shared" si="1"/>
        <v>2.8188662999949808E-3</v>
      </c>
      <c r="AM12" s="7">
        <f t="shared" si="0"/>
        <v>2.7988570483440602E-4</v>
      </c>
      <c r="AN12" s="7">
        <f t="shared" si="0"/>
        <v>9.8509764449595722E-6</v>
      </c>
      <c r="AO12" s="7">
        <f t="shared" si="0"/>
        <v>0.18407667597632235</v>
      </c>
      <c r="AP12" s="7">
        <f t="shared" si="0"/>
        <v>2.2018322595898102E-2</v>
      </c>
      <c r="AQ12" s="7">
        <f t="shared" si="0"/>
        <v>0.12558045420762945</v>
      </c>
      <c r="AR12" s="7">
        <f t="shared" si="0"/>
        <v>1.9500104859773884E-3</v>
      </c>
      <c r="AS12" s="7">
        <f t="shared" si="0"/>
        <v>1.3230532544233854E-4</v>
      </c>
      <c r="AT12" s="7">
        <f t="shared" si="0"/>
        <v>5.6201522305690742E-5</v>
      </c>
      <c r="AU12" s="7">
        <f t="shared" si="0"/>
        <v>2.0337793810319444E-5</v>
      </c>
      <c r="AV12" s="7">
        <f t="shared" si="0"/>
        <v>1.3550497891649508E-5</v>
      </c>
      <c r="AW12" s="7">
        <f t="shared" si="0"/>
        <v>9.1012183708756404E-6</v>
      </c>
    </row>
    <row r="13" spans="1:49" s="8" customFormat="1" ht="15" x14ac:dyDescent="0.25">
      <c r="A13" s="8" t="s">
        <v>2</v>
      </c>
      <c r="B13" s="8">
        <v>24</v>
      </c>
      <c r="C13" s="8">
        <v>0.7</v>
      </c>
      <c r="D13" s="84"/>
      <c r="E13" s="85">
        <v>0.10963000000000001</v>
      </c>
      <c r="F13" s="85">
        <v>8.5500000000000003E-3</v>
      </c>
      <c r="G13" s="85">
        <v>1.9436000000000002E-2</v>
      </c>
      <c r="H13" s="85">
        <v>6.8300000000000001E-3</v>
      </c>
      <c r="I13" s="85">
        <v>5.1000000000000004E-4</v>
      </c>
      <c r="J13" s="85">
        <v>5.5300000000000002E-3</v>
      </c>
      <c r="K13" s="85">
        <v>2.7697799999999999</v>
      </c>
      <c r="L13" s="85">
        <v>0.32099</v>
      </c>
      <c r="M13" s="85">
        <v>1.9144320000000001</v>
      </c>
      <c r="N13" s="85">
        <v>1.98088</v>
      </c>
      <c r="O13" s="85">
        <v>0.12157999999999999</v>
      </c>
      <c r="P13" s="85">
        <v>0.46985599999999994</v>
      </c>
      <c r="Q13" s="85">
        <v>4.1700000000000001E-3</v>
      </c>
      <c r="R13" s="85">
        <v>3.7499999999999999E-3</v>
      </c>
      <c r="S13" s="85">
        <v>4.0160000000000005E-3</v>
      </c>
      <c r="T13" s="58"/>
      <c r="U13" s="8" t="s">
        <v>26</v>
      </c>
      <c r="V13" s="8" t="s">
        <v>20</v>
      </c>
      <c r="W13" s="7">
        <f t="shared" si="1"/>
        <v>0.18393557311904696</v>
      </c>
      <c r="X13" s="7">
        <f t="shared" si="0"/>
        <v>0.82170872271893458</v>
      </c>
      <c r="Y13" s="7">
        <f t="shared" si="0"/>
        <v>0.84203565135283531</v>
      </c>
      <c r="Z13" s="7">
        <f t="shared" si="0"/>
        <v>0.96419710436065387</v>
      </c>
      <c r="AA13" s="7">
        <f t="shared" si="0"/>
        <v>1.2860791485712763E-2</v>
      </c>
      <c r="AB13" s="7">
        <f t="shared" si="0"/>
        <v>0.9162851103010401</v>
      </c>
      <c r="AC13" s="7">
        <f t="shared" si="0"/>
        <v>0.93818033916373178</v>
      </c>
      <c r="AD13" s="7">
        <f t="shared" si="0"/>
        <v>0.92407379859080607</v>
      </c>
      <c r="AE13" s="7">
        <f t="shared" si="0"/>
        <v>0.50509609440111503</v>
      </c>
      <c r="AF13" s="7">
        <f t="shared" si="0"/>
        <v>0.20783778897892344</v>
      </c>
      <c r="AG13" s="7">
        <f t="shared" si="0"/>
        <v>0.69118558152633069</v>
      </c>
      <c r="AH13" s="7">
        <f t="shared" si="0"/>
        <v>0.80786544491643253</v>
      </c>
      <c r="AI13" s="7">
        <f t="shared" si="0"/>
        <v>5.7081655938515843E-2</v>
      </c>
      <c r="AJ13" s="7">
        <f t="shared" si="0"/>
        <v>6.5880510155630484E-2</v>
      </c>
      <c r="AK13" s="7">
        <f t="shared" si="0"/>
        <v>0.37919545206724636</v>
      </c>
      <c r="AL13" s="7">
        <f t="shared" si="0"/>
        <v>0.23848552240252197</v>
      </c>
      <c r="AM13" s="7">
        <f t="shared" si="0"/>
        <v>8.6136554141867688E-2</v>
      </c>
      <c r="AN13" s="7">
        <f t="shared" si="0"/>
        <v>9.0077750959341646E-2</v>
      </c>
      <c r="AO13" s="7">
        <f t="shared" si="0"/>
        <v>0.38303768027528617</v>
      </c>
      <c r="AP13" s="7">
        <f t="shared" si="0"/>
        <v>0.86546462556888704</v>
      </c>
      <c r="AQ13" s="7">
        <f t="shared" si="0"/>
        <v>0.86677566131541428</v>
      </c>
      <c r="AR13" s="7">
        <f t="shared" si="0"/>
        <v>0.7762083341277255</v>
      </c>
      <c r="AS13" s="7">
        <f t="shared" si="0"/>
        <v>0.42977420584676945</v>
      </c>
      <c r="AT13" s="7">
        <f t="shared" si="0"/>
        <v>0.83049369880538126</v>
      </c>
      <c r="AU13" s="7">
        <f t="shared" si="0"/>
        <v>0.83533464097171339</v>
      </c>
      <c r="AV13" s="7">
        <f t="shared" si="0"/>
        <v>0.87794066935629522</v>
      </c>
      <c r="AW13" s="7">
        <f t="shared" si="0"/>
        <v>0.91597767008914222</v>
      </c>
    </row>
    <row r="14" spans="1:49" s="7" customFormat="1" ht="15" x14ac:dyDescent="0.25">
      <c r="A14" s="7" t="s">
        <v>2</v>
      </c>
      <c r="B14" s="7">
        <v>24</v>
      </c>
      <c r="C14" s="8">
        <v>1</v>
      </c>
      <c r="D14" s="57"/>
      <c r="E14" s="21">
        <v>4.6752599999999997</v>
      </c>
      <c r="F14" s="21">
        <v>0.50517000000000001</v>
      </c>
      <c r="G14" s="21">
        <v>4.1253390000000003</v>
      </c>
      <c r="H14" s="21">
        <v>2.7006000000000001</v>
      </c>
      <c r="I14" s="21">
        <v>0.66876999999999998</v>
      </c>
      <c r="J14" s="21">
        <v>1.3142170000000002</v>
      </c>
      <c r="K14" s="21">
        <v>4.5143800000000001</v>
      </c>
      <c r="L14" s="21">
        <v>0.60009000000000001</v>
      </c>
      <c r="M14" s="21">
        <v>3.7769810000000001</v>
      </c>
      <c r="N14" s="21">
        <v>4.60982</v>
      </c>
      <c r="O14" s="21">
        <v>4.4961200000000003</v>
      </c>
      <c r="P14" s="21">
        <v>4.515371</v>
      </c>
      <c r="Q14" s="21">
        <v>2.6599699999999999</v>
      </c>
      <c r="R14" s="21">
        <v>0.33289000000000002</v>
      </c>
      <c r="S14" s="21">
        <v>0.64617900000000006</v>
      </c>
      <c r="T14" s="62"/>
      <c r="U14" s="7" t="s">
        <v>26</v>
      </c>
      <c r="V14" s="7" t="s">
        <v>27</v>
      </c>
      <c r="W14" s="7">
        <f t="shared" si="1"/>
        <v>5.9904135056787648E-2</v>
      </c>
      <c r="X14" s="7">
        <f t="shared" si="0"/>
        <v>0.64525414181098606</v>
      </c>
      <c r="Y14" s="7">
        <f t="shared" si="0"/>
        <v>9.8892873635045758E-2</v>
      </c>
      <c r="Z14" s="7">
        <f t="shared" si="0"/>
        <v>0.30306915962712538</v>
      </c>
      <c r="AA14" s="7">
        <f t="shared" si="0"/>
        <v>2.6582776538937314E-2</v>
      </c>
      <c r="AB14" s="7">
        <f t="shared" si="0"/>
        <v>0.42098123143467037</v>
      </c>
      <c r="AC14" s="7">
        <f t="shared" si="0"/>
        <v>3.9480585467477208E-2</v>
      </c>
      <c r="AD14" s="7">
        <f t="shared" si="0"/>
        <v>2.4442357031905698E-2</v>
      </c>
      <c r="AE14" s="7">
        <f t="shared" si="0"/>
        <v>1.5187556650552212E-2</v>
      </c>
      <c r="AF14" s="7">
        <f t="shared" si="0"/>
        <v>0.22462355643463278</v>
      </c>
      <c r="AG14" s="7">
        <f t="shared" si="0"/>
        <v>0.16963657763432474</v>
      </c>
      <c r="AH14" s="7">
        <f t="shared" si="0"/>
        <v>0.96580104635891917</v>
      </c>
      <c r="AI14" s="7">
        <f t="shared" si="0"/>
        <v>7.2968565954292838E-2</v>
      </c>
      <c r="AJ14" s="7">
        <f t="shared" si="0"/>
        <v>8.537713338137784E-3</v>
      </c>
      <c r="AK14" s="7">
        <f t="shared" si="0"/>
        <v>5.2254842091383228E-3</v>
      </c>
      <c r="AL14" s="7">
        <f t="shared" si="0"/>
        <v>0.45901217661159116</v>
      </c>
      <c r="AM14" s="7">
        <f t="shared" si="0"/>
        <v>0.34995546657053567</v>
      </c>
      <c r="AN14" s="7">
        <f t="shared" si="0"/>
        <v>0.64218529785749756</v>
      </c>
      <c r="AO14" s="7">
        <f t="shared" si="0"/>
        <v>0.59536518951345141</v>
      </c>
      <c r="AP14" s="7">
        <f t="shared" si="0"/>
        <v>0.66186275784620829</v>
      </c>
      <c r="AQ14" s="7">
        <f t="shared" si="0"/>
        <v>0.97121017912565266</v>
      </c>
      <c r="AR14" s="7">
        <f t="shared" si="0"/>
        <v>0.17486428603204257</v>
      </c>
      <c r="AS14" s="7">
        <f t="shared" si="0"/>
        <v>0.29502459765289607</v>
      </c>
      <c r="AT14" s="7">
        <f t="shared" si="0"/>
        <v>0.6823245953593895</v>
      </c>
      <c r="AU14" s="7">
        <f t="shared" si="0"/>
        <v>4.0255037540655014E-2</v>
      </c>
      <c r="AV14" s="7">
        <f t="shared" si="0"/>
        <v>0.57839249294492534</v>
      </c>
      <c r="AW14" s="7">
        <f t="shared" si="0"/>
        <v>0.88660573201191306</v>
      </c>
    </row>
    <row r="15" spans="1:49" s="7" customFormat="1" ht="15" x14ac:dyDescent="0.25">
      <c r="A15" s="7" t="s">
        <v>2</v>
      </c>
      <c r="B15" s="7">
        <v>100</v>
      </c>
      <c r="C15" s="8">
        <v>0.4</v>
      </c>
      <c r="D15" s="57"/>
      <c r="E15" s="21">
        <v>16.257850000000001</v>
      </c>
      <c r="F15" s="21">
        <v>2.56379</v>
      </c>
      <c r="G15" s="21">
        <v>14.186627000000001</v>
      </c>
      <c r="H15" s="21">
        <v>1.506E-2</v>
      </c>
      <c r="I15" s="21">
        <v>1.09E-3</v>
      </c>
      <c r="J15" s="21">
        <v>1.1396999999999999E-2</v>
      </c>
      <c r="K15" s="21">
        <v>3.0472899999999998</v>
      </c>
      <c r="L15" s="21">
        <v>0.34983999999999998</v>
      </c>
      <c r="M15" s="21">
        <v>0.92802499999999988</v>
      </c>
      <c r="N15" s="21">
        <v>3.26423</v>
      </c>
      <c r="O15" s="21">
        <v>0.25681999999999999</v>
      </c>
      <c r="P15" s="21">
        <v>1.1863119999999998</v>
      </c>
      <c r="Q15" s="21">
        <v>2.8969999999999999E-2</v>
      </c>
      <c r="R15" s="21">
        <v>1.82E-3</v>
      </c>
      <c r="S15" s="21">
        <v>1.2557000000000002E-2</v>
      </c>
      <c r="T15" s="62"/>
      <c r="U15" s="7" t="s">
        <v>26</v>
      </c>
      <c r="V15" s="7" t="s">
        <v>21</v>
      </c>
      <c r="W15" s="7">
        <f t="shared" si="1"/>
        <v>2.4010291383609562E-4</v>
      </c>
      <c r="X15" s="7">
        <f t="shared" si="0"/>
        <v>1.0027010240781131E-3</v>
      </c>
      <c r="Y15" s="7">
        <f t="shared" si="0"/>
        <v>1.049920624162878E-4</v>
      </c>
      <c r="Z15" s="7">
        <f t="shared" si="0"/>
        <v>2.3061579254733015E-2</v>
      </c>
      <c r="AA15" s="7">
        <f t="shared" si="0"/>
        <v>0.22026832805771926</v>
      </c>
      <c r="AB15" s="7">
        <f t="shared" si="0"/>
        <v>7.0658823234064723E-4</v>
      </c>
      <c r="AC15" s="7">
        <f t="shared" si="0"/>
        <v>2.71008757516375E-5</v>
      </c>
      <c r="AD15" s="7">
        <f t="shared" si="0"/>
        <v>1.3966922639673675E-5</v>
      </c>
      <c r="AE15" s="7">
        <f t="shared" si="0"/>
        <v>9.6132264355298581E-6</v>
      </c>
      <c r="AF15" s="7">
        <f t="shared" si="0"/>
        <v>0.15646706650502989</v>
      </c>
      <c r="AG15" s="7">
        <f t="shared" si="0"/>
        <v>1.4499346518496057E-3</v>
      </c>
      <c r="AH15" s="7">
        <f t="shared" si="0"/>
        <v>0.13821242027181377</v>
      </c>
      <c r="AI15" s="7">
        <f t="shared" si="0"/>
        <v>7.7236534966185569E-4</v>
      </c>
      <c r="AJ15" s="7">
        <f t="shared" si="0"/>
        <v>6.733663860320613E-5</v>
      </c>
      <c r="AK15" s="7">
        <f t="shared" si="0"/>
        <v>2.8266535493083925E-4</v>
      </c>
      <c r="AL15" s="7">
        <f t="shared" si="0"/>
        <v>4.4729106730548192E-5</v>
      </c>
      <c r="AM15" s="7">
        <f t="shared" si="0"/>
        <v>1.9470847012962056E-5</v>
      </c>
      <c r="AN15" s="7">
        <f t="shared" si="0"/>
        <v>6.5086720650648393E-6</v>
      </c>
      <c r="AO15" s="7">
        <f t="shared" si="0"/>
        <v>2.2175091428444343E-2</v>
      </c>
      <c r="AP15" s="7">
        <f t="shared" si="0"/>
        <v>5.4907736863880847E-2</v>
      </c>
      <c r="AQ15" s="7">
        <f t="shared" si="0"/>
        <v>6.7243902326433069E-2</v>
      </c>
      <c r="AR15" s="7">
        <f t="shared" si="0"/>
        <v>1.3871359300426428E-3</v>
      </c>
      <c r="AS15" s="7">
        <f t="shared" si="0"/>
        <v>8.414422871564084E-5</v>
      </c>
      <c r="AT15" s="7">
        <f t="shared" si="0"/>
        <v>3.7286553242403483E-5</v>
      </c>
      <c r="AU15" s="7">
        <f t="shared" si="0"/>
        <v>2.2454915092574479E-5</v>
      </c>
      <c r="AV15" s="7">
        <f t="shared" si="0"/>
        <v>1.4112625636789201E-5</v>
      </c>
      <c r="AW15" s="7">
        <f t="shared" si="0"/>
        <v>9.3133606753064313E-6</v>
      </c>
    </row>
    <row r="16" spans="1:49" s="7" customFormat="1" ht="15" x14ac:dyDescent="0.25">
      <c r="A16" s="7" t="s">
        <v>2</v>
      </c>
      <c r="B16" s="7">
        <v>100</v>
      </c>
      <c r="C16" s="8">
        <v>0.7</v>
      </c>
      <c r="D16" s="57"/>
      <c r="E16" s="21">
        <v>33.19144</v>
      </c>
      <c r="F16" s="21">
        <v>33.11712</v>
      </c>
      <c r="G16" s="21">
        <v>33.151157999999995</v>
      </c>
      <c r="H16" s="21">
        <v>2.1160000000000002E-2</v>
      </c>
      <c r="I16" s="21">
        <v>3.14E-3</v>
      </c>
      <c r="J16" s="21">
        <v>1.1387999999999999E-2</v>
      </c>
      <c r="K16" s="21">
        <v>5.6771700000000003</v>
      </c>
      <c r="L16" s="21">
        <v>0.54339999999999999</v>
      </c>
      <c r="M16" s="21">
        <v>2.1866689999999998</v>
      </c>
      <c r="N16" s="21">
        <v>0.30307000000000001</v>
      </c>
      <c r="O16" s="21">
        <v>0.25380000000000003</v>
      </c>
      <c r="P16" s="21">
        <v>0.28337899999999999</v>
      </c>
      <c r="Q16" s="21">
        <v>3.0999999999999999E-3</v>
      </c>
      <c r="R16" s="21">
        <v>1.5399999999999999E-3</v>
      </c>
      <c r="S16" s="21">
        <v>2.235E-3</v>
      </c>
      <c r="T16" s="62"/>
      <c r="W16" s="14" t="s">
        <v>31</v>
      </c>
      <c r="X16" s="14" t="s">
        <v>32</v>
      </c>
      <c r="Y16" s="14" t="s">
        <v>33</v>
      </c>
      <c r="Z16" s="14" t="s">
        <v>34</v>
      </c>
      <c r="AA16" s="14" t="s">
        <v>35</v>
      </c>
      <c r="AB16" s="14" t="s">
        <v>36</v>
      </c>
      <c r="AC16" s="14" t="s">
        <v>37</v>
      </c>
      <c r="AD16" s="14" t="s">
        <v>38</v>
      </c>
      <c r="AE16" s="14" t="s">
        <v>39</v>
      </c>
      <c r="AF16" s="14" t="s">
        <v>40</v>
      </c>
      <c r="AG16" s="14" t="s">
        <v>41</v>
      </c>
      <c r="AH16" s="14" t="s">
        <v>42</v>
      </c>
      <c r="AI16" s="14" t="s">
        <v>43</v>
      </c>
      <c r="AJ16" s="14" t="s">
        <v>44</v>
      </c>
      <c r="AK16" s="14" t="s">
        <v>45</v>
      </c>
      <c r="AL16" s="14" t="s">
        <v>46</v>
      </c>
      <c r="AM16" s="14" t="s">
        <v>47</v>
      </c>
      <c r="AN16" s="14" t="s">
        <v>48</v>
      </c>
      <c r="AO16" s="14" t="s">
        <v>49</v>
      </c>
      <c r="AP16" s="14" t="s">
        <v>50</v>
      </c>
      <c r="AQ16" s="14" t="s">
        <v>51</v>
      </c>
      <c r="AR16" s="14" t="s">
        <v>52</v>
      </c>
      <c r="AS16" s="14" t="s">
        <v>53</v>
      </c>
      <c r="AT16" s="14" t="s">
        <v>54</v>
      </c>
      <c r="AU16" s="14" t="s">
        <v>55</v>
      </c>
      <c r="AV16" s="14" t="s">
        <v>56</v>
      </c>
      <c r="AW16" s="14" t="s">
        <v>57</v>
      </c>
    </row>
    <row r="17" spans="1:49" s="8" customFormat="1" ht="15" x14ac:dyDescent="0.25">
      <c r="A17" s="8" t="s">
        <v>2</v>
      </c>
      <c r="B17" s="8">
        <v>100</v>
      </c>
      <c r="C17" s="8">
        <v>1</v>
      </c>
      <c r="D17" s="84"/>
      <c r="E17" s="85">
        <v>53.466050000000003</v>
      </c>
      <c r="F17" s="85">
        <v>2.3821400000000001</v>
      </c>
      <c r="G17" s="85">
        <v>38.001524000000003</v>
      </c>
      <c r="H17" s="85">
        <v>1.32E-3</v>
      </c>
      <c r="I17" s="85">
        <v>1.2899999999999999E-3</v>
      </c>
      <c r="J17" s="85">
        <v>1.297E-3</v>
      </c>
      <c r="K17" s="85">
        <v>53.389150000000001</v>
      </c>
      <c r="L17" s="85">
        <v>4.1863799999999998</v>
      </c>
      <c r="M17" s="85">
        <v>20.274082999999997</v>
      </c>
      <c r="N17" s="85">
        <v>0.30537999999999998</v>
      </c>
      <c r="O17" s="85">
        <v>0.24956</v>
      </c>
      <c r="P17" s="85">
        <v>0.27938600000000002</v>
      </c>
      <c r="Q17" s="85">
        <v>3.9260000000000003E-2</v>
      </c>
      <c r="R17" s="85">
        <v>1.99E-3</v>
      </c>
      <c r="S17" s="85">
        <v>1.5112999999999998E-2</v>
      </c>
      <c r="T17" s="58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</row>
    <row r="18" spans="1:49" s="7" customFormat="1" ht="15" x14ac:dyDescent="0.25">
      <c r="A18" s="7" t="s">
        <v>2</v>
      </c>
      <c r="B18" s="7">
        <v>997</v>
      </c>
      <c r="C18" s="8">
        <v>0.4</v>
      </c>
      <c r="D18" s="57"/>
      <c r="E18" s="21">
        <v>1187.03466</v>
      </c>
      <c r="F18" s="21">
        <v>1185.0032900000001</v>
      </c>
      <c r="G18" s="21">
        <v>1185.842373</v>
      </c>
      <c r="H18" s="21">
        <v>9.9005500000000008</v>
      </c>
      <c r="I18" s="21">
        <v>7.6700000000000004E-2</v>
      </c>
      <c r="J18" s="21">
        <v>3.3460920000000001</v>
      </c>
      <c r="K18" s="21">
        <v>495.57601</v>
      </c>
      <c r="L18" s="21">
        <v>167.37629000000001</v>
      </c>
      <c r="M18" s="21">
        <v>283.09058100000004</v>
      </c>
      <c r="N18" s="21">
        <v>1148.1201699999999</v>
      </c>
      <c r="O18" s="21">
        <v>334.89954999999998</v>
      </c>
      <c r="P18" s="21">
        <v>544.86336300000005</v>
      </c>
      <c r="Q18" s="21">
        <v>9.8970000000000002E-2</v>
      </c>
      <c r="R18" s="21">
        <v>2.0279999999999999E-2</v>
      </c>
      <c r="S18" s="21">
        <v>5.3094999999999989E-2</v>
      </c>
      <c r="T18" s="62"/>
      <c r="U18" s="7" t="s">
        <v>24</v>
      </c>
      <c r="V18" s="7" t="s">
        <v>18</v>
      </c>
      <c r="W18" s="7">
        <v>1.96495</v>
      </c>
      <c r="X18" s="7">
        <v>3.3837199999999998</v>
      </c>
      <c r="Y18" s="7">
        <v>0.1149</v>
      </c>
      <c r="Z18" s="7">
        <v>19.04496</v>
      </c>
      <c r="AA18" s="7">
        <v>0.82147000000000003</v>
      </c>
      <c r="AB18" s="7">
        <v>67.716949999999997</v>
      </c>
      <c r="AC18" s="7">
        <v>8.9461499999999994</v>
      </c>
      <c r="AD18" s="7">
        <v>0.82303000000000004</v>
      </c>
      <c r="AE18" s="7">
        <v>0.7248</v>
      </c>
      <c r="AF18" s="7">
        <v>0.68454000000000004</v>
      </c>
      <c r="AG18" s="7">
        <v>0.10963000000000001</v>
      </c>
      <c r="AH18" s="7">
        <v>4.6752599999999997</v>
      </c>
      <c r="AI18" s="7">
        <v>16.257850000000001</v>
      </c>
      <c r="AJ18" s="7">
        <v>33.19144</v>
      </c>
      <c r="AK18" s="7">
        <v>53.466050000000003</v>
      </c>
      <c r="AL18" s="7">
        <v>1187.03466</v>
      </c>
      <c r="AM18" s="7">
        <v>1716.1040800000001</v>
      </c>
      <c r="AN18" s="7">
        <v>0.70408999999999999</v>
      </c>
      <c r="AO18" s="7">
        <v>3.1472699999999998</v>
      </c>
      <c r="AP18" s="7">
        <v>4.2297500000000001</v>
      </c>
      <c r="AQ18" s="7">
        <v>6.4987899999999996</v>
      </c>
      <c r="AR18" s="7">
        <v>15.735300000000001</v>
      </c>
      <c r="AS18" s="7">
        <v>0.12642999999999999</v>
      </c>
      <c r="AT18" s="7">
        <v>2.682E-2</v>
      </c>
      <c r="AU18" s="7">
        <v>0.50236000000000003</v>
      </c>
      <c r="AV18" s="7">
        <v>0.49402000000000001</v>
      </c>
      <c r="AW18" s="7">
        <v>0.49663000000000002</v>
      </c>
    </row>
    <row r="19" spans="1:49" s="7" customFormat="1" ht="15" x14ac:dyDescent="0.25">
      <c r="A19" s="7" t="s">
        <v>2</v>
      </c>
      <c r="B19" s="7">
        <v>997</v>
      </c>
      <c r="C19" s="8">
        <v>0.7</v>
      </c>
      <c r="D19" s="57"/>
      <c r="E19" s="21">
        <v>1716.1040800000001</v>
      </c>
      <c r="F19" s="21">
        <v>132.68675999999999</v>
      </c>
      <c r="G19" s="21">
        <v>1426.580359</v>
      </c>
      <c r="H19" s="21">
        <v>0.78410999999999997</v>
      </c>
      <c r="I19" s="21">
        <v>0.11953</v>
      </c>
      <c r="J19" s="21">
        <v>0.48031299999999993</v>
      </c>
      <c r="K19" s="21">
        <v>227.76760999999999</v>
      </c>
      <c r="L19" s="21">
        <v>98.655379999999994</v>
      </c>
      <c r="M19" s="21">
        <v>147.81929200000005</v>
      </c>
      <c r="N19" s="21">
        <v>1213.5550499999999</v>
      </c>
      <c r="O19" s="21">
        <v>271.18315999999999</v>
      </c>
      <c r="P19" s="21">
        <v>600.56000399999994</v>
      </c>
      <c r="Q19" s="21">
        <v>4.9759999999999999E-2</v>
      </c>
      <c r="R19" s="21">
        <v>1.9949999999999999E-2</v>
      </c>
      <c r="S19" s="21">
        <v>3.3413999999999999E-2</v>
      </c>
      <c r="T19" s="62"/>
      <c r="U19" s="7" t="s">
        <v>24</v>
      </c>
      <c r="V19" s="7" t="s">
        <v>19</v>
      </c>
      <c r="W19" s="7">
        <v>1E-3</v>
      </c>
      <c r="X19" s="7">
        <v>0.65098999999999996</v>
      </c>
      <c r="Y19" s="7">
        <v>4.8999999999999998E-4</v>
      </c>
      <c r="Z19" s="7">
        <v>11.25543</v>
      </c>
      <c r="AA19" s="7">
        <v>48.746299999999998</v>
      </c>
      <c r="AB19" s="7">
        <v>4.0852000000000004</v>
      </c>
      <c r="AC19" s="7">
        <v>0.14521999999999999</v>
      </c>
      <c r="AD19" s="7">
        <v>2.8209999999999999E-2</v>
      </c>
      <c r="AE19" s="7">
        <v>2.9790000000000001E-2</v>
      </c>
      <c r="AF19" s="7">
        <v>1.6638500000000001</v>
      </c>
      <c r="AG19" s="7">
        <v>6.8300000000000001E-3</v>
      </c>
      <c r="AH19" s="7">
        <v>2.7006000000000001</v>
      </c>
      <c r="AI19" s="7">
        <v>1.506E-2</v>
      </c>
      <c r="AJ19" s="7">
        <v>2.1160000000000002E-2</v>
      </c>
      <c r="AK19" s="7">
        <v>1.32E-3</v>
      </c>
      <c r="AL19" s="7">
        <v>9.9005500000000008</v>
      </c>
      <c r="AM19" s="7">
        <v>0.78410999999999997</v>
      </c>
      <c r="AN19" s="7">
        <v>2.1010000000000001E-2</v>
      </c>
      <c r="AO19" s="7">
        <v>1.5061800000000001</v>
      </c>
      <c r="AP19" s="7">
        <v>0.39964</v>
      </c>
      <c r="AQ19" s="7">
        <v>1.69828</v>
      </c>
      <c r="AR19" s="7">
        <v>0.11316</v>
      </c>
      <c r="AS19" s="7">
        <v>2.47E-3</v>
      </c>
      <c r="AT19" s="7">
        <v>2.31E-3</v>
      </c>
      <c r="AU19" s="7">
        <v>1.5900000000000001E-2</v>
      </c>
      <c r="AV19" s="7">
        <v>1.6820000000000002E-2</v>
      </c>
      <c r="AW19" s="7">
        <v>1.772E-2</v>
      </c>
    </row>
    <row r="20" spans="1:49" s="7" customFormat="1" ht="15" x14ac:dyDescent="0.25">
      <c r="A20" s="7" t="s">
        <v>2</v>
      </c>
      <c r="B20" s="7">
        <v>997</v>
      </c>
      <c r="C20" s="8">
        <v>1</v>
      </c>
      <c r="D20" s="57"/>
      <c r="E20" s="21">
        <v>0.70408999999999999</v>
      </c>
      <c r="F20" s="21">
        <v>0.50480999999999998</v>
      </c>
      <c r="G20" s="21">
        <v>0.60995100000000002</v>
      </c>
      <c r="H20" s="21">
        <v>2.1010000000000001E-2</v>
      </c>
      <c r="I20" s="21">
        <v>1.9609999999999999E-2</v>
      </c>
      <c r="J20" s="21">
        <v>1.9989E-2</v>
      </c>
      <c r="K20" s="21">
        <v>509.42858000000001</v>
      </c>
      <c r="L20" s="21">
        <v>62.893459999999997</v>
      </c>
      <c r="M20" s="21">
        <v>182.78027299999999</v>
      </c>
      <c r="N20" s="21">
        <v>2029.13895</v>
      </c>
      <c r="O20" s="21">
        <v>603.32800999999995</v>
      </c>
      <c r="P20" s="21">
        <v>1303.0832009999999</v>
      </c>
      <c r="Q20" s="21">
        <v>1.3729999999999999E-2</v>
      </c>
      <c r="R20" s="21">
        <v>1.282E-2</v>
      </c>
      <c r="S20" s="21">
        <v>1.3207E-2</v>
      </c>
      <c r="T20" s="62"/>
      <c r="U20" s="7" t="s">
        <v>24</v>
      </c>
      <c r="V20" s="7" t="s">
        <v>20</v>
      </c>
      <c r="W20" s="7">
        <v>2.26986</v>
      </c>
      <c r="X20" s="7">
        <v>3.4616500000000001</v>
      </c>
      <c r="Y20" s="7">
        <v>4.3527100000000001</v>
      </c>
      <c r="Z20" s="7">
        <v>19.075579999999999</v>
      </c>
      <c r="AA20" s="7">
        <v>0.95640999999999998</v>
      </c>
      <c r="AB20" s="7">
        <v>67.605639999999994</v>
      </c>
      <c r="AC20" s="7">
        <v>1314.3486700000001</v>
      </c>
      <c r="AD20" s="7">
        <v>1967.7204999999999</v>
      </c>
      <c r="AE20" s="7">
        <v>3096.6710499999999</v>
      </c>
      <c r="AF20" s="7">
        <v>1.18242</v>
      </c>
      <c r="AG20" s="7">
        <v>2.7697799999999999</v>
      </c>
      <c r="AH20" s="7">
        <v>4.5143800000000001</v>
      </c>
      <c r="AI20" s="7">
        <v>3.0472899999999998</v>
      </c>
      <c r="AJ20" s="7">
        <v>5.6771700000000003</v>
      </c>
      <c r="AK20" s="7">
        <v>53.389150000000001</v>
      </c>
      <c r="AL20" s="7">
        <v>495.57601</v>
      </c>
      <c r="AM20" s="7">
        <v>227.76760999999999</v>
      </c>
      <c r="AN20" s="7">
        <v>509.42858000000001</v>
      </c>
      <c r="AO20" s="7">
        <v>2.9840800000000001</v>
      </c>
      <c r="AP20" s="7">
        <v>4.0905500000000004</v>
      </c>
      <c r="AQ20" s="7">
        <v>6.47377</v>
      </c>
      <c r="AR20" s="7">
        <v>15.69463</v>
      </c>
      <c r="AS20" s="7">
        <v>16.340990000000001</v>
      </c>
      <c r="AT20" s="7">
        <v>38.646639999999998</v>
      </c>
      <c r="AU20" s="7">
        <v>759.52191000000005</v>
      </c>
      <c r="AV20" s="7">
        <v>1204.61394</v>
      </c>
      <c r="AW20" s="7">
        <v>1903.1327900000001</v>
      </c>
    </row>
    <row r="21" spans="1:49" s="7" customFormat="1" ht="15" x14ac:dyDescent="0.25">
      <c r="A21" s="7" t="s">
        <v>0</v>
      </c>
      <c r="B21" s="7">
        <v>30</v>
      </c>
      <c r="C21" s="8">
        <v>0.4</v>
      </c>
      <c r="D21" s="57"/>
      <c r="E21" s="21">
        <v>3.1472699999999998</v>
      </c>
      <c r="F21" s="21">
        <v>0.32654</v>
      </c>
      <c r="G21" s="21">
        <v>1.8423880000000004</v>
      </c>
      <c r="H21" s="21">
        <v>1.5061800000000001</v>
      </c>
      <c r="I21" s="21">
        <v>0.22295000000000001</v>
      </c>
      <c r="J21" s="21">
        <v>0.57933900000000005</v>
      </c>
      <c r="K21" s="21">
        <v>2.9840800000000001</v>
      </c>
      <c r="L21" s="21">
        <v>0.27883000000000002</v>
      </c>
      <c r="M21" s="21">
        <v>1.2055229999999999</v>
      </c>
      <c r="N21" s="21">
        <v>3.0095900000000002</v>
      </c>
      <c r="O21" s="21">
        <v>0.21199999999999999</v>
      </c>
      <c r="P21" s="21">
        <v>1.8737750000000002</v>
      </c>
      <c r="Q21" s="21">
        <v>0.30066999999999999</v>
      </c>
      <c r="R21" s="21">
        <v>4.7099999999999998E-3</v>
      </c>
      <c r="S21" s="21">
        <v>6.979100000000002E-2</v>
      </c>
      <c r="T21" s="62"/>
      <c r="U21" s="7" t="s">
        <v>24</v>
      </c>
      <c r="V21" s="7" t="s">
        <v>27</v>
      </c>
      <c r="W21" s="7">
        <v>0.16952</v>
      </c>
      <c r="X21" s="7">
        <v>3.3502200000000002</v>
      </c>
      <c r="Y21" s="7">
        <v>0.78576000000000001</v>
      </c>
      <c r="Z21" s="7">
        <v>10.05199</v>
      </c>
      <c r="AA21" s="7">
        <v>1.8749899999999999</v>
      </c>
      <c r="AB21" s="7">
        <v>59.700740000000003</v>
      </c>
      <c r="AC21" s="7">
        <v>57.407769999999999</v>
      </c>
      <c r="AD21" s="7">
        <v>53.327179999999998</v>
      </c>
      <c r="AE21" s="7">
        <v>51.906790000000001</v>
      </c>
      <c r="AF21" s="7">
        <v>1.88076</v>
      </c>
      <c r="AG21" s="7">
        <v>1.98088</v>
      </c>
      <c r="AH21" s="7">
        <v>4.60982</v>
      </c>
      <c r="AI21" s="7">
        <v>3.26423</v>
      </c>
      <c r="AJ21" s="7">
        <v>0.30307000000000001</v>
      </c>
      <c r="AK21" s="7">
        <v>0.30537999999999998</v>
      </c>
      <c r="AL21" s="7">
        <v>1148.1201699999999</v>
      </c>
      <c r="AM21" s="7">
        <v>1213.5550499999999</v>
      </c>
      <c r="AN21" s="7">
        <v>2029.13895</v>
      </c>
      <c r="AO21" s="7">
        <v>3.0095900000000002</v>
      </c>
      <c r="AP21" s="7">
        <v>4.0835100000000004</v>
      </c>
      <c r="AQ21" s="7">
        <v>6.4681199999999999</v>
      </c>
      <c r="AR21" s="7">
        <v>4.3035300000000003</v>
      </c>
      <c r="AS21" s="7">
        <v>6.1013299999999999</v>
      </c>
      <c r="AT21" s="7">
        <v>38.563960000000002</v>
      </c>
      <c r="AU21" s="7">
        <v>33.695500000000003</v>
      </c>
      <c r="AV21" s="7">
        <v>1211.4684</v>
      </c>
      <c r="AW21" s="7">
        <v>1913.8097</v>
      </c>
    </row>
    <row r="22" spans="1:49" s="7" customFormat="1" ht="15" x14ac:dyDescent="0.25">
      <c r="A22" s="7" t="s">
        <v>0</v>
      </c>
      <c r="B22" s="7">
        <v>30</v>
      </c>
      <c r="C22" s="8">
        <v>0.7</v>
      </c>
      <c r="D22" s="57"/>
      <c r="E22" s="21">
        <v>4.2297500000000001</v>
      </c>
      <c r="F22" s="21">
        <v>0.28699999999999998</v>
      </c>
      <c r="G22" s="21">
        <v>3.7325499999999998</v>
      </c>
      <c r="H22" s="21">
        <v>0.39964</v>
      </c>
      <c r="I22" s="21">
        <v>2.4599999999999999E-3</v>
      </c>
      <c r="J22" s="21">
        <v>9.3131999999999993E-2</v>
      </c>
      <c r="K22" s="21">
        <v>4.0905500000000004</v>
      </c>
      <c r="L22" s="21">
        <v>2.21428</v>
      </c>
      <c r="M22" s="21">
        <v>3.6606990000000001</v>
      </c>
      <c r="N22" s="21">
        <v>4.0835100000000004</v>
      </c>
      <c r="O22" s="21">
        <v>0.33604000000000001</v>
      </c>
      <c r="P22" s="21">
        <v>2.7995139999999998</v>
      </c>
      <c r="Q22" s="21">
        <v>1.5699000000000001</v>
      </c>
      <c r="R22" s="21">
        <v>3.2100000000000002E-3</v>
      </c>
      <c r="S22" s="21">
        <v>0.23224600000000001</v>
      </c>
      <c r="T22" s="62"/>
      <c r="U22" s="7" t="s">
        <v>24</v>
      </c>
      <c r="V22" s="7" t="s">
        <v>8</v>
      </c>
      <c r="W22" s="7">
        <v>6.4000000000000005E-4</v>
      </c>
      <c r="X22" s="7">
        <v>9.0299999999999998E-3</v>
      </c>
      <c r="Y22" s="7">
        <v>4.8000000000000001E-4</v>
      </c>
      <c r="Z22" s="7">
        <v>2.5553400000000002</v>
      </c>
      <c r="AA22" s="7">
        <v>19.263190000000002</v>
      </c>
      <c r="AB22" s="7">
        <v>0.12917999999999999</v>
      </c>
      <c r="AC22" s="7">
        <v>3.6700000000000003E-2</v>
      </c>
      <c r="AD22" s="7">
        <v>2.8400000000000002E-2</v>
      </c>
      <c r="AE22" s="7">
        <v>3.0249999999999999E-2</v>
      </c>
      <c r="AF22" s="7">
        <v>0.50129999999999997</v>
      </c>
      <c r="AG22" s="7">
        <v>4.1700000000000001E-3</v>
      </c>
      <c r="AH22" s="7">
        <v>2.6599699999999999</v>
      </c>
      <c r="AI22" s="7">
        <v>2.8969999999999999E-2</v>
      </c>
      <c r="AJ22" s="7">
        <v>3.0999999999999999E-3</v>
      </c>
      <c r="AK22" s="7">
        <v>3.9260000000000003E-2</v>
      </c>
      <c r="AL22" s="7">
        <v>9.8970000000000002E-2</v>
      </c>
      <c r="AM22" s="7">
        <v>4.9759999999999999E-2</v>
      </c>
      <c r="AN22" s="7">
        <v>1.3729999999999999E-2</v>
      </c>
      <c r="AO22" s="7">
        <v>0.30066999999999999</v>
      </c>
      <c r="AP22" s="7">
        <v>1.5699000000000001</v>
      </c>
      <c r="AQ22" s="7">
        <v>0.89917999999999998</v>
      </c>
      <c r="AR22" s="7">
        <v>0.10131</v>
      </c>
      <c r="AS22" s="7">
        <v>1.4E-3</v>
      </c>
      <c r="AT22" s="7">
        <v>1.4599999999999999E-3</v>
      </c>
      <c r="AU22" s="7">
        <v>1.7739999999999999E-2</v>
      </c>
      <c r="AV22" s="7">
        <v>1.7919999999999998E-2</v>
      </c>
      <c r="AW22" s="7">
        <v>1.898E-2</v>
      </c>
    </row>
    <row r="23" spans="1:49" s="7" customFormat="1" ht="15" x14ac:dyDescent="0.25">
      <c r="A23" s="7" t="s">
        <v>0</v>
      </c>
      <c r="B23" s="7">
        <v>30</v>
      </c>
      <c r="C23" s="8">
        <v>1</v>
      </c>
      <c r="D23" s="57"/>
      <c r="E23" s="21">
        <v>6.4987899999999996</v>
      </c>
      <c r="F23" s="21">
        <v>1.53213</v>
      </c>
      <c r="G23" s="21">
        <v>5.9852610000000004</v>
      </c>
      <c r="H23" s="21">
        <v>1.69828</v>
      </c>
      <c r="I23" s="21">
        <v>0.12489</v>
      </c>
      <c r="J23" s="21">
        <v>0.8161210000000001</v>
      </c>
      <c r="K23" s="21">
        <v>6.47377</v>
      </c>
      <c r="L23" s="21">
        <v>1.6281699999999999</v>
      </c>
      <c r="M23" s="21">
        <v>5.6329930000000008</v>
      </c>
      <c r="N23" s="21">
        <v>6.4681199999999999</v>
      </c>
      <c r="O23" s="21">
        <v>4.9511700000000003</v>
      </c>
      <c r="P23" s="21">
        <v>6.3116909999999997</v>
      </c>
      <c r="Q23" s="21">
        <v>0.89917999999999998</v>
      </c>
      <c r="R23" s="21">
        <v>0.19635</v>
      </c>
      <c r="S23" s="21">
        <v>0.43700399999999995</v>
      </c>
      <c r="T23" s="62"/>
      <c r="W23" s="108">
        <f>MAX(W18:W22)</f>
        <v>2.26986</v>
      </c>
      <c r="X23" s="108">
        <f t="shared" ref="X23:AW23" si="2">MAX(X18:X22)</f>
        <v>3.4616500000000001</v>
      </c>
      <c r="Y23" s="108">
        <f t="shared" si="2"/>
        <v>4.3527100000000001</v>
      </c>
      <c r="Z23" s="108">
        <f t="shared" si="2"/>
        <v>19.075579999999999</v>
      </c>
      <c r="AA23" s="108">
        <f t="shared" si="2"/>
        <v>48.746299999999998</v>
      </c>
      <c r="AB23" s="108">
        <f t="shared" si="2"/>
        <v>67.716949999999997</v>
      </c>
      <c r="AC23" s="108">
        <f t="shared" si="2"/>
        <v>1314.3486700000001</v>
      </c>
      <c r="AD23" s="108">
        <f t="shared" si="2"/>
        <v>1967.7204999999999</v>
      </c>
      <c r="AE23" s="108">
        <f t="shared" si="2"/>
        <v>3096.6710499999999</v>
      </c>
      <c r="AF23" s="108">
        <f t="shared" si="2"/>
        <v>1.88076</v>
      </c>
      <c r="AG23" s="108">
        <f t="shared" si="2"/>
        <v>2.7697799999999999</v>
      </c>
      <c r="AH23" s="108">
        <f t="shared" si="2"/>
        <v>4.6752599999999997</v>
      </c>
      <c r="AI23" s="108">
        <f t="shared" si="2"/>
        <v>16.257850000000001</v>
      </c>
      <c r="AJ23" s="108">
        <f t="shared" si="2"/>
        <v>33.19144</v>
      </c>
      <c r="AK23" s="108">
        <f t="shared" si="2"/>
        <v>53.466050000000003</v>
      </c>
      <c r="AL23" s="108">
        <f t="shared" si="2"/>
        <v>1187.03466</v>
      </c>
      <c r="AM23" s="108">
        <f t="shared" si="2"/>
        <v>1716.1040800000001</v>
      </c>
      <c r="AN23" s="108">
        <f t="shared" si="2"/>
        <v>2029.13895</v>
      </c>
      <c r="AO23" s="108">
        <f t="shared" si="2"/>
        <v>3.1472699999999998</v>
      </c>
      <c r="AP23" s="108">
        <f t="shared" si="2"/>
        <v>4.2297500000000001</v>
      </c>
      <c r="AQ23" s="108">
        <f t="shared" si="2"/>
        <v>6.4987899999999996</v>
      </c>
      <c r="AR23" s="108">
        <f t="shared" si="2"/>
        <v>15.735300000000001</v>
      </c>
      <c r="AS23" s="108">
        <f t="shared" si="2"/>
        <v>16.340990000000001</v>
      </c>
      <c r="AT23" s="108">
        <f t="shared" si="2"/>
        <v>38.646639999999998</v>
      </c>
      <c r="AU23" s="108">
        <f t="shared" si="2"/>
        <v>759.52191000000005</v>
      </c>
      <c r="AV23" s="108">
        <f t="shared" si="2"/>
        <v>1211.4684</v>
      </c>
      <c r="AW23" s="108">
        <f t="shared" si="2"/>
        <v>1913.8097</v>
      </c>
    </row>
    <row r="24" spans="1:49" s="7" customFormat="1" ht="15" x14ac:dyDescent="0.25">
      <c r="A24" s="7" t="s">
        <v>0</v>
      </c>
      <c r="B24" s="7">
        <v>100</v>
      </c>
      <c r="C24" s="8">
        <v>0.4</v>
      </c>
      <c r="D24" s="57"/>
      <c r="E24" s="21">
        <v>15.735300000000001</v>
      </c>
      <c r="F24" s="21">
        <v>1.36599</v>
      </c>
      <c r="G24" s="21">
        <v>10.919211000000001</v>
      </c>
      <c r="H24" s="21">
        <v>0.11316</v>
      </c>
      <c r="I24" s="21">
        <v>3.5200000000000001E-3</v>
      </c>
      <c r="J24" s="21">
        <v>3.0683999999999999E-2</v>
      </c>
      <c r="K24" s="21">
        <v>15.69463</v>
      </c>
      <c r="L24" s="21">
        <v>2.9741599999999999</v>
      </c>
      <c r="M24" s="21">
        <v>12.213870999999999</v>
      </c>
      <c r="N24" s="21">
        <v>4.3035300000000003</v>
      </c>
      <c r="O24" s="21">
        <v>1.4879</v>
      </c>
      <c r="P24" s="21">
        <v>2.7515419999999997</v>
      </c>
      <c r="Q24" s="21">
        <v>0.10131</v>
      </c>
      <c r="R24" s="21">
        <v>3.4199999999999999E-3</v>
      </c>
      <c r="S24" s="21">
        <v>2.1826999999999999E-2</v>
      </c>
      <c r="T24" s="62"/>
      <c r="U24" s="7" t="s">
        <v>24</v>
      </c>
      <c r="V24" s="7" t="s">
        <v>18</v>
      </c>
      <c r="W24" s="7">
        <f>W18/W$23</f>
        <v>0.86567012943529553</v>
      </c>
      <c r="X24" s="7">
        <f t="shared" ref="X24:AW24" si="3">X18/X$23</f>
        <v>0.97748761428798392</v>
      </c>
      <c r="Y24" s="7">
        <f t="shared" si="3"/>
        <v>2.6397347859149815E-2</v>
      </c>
      <c r="Z24" s="7">
        <f t="shared" si="3"/>
        <v>0.99839480634402733</v>
      </c>
      <c r="AA24" s="7">
        <f t="shared" si="3"/>
        <v>1.6851945686134129E-2</v>
      </c>
      <c r="AB24" s="7">
        <f t="shared" si="3"/>
        <v>1</v>
      </c>
      <c r="AC24" s="7">
        <f t="shared" si="3"/>
        <v>6.8065272208172878E-3</v>
      </c>
      <c r="AD24" s="7">
        <f t="shared" si="3"/>
        <v>4.1826570389443018E-4</v>
      </c>
      <c r="AE24" s="7">
        <f t="shared" si="3"/>
        <v>2.3405779570936344E-4</v>
      </c>
      <c r="AF24" s="7">
        <f t="shared" si="3"/>
        <v>0.36396988451477064</v>
      </c>
      <c r="AG24" s="7">
        <f t="shared" si="3"/>
        <v>3.9580760926860623E-2</v>
      </c>
      <c r="AH24" s="7">
        <f t="shared" si="3"/>
        <v>1</v>
      </c>
      <c r="AI24" s="7">
        <f t="shared" si="3"/>
        <v>1</v>
      </c>
      <c r="AJ24" s="7">
        <f t="shared" si="3"/>
        <v>1</v>
      </c>
      <c r="AK24" s="7">
        <f t="shared" si="3"/>
        <v>1</v>
      </c>
      <c r="AL24" s="7">
        <f t="shared" si="3"/>
        <v>1</v>
      </c>
      <c r="AM24" s="7">
        <f t="shared" si="3"/>
        <v>1</v>
      </c>
      <c r="AN24" s="7">
        <f t="shared" si="3"/>
        <v>3.4698954450605761E-4</v>
      </c>
      <c r="AO24" s="7">
        <f t="shared" si="3"/>
        <v>1</v>
      </c>
      <c r="AP24" s="7">
        <f t="shared" si="3"/>
        <v>1</v>
      </c>
      <c r="AQ24" s="7">
        <f t="shared" si="3"/>
        <v>1</v>
      </c>
      <c r="AR24" s="7">
        <f t="shared" si="3"/>
        <v>1</v>
      </c>
      <c r="AS24" s="7">
        <f t="shared" si="3"/>
        <v>7.7369853356497971E-3</v>
      </c>
      <c r="AT24" s="7">
        <f t="shared" si="3"/>
        <v>6.9398012349844646E-4</v>
      </c>
      <c r="AU24" s="7">
        <f t="shared" si="3"/>
        <v>6.6141607422490287E-4</v>
      </c>
      <c r="AV24" s="7">
        <f t="shared" si="3"/>
        <v>4.07786121371387E-4</v>
      </c>
      <c r="AW24" s="7">
        <f t="shared" si="3"/>
        <v>2.5949810997404809E-4</v>
      </c>
    </row>
    <row r="25" spans="1:49" s="8" customFormat="1" ht="15" x14ac:dyDescent="0.25">
      <c r="A25" s="8" t="s">
        <v>0</v>
      </c>
      <c r="B25" s="8">
        <v>100</v>
      </c>
      <c r="C25" s="8">
        <v>0.7</v>
      </c>
      <c r="D25" s="84"/>
      <c r="E25" s="85">
        <v>0.12642999999999999</v>
      </c>
      <c r="F25" s="85">
        <v>2.5489999999999999E-2</v>
      </c>
      <c r="G25" s="85">
        <v>3.6163000000000001E-2</v>
      </c>
      <c r="H25" s="85">
        <v>2.47E-3</v>
      </c>
      <c r="I25" s="85">
        <v>2.0400000000000001E-3</v>
      </c>
      <c r="J25" s="85">
        <v>2.1619999999999999E-3</v>
      </c>
      <c r="K25" s="85">
        <v>16.340990000000001</v>
      </c>
      <c r="L25" s="85">
        <v>1.6769700000000001</v>
      </c>
      <c r="M25" s="85">
        <v>7.0229360000000014</v>
      </c>
      <c r="N25" s="85">
        <v>6.1013299999999999</v>
      </c>
      <c r="O25" s="85">
        <v>3.6876699999999998</v>
      </c>
      <c r="P25" s="85">
        <v>4.8209939999999989</v>
      </c>
      <c r="Q25" s="85">
        <v>1.4E-3</v>
      </c>
      <c r="R25" s="85">
        <v>1.3600000000000001E-3</v>
      </c>
      <c r="S25" s="85">
        <v>1.3749999999999999E-3</v>
      </c>
      <c r="T25" s="58"/>
      <c r="U25" s="8" t="s">
        <v>24</v>
      </c>
      <c r="V25" s="8" t="s">
        <v>19</v>
      </c>
      <c r="W25" s="8">
        <f t="shared" ref="W25:AW28" si="4">W19/W$23</f>
        <v>4.405558052038452E-4</v>
      </c>
      <c r="X25" s="8">
        <f t="shared" si="4"/>
        <v>0.18805771814019323</v>
      </c>
      <c r="Y25" s="8">
        <f t="shared" si="4"/>
        <v>1.1257354613562584E-4</v>
      </c>
      <c r="Z25" s="8">
        <f t="shared" si="4"/>
        <v>0.59004392002759554</v>
      </c>
      <c r="AA25" s="8">
        <f t="shared" si="4"/>
        <v>1</v>
      </c>
      <c r="AB25" s="8">
        <f t="shared" si="4"/>
        <v>6.0327584157290025E-2</v>
      </c>
      <c r="AC25" s="8">
        <f t="shared" si="4"/>
        <v>1.1048818575667595E-4</v>
      </c>
      <c r="AD25" s="8">
        <f t="shared" si="4"/>
        <v>1.4336385680791555E-5</v>
      </c>
      <c r="AE25" s="8">
        <f t="shared" si="4"/>
        <v>9.6200079113989201E-6</v>
      </c>
      <c r="AF25" s="8">
        <f t="shared" si="4"/>
        <v>0.88466896361045533</v>
      </c>
      <c r="AG25" s="8">
        <f t="shared" si="4"/>
        <v>2.4658998187581686E-3</v>
      </c>
      <c r="AH25" s="8">
        <f t="shared" si="4"/>
        <v>0.57763632396914832</v>
      </c>
      <c r="AI25" s="8">
        <f t="shared" si="4"/>
        <v>9.2632174611034053E-4</v>
      </c>
      <c r="AJ25" s="8">
        <f t="shared" si="4"/>
        <v>6.3751376861021999E-4</v>
      </c>
      <c r="AK25" s="8">
        <f t="shared" si="4"/>
        <v>2.4688564051393359E-5</v>
      </c>
      <c r="AL25" s="8">
        <f t="shared" si="4"/>
        <v>8.3405736442438844E-3</v>
      </c>
      <c r="AM25" s="8">
        <f t="shared" si="4"/>
        <v>4.5691284645159747E-4</v>
      </c>
      <c r="AN25" s="8">
        <f t="shared" si="4"/>
        <v>1.0354145535474542E-5</v>
      </c>
      <c r="AO25" s="8">
        <f t="shared" si="4"/>
        <v>0.47856713913963533</v>
      </c>
      <c r="AP25" s="8">
        <f t="shared" si="4"/>
        <v>9.448312548022933E-2</v>
      </c>
      <c r="AQ25" s="8">
        <f t="shared" si="4"/>
        <v>0.26132249234088195</v>
      </c>
      <c r="AR25" s="8">
        <f t="shared" si="4"/>
        <v>7.1914739471125423E-3</v>
      </c>
      <c r="AS25" s="8">
        <f t="shared" si="4"/>
        <v>1.5115363267464209E-4</v>
      </c>
      <c r="AT25" s="8">
        <f t="shared" si="4"/>
        <v>5.9772337258814744E-5</v>
      </c>
      <c r="AU25" s="8">
        <f t="shared" si="4"/>
        <v>2.0934221634238306E-5</v>
      </c>
      <c r="AV25" s="8">
        <f t="shared" si="4"/>
        <v>1.3883977493758815E-5</v>
      </c>
      <c r="AW25" s="8">
        <f t="shared" si="4"/>
        <v>9.259018804220712E-6</v>
      </c>
    </row>
    <row r="26" spans="1:49" s="8" customFormat="1" ht="15" x14ac:dyDescent="0.25">
      <c r="A26" s="8" t="s">
        <v>0</v>
      </c>
      <c r="B26" s="8">
        <v>100</v>
      </c>
      <c r="C26" s="8">
        <v>1</v>
      </c>
      <c r="D26" s="84"/>
      <c r="E26" s="85">
        <v>2.682E-2</v>
      </c>
      <c r="F26" s="85">
        <v>2.5729999999999999E-2</v>
      </c>
      <c r="G26" s="85">
        <v>2.6093999999999999E-2</v>
      </c>
      <c r="H26" s="85">
        <v>2.31E-3</v>
      </c>
      <c r="I26" s="85">
        <v>2.15E-3</v>
      </c>
      <c r="J26" s="85">
        <v>2.1719999999999999E-3</v>
      </c>
      <c r="K26" s="85">
        <v>38.646639999999998</v>
      </c>
      <c r="L26" s="85">
        <v>1.00284</v>
      </c>
      <c r="M26" s="85">
        <v>32.095790999999998</v>
      </c>
      <c r="N26" s="85">
        <v>38.563960000000002</v>
      </c>
      <c r="O26" s="85">
        <v>10.421900000000001</v>
      </c>
      <c r="P26" s="85">
        <v>26.369552999999996</v>
      </c>
      <c r="Q26" s="85">
        <v>1.4599999999999999E-3</v>
      </c>
      <c r="R26" s="85">
        <v>1.4300000000000001E-3</v>
      </c>
      <c r="S26" s="85">
        <v>1.441E-3</v>
      </c>
      <c r="T26" s="58"/>
      <c r="U26" s="8" t="s">
        <v>24</v>
      </c>
      <c r="V26" s="8" t="s">
        <v>20</v>
      </c>
      <c r="W26" s="8">
        <f t="shared" si="4"/>
        <v>1</v>
      </c>
      <c r="X26" s="8">
        <f t="shared" si="4"/>
        <v>1</v>
      </c>
      <c r="Y26" s="8">
        <f t="shared" si="4"/>
        <v>1</v>
      </c>
      <c r="Z26" s="8">
        <f t="shared" si="4"/>
        <v>1</v>
      </c>
      <c r="AA26" s="8">
        <f t="shared" si="4"/>
        <v>1.9620155786182748E-2</v>
      </c>
      <c r="AB26" s="8">
        <f t="shared" si="4"/>
        <v>0.99835624610972584</v>
      </c>
      <c r="AC26" s="8">
        <f t="shared" si="4"/>
        <v>1</v>
      </c>
      <c r="AD26" s="8">
        <f t="shared" si="4"/>
        <v>1</v>
      </c>
      <c r="AE26" s="8">
        <f t="shared" si="4"/>
        <v>1</v>
      </c>
      <c r="AF26" s="8">
        <f t="shared" si="4"/>
        <v>0.6286926561602757</v>
      </c>
      <c r="AG26" s="8">
        <f t="shared" si="4"/>
        <v>1</v>
      </c>
      <c r="AH26" s="8">
        <f t="shared" si="4"/>
        <v>0.96558907953782258</v>
      </c>
      <c r="AI26" s="8">
        <f t="shared" si="4"/>
        <v>0.18743499294187113</v>
      </c>
      <c r="AJ26" s="8">
        <f t="shared" si="4"/>
        <v>0.17104319667962584</v>
      </c>
      <c r="AK26" s="8">
        <f t="shared" si="4"/>
        <v>0.99856170410943013</v>
      </c>
      <c r="AL26" s="8">
        <f t="shared" si="4"/>
        <v>0.41749076644484834</v>
      </c>
      <c r="AM26" s="8">
        <f t="shared" si="4"/>
        <v>0.13272365741359929</v>
      </c>
      <c r="AN26" s="8">
        <f t="shared" si="4"/>
        <v>0.25105652818896407</v>
      </c>
      <c r="AO26" s="8">
        <f t="shared" si="4"/>
        <v>0.94814871301159431</v>
      </c>
      <c r="AP26" s="8">
        <f t="shared" si="4"/>
        <v>0.96709025356108524</v>
      </c>
      <c r="AQ26" s="8">
        <f t="shared" si="4"/>
        <v>0.99615005254824363</v>
      </c>
      <c r="AR26" s="8">
        <f t="shared" si="4"/>
        <v>0.99741536545219978</v>
      </c>
      <c r="AS26" s="8">
        <f t="shared" si="4"/>
        <v>1</v>
      </c>
      <c r="AT26" s="8">
        <f t="shared" si="4"/>
        <v>1</v>
      </c>
      <c r="AU26" s="8">
        <f t="shared" si="4"/>
        <v>1</v>
      </c>
      <c r="AV26" s="8">
        <f t="shared" si="4"/>
        <v>0.99434202328347976</v>
      </c>
      <c r="AW26" s="8">
        <f t="shared" si="4"/>
        <v>0.99442112243448244</v>
      </c>
    </row>
    <row r="27" spans="1:49" s="7" customFormat="1" ht="15" x14ac:dyDescent="0.25">
      <c r="A27" s="7" t="s">
        <v>0</v>
      </c>
      <c r="B27" s="7">
        <v>1000</v>
      </c>
      <c r="C27" s="8">
        <v>0.4</v>
      </c>
      <c r="D27" s="57"/>
      <c r="E27" s="21">
        <v>0.50236000000000003</v>
      </c>
      <c r="F27" s="21">
        <v>0.48881999999999998</v>
      </c>
      <c r="G27" s="21">
        <v>0.49474299999999999</v>
      </c>
      <c r="H27" s="21">
        <v>1.5900000000000001E-2</v>
      </c>
      <c r="I27" s="21">
        <v>1.516E-2</v>
      </c>
      <c r="J27" s="21">
        <v>1.5447000000000002E-2</v>
      </c>
      <c r="K27" s="21">
        <v>759.52191000000005</v>
      </c>
      <c r="L27" s="21">
        <v>423.49417999999997</v>
      </c>
      <c r="M27" s="21">
        <v>634.45496200000002</v>
      </c>
      <c r="N27" s="21">
        <v>33.695500000000003</v>
      </c>
      <c r="O27" s="21">
        <v>25.909459999999999</v>
      </c>
      <c r="P27" s="21">
        <v>30.574583000000001</v>
      </c>
      <c r="Q27" s="21">
        <v>1.7739999999999999E-2</v>
      </c>
      <c r="R27" s="21">
        <v>1.6369999999999999E-2</v>
      </c>
      <c r="S27" s="21">
        <v>1.7054999999999997E-2</v>
      </c>
      <c r="T27" s="62"/>
      <c r="U27" s="7" t="s">
        <v>24</v>
      </c>
      <c r="V27" s="7" t="s">
        <v>27</v>
      </c>
      <c r="W27" s="7">
        <f t="shared" si="4"/>
        <v>7.4683020098155833E-2</v>
      </c>
      <c r="X27" s="7">
        <f t="shared" si="4"/>
        <v>0.96781014833966461</v>
      </c>
      <c r="Y27" s="7">
        <f t="shared" si="4"/>
        <v>0.18052201961536607</v>
      </c>
      <c r="Z27" s="7">
        <f t="shared" si="4"/>
        <v>0.52695593004249419</v>
      </c>
      <c r="AA27" s="7">
        <f t="shared" si="4"/>
        <v>3.846425267148481E-2</v>
      </c>
      <c r="AB27" s="7">
        <f t="shared" si="4"/>
        <v>0.88162180960601455</v>
      </c>
      <c r="AC27" s="7">
        <f t="shared" si="4"/>
        <v>4.3677732789123604E-2</v>
      </c>
      <c r="AD27" s="7">
        <f t="shared" si="4"/>
        <v>2.7100993255901942E-2</v>
      </c>
      <c r="AE27" s="7">
        <f t="shared" si="4"/>
        <v>1.6762125896452582E-2</v>
      </c>
      <c r="AF27" s="7">
        <f t="shared" si="4"/>
        <v>1</v>
      </c>
      <c r="AG27" s="7">
        <f t="shared" si="4"/>
        <v>0.71517593455075856</v>
      </c>
      <c r="AH27" s="7">
        <f t="shared" si="4"/>
        <v>0.98600291748480307</v>
      </c>
      <c r="AI27" s="7">
        <f t="shared" si="4"/>
        <v>0.20077870075071425</v>
      </c>
      <c r="AJ27" s="7">
        <f t="shared" si="4"/>
        <v>9.1309687075944879E-3</v>
      </c>
      <c r="AK27" s="7">
        <f t="shared" si="4"/>
        <v>5.7116618863746237E-3</v>
      </c>
      <c r="AL27" s="7">
        <f t="shared" si="4"/>
        <v>0.96721705666117608</v>
      </c>
      <c r="AM27" s="7">
        <f t="shared" si="4"/>
        <v>0.70715702161840899</v>
      </c>
      <c r="AN27" s="7">
        <f t="shared" si="4"/>
        <v>1</v>
      </c>
      <c r="AO27" s="7">
        <f t="shared" si="4"/>
        <v>0.95625415042242978</v>
      </c>
      <c r="AP27" s="7">
        <f t="shared" si="4"/>
        <v>0.96542585259176084</v>
      </c>
      <c r="AQ27" s="7">
        <f t="shared" si="4"/>
        <v>0.99528065993823467</v>
      </c>
      <c r="AR27" s="7">
        <f t="shared" si="4"/>
        <v>0.27349526224476178</v>
      </c>
      <c r="AS27" s="7">
        <f t="shared" si="4"/>
        <v>0.37337578690152795</v>
      </c>
      <c r="AT27" s="7">
        <f t="shared" si="4"/>
        <v>0.99786061608460663</v>
      </c>
      <c r="AU27" s="7">
        <f t="shared" si="4"/>
        <v>4.4364092143174647E-2</v>
      </c>
      <c r="AV27" s="7">
        <f t="shared" si="4"/>
        <v>1</v>
      </c>
      <c r="AW27" s="7">
        <f t="shared" si="4"/>
        <v>1</v>
      </c>
    </row>
    <row r="28" spans="1:49" s="8" customFormat="1" ht="15" x14ac:dyDescent="0.25">
      <c r="A28" s="8" t="s">
        <v>0</v>
      </c>
      <c r="B28" s="8">
        <v>1000</v>
      </c>
      <c r="C28" s="8">
        <v>0.7</v>
      </c>
      <c r="D28" s="84"/>
      <c r="E28" s="85">
        <v>0.49402000000000001</v>
      </c>
      <c r="F28" s="85">
        <v>0.48597000000000001</v>
      </c>
      <c r="G28" s="85">
        <v>0.491012</v>
      </c>
      <c r="H28" s="85">
        <v>1.6820000000000002E-2</v>
      </c>
      <c r="I28" s="85">
        <v>1.6E-2</v>
      </c>
      <c r="J28" s="85">
        <v>1.6416000000000004E-2</v>
      </c>
      <c r="K28" s="85">
        <v>1204.61394</v>
      </c>
      <c r="L28" s="85">
        <v>703.91990999999996</v>
      </c>
      <c r="M28" s="85">
        <v>1063.5973779999999</v>
      </c>
      <c r="N28" s="85">
        <v>1211.4684</v>
      </c>
      <c r="O28" s="85">
        <v>410.23138999999998</v>
      </c>
      <c r="P28" s="85">
        <v>700.70422799999994</v>
      </c>
      <c r="Q28" s="85">
        <v>1.7919999999999998E-2</v>
      </c>
      <c r="R28" s="85">
        <v>1.669E-2</v>
      </c>
      <c r="S28" s="85">
        <v>1.7096999999999994E-2</v>
      </c>
      <c r="T28" s="58"/>
      <c r="U28" s="8" t="s">
        <v>24</v>
      </c>
      <c r="V28" s="8" t="s">
        <v>8</v>
      </c>
      <c r="W28" s="8">
        <f t="shared" si="4"/>
        <v>2.8195571533046096E-4</v>
      </c>
      <c r="X28" s="8">
        <f t="shared" si="4"/>
        <v>2.6085826123380469E-3</v>
      </c>
      <c r="Y28" s="8">
        <f t="shared" si="4"/>
        <v>1.1027612682673553E-4</v>
      </c>
      <c r="Z28" s="8">
        <f t="shared" si="4"/>
        <v>0.13395870531852769</v>
      </c>
      <c r="AA28" s="8">
        <f t="shared" si="4"/>
        <v>0.39517235154257868</v>
      </c>
      <c r="AB28" s="8">
        <f t="shared" si="4"/>
        <v>1.9076464607457955E-3</v>
      </c>
      <c r="AC28" s="8">
        <f t="shared" si="4"/>
        <v>2.7922575521760143E-5</v>
      </c>
      <c r="AD28" s="8">
        <f t="shared" si="4"/>
        <v>1.4432944109694442E-5</v>
      </c>
      <c r="AE28" s="8">
        <f t="shared" si="4"/>
        <v>9.7685545256736267E-6</v>
      </c>
      <c r="AF28" s="8">
        <f t="shared" si="4"/>
        <v>0.26654118547821093</v>
      </c>
      <c r="AG28" s="8">
        <f t="shared" si="4"/>
        <v>1.5055347356107706E-3</v>
      </c>
      <c r="AH28" s="8">
        <f t="shared" si="4"/>
        <v>0.56894589819603614</v>
      </c>
      <c r="AI28" s="8">
        <f t="shared" si="4"/>
        <v>1.7819084319267305E-3</v>
      </c>
      <c r="AJ28" s="8">
        <f t="shared" si="4"/>
        <v>9.339757479639329E-5</v>
      </c>
      <c r="AK28" s="8">
        <f t="shared" si="4"/>
        <v>7.3429774595280557E-4</v>
      </c>
      <c r="AL28" s="8">
        <f t="shared" si="4"/>
        <v>8.3375829986295425E-5</v>
      </c>
      <c r="AM28" s="8">
        <f t="shared" si="4"/>
        <v>2.8995910317980246E-5</v>
      </c>
      <c r="AN28" s="8">
        <f t="shared" si="4"/>
        <v>6.7664168587370517E-6</v>
      </c>
      <c r="AO28" s="8">
        <f t="shared" si="4"/>
        <v>9.5533589428298177E-2</v>
      </c>
      <c r="AP28" s="8">
        <f t="shared" si="4"/>
        <v>0.37115668774750282</v>
      </c>
      <c r="AQ28" s="8">
        <f t="shared" si="4"/>
        <v>0.13836114107395378</v>
      </c>
      <c r="AR28" s="8">
        <f t="shared" si="4"/>
        <v>6.438390116489676E-3</v>
      </c>
      <c r="AS28" s="8">
        <f t="shared" si="4"/>
        <v>8.5674123783197945E-5</v>
      </c>
      <c r="AT28" s="8">
        <f t="shared" si="4"/>
        <v>3.7778187185224897E-5</v>
      </c>
      <c r="AU28" s="8">
        <f t="shared" si="4"/>
        <v>2.3356798225873429E-5</v>
      </c>
      <c r="AV28" s="8">
        <f t="shared" si="4"/>
        <v>1.4791966509402969E-5</v>
      </c>
      <c r="AW28" s="8">
        <f t="shared" si="4"/>
        <v>9.9173914731438558E-6</v>
      </c>
    </row>
    <row r="29" spans="1:49" s="7" customFormat="1" ht="15" x14ac:dyDescent="0.25">
      <c r="A29" s="7" t="s">
        <v>0</v>
      </c>
      <c r="B29" s="7">
        <v>1000</v>
      </c>
      <c r="C29" s="8">
        <v>1</v>
      </c>
      <c r="D29" s="57"/>
      <c r="E29" s="21">
        <v>0.49663000000000002</v>
      </c>
      <c r="F29" s="21">
        <v>0.48548000000000002</v>
      </c>
      <c r="G29" s="21">
        <v>0.49054999999999993</v>
      </c>
      <c r="H29" s="21">
        <v>1.772E-2</v>
      </c>
      <c r="I29" s="21">
        <v>1.711E-2</v>
      </c>
      <c r="J29" s="21">
        <v>1.7417999999999999E-2</v>
      </c>
      <c r="K29" s="21">
        <v>1903.1327900000001</v>
      </c>
      <c r="L29" s="21">
        <v>1270.05789</v>
      </c>
      <c r="M29" s="21">
        <v>1753.0069500000002</v>
      </c>
      <c r="N29" s="21">
        <v>1913.8097</v>
      </c>
      <c r="O29" s="21">
        <v>1047.62718</v>
      </c>
      <c r="P29" s="21">
        <v>1696.7946499999998</v>
      </c>
      <c r="Q29" s="21">
        <v>1.898E-2</v>
      </c>
      <c r="R29" s="21">
        <v>1.7319999999999999E-2</v>
      </c>
      <c r="S29" s="21">
        <v>1.7824E-2</v>
      </c>
      <c r="T29" s="62"/>
      <c r="W29" s="14" t="s">
        <v>31</v>
      </c>
      <c r="X29" s="14" t="s">
        <v>32</v>
      </c>
      <c r="Y29" s="14" t="s">
        <v>33</v>
      </c>
      <c r="Z29" s="14" t="s">
        <v>34</v>
      </c>
      <c r="AA29" s="14" t="s">
        <v>35</v>
      </c>
      <c r="AB29" s="14" t="s">
        <v>36</v>
      </c>
      <c r="AC29" s="14" t="s">
        <v>37</v>
      </c>
      <c r="AD29" s="14" t="s">
        <v>38</v>
      </c>
      <c r="AE29" s="14" t="s">
        <v>39</v>
      </c>
      <c r="AF29" s="14" t="s">
        <v>40</v>
      </c>
      <c r="AG29" s="14" t="s">
        <v>41</v>
      </c>
      <c r="AH29" s="14" t="s">
        <v>42</v>
      </c>
      <c r="AI29" s="14" t="s">
        <v>43</v>
      </c>
      <c r="AJ29" s="14" t="s">
        <v>44</v>
      </c>
      <c r="AK29" s="14" t="s">
        <v>45</v>
      </c>
      <c r="AL29" s="14" t="s">
        <v>46</v>
      </c>
      <c r="AM29" s="14" t="s">
        <v>47</v>
      </c>
      <c r="AN29" s="14" t="s">
        <v>48</v>
      </c>
      <c r="AO29" s="14" t="s">
        <v>49</v>
      </c>
      <c r="AP29" s="14" t="s">
        <v>50</v>
      </c>
      <c r="AQ29" s="14" t="s">
        <v>51</v>
      </c>
      <c r="AR29" s="14" t="s">
        <v>52</v>
      </c>
      <c r="AS29" s="14" t="s">
        <v>53</v>
      </c>
      <c r="AT29" s="14" t="s">
        <v>54</v>
      </c>
      <c r="AU29" s="14" t="s">
        <v>55</v>
      </c>
      <c r="AV29" s="14" t="s">
        <v>56</v>
      </c>
      <c r="AW29" s="14" t="s">
        <v>57</v>
      </c>
    </row>
    <row r="30" spans="1:49" s="7" customFormat="1" ht="15" x14ac:dyDescent="0.25">
      <c r="C30" s="8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4"/>
      <c r="R30" s="64"/>
      <c r="S30" s="64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  <row r="31" spans="1:49" s="7" customFormat="1" ht="15" x14ac:dyDescent="0.25"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U31" s="7" t="s">
        <v>25</v>
      </c>
      <c r="V31" s="7" t="s">
        <v>18</v>
      </c>
      <c r="W31" s="7">
        <v>0.20243</v>
      </c>
      <c r="X31" s="7">
        <v>0.56296999999999997</v>
      </c>
      <c r="Y31" s="7">
        <v>9.58E-3</v>
      </c>
      <c r="Z31" s="7">
        <v>1.4284600000000001</v>
      </c>
      <c r="AA31" s="7">
        <v>0.26207999999999998</v>
      </c>
      <c r="AB31" s="7">
        <v>12.151630000000001</v>
      </c>
      <c r="AC31" s="7">
        <v>3.47295</v>
      </c>
      <c r="AD31" s="7">
        <v>0.69516999999999995</v>
      </c>
      <c r="AE31" s="7">
        <v>0.70423999999999998</v>
      </c>
      <c r="AF31" s="7">
        <v>0.21812999999999999</v>
      </c>
      <c r="AG31" s="7">
        <v>8.5500000000000003E-3</v>
      </c>
      <c r="AH31" s="7">
        <v>0.50517000000000001</v>
      </c>
      <c r="AI31" s="7">
        <v>2.56379</v>
      </c>
      <c r="AJ31" s="7">
        <v>33.11712</v>
      </c>
      <c r="AK31" s="7">
        <v>2.3821400000000001</v>
      </c>
      <c r="AL31" s="7">
        <v>1185.0032900000001</v>
      </c>
      <c r="AM31" s="7">
        <v>132.68675999999999</v>
      </c>
      <c r="AN31" s="7">
        <v>0.50480999999999998</v>
      </c>
      <c r="AO31" s="7">
        <v>0.32654</v>
      </c>
      <c r="AP31" s="7">
        <v>0.28699999999999998</v>
      </c>
      <c r="AQ31" s="7">
        <v>1.53213</v>
      </c>
      <c r="AR31" s="7">
        <v>1.36599</v>
      </c>
      <c r="AS31" s="7">
        <v>2.5489999999999999E-2</v>
      </c>
      <c r="AT31" s="7">
        <v>2.5729999999999999E-2</v>
      </c>
      <c r="AU31" s="7">
        <v>0.48881999999999998</v>
      </c>
      <c r="AV31" s="7">
        <v>0.48597000000000001</v>
      </c>
      <c r="AW31" s="7">
        <v>0.48548000000000002</v>
      </c>
    </row>
    <row r="32" spans="1:49" s="7" customFormat="1" ht="15" x14ac:dyDescent="0.25"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U32" s="7" t="s">
        <v>25</v>
      </c>
      <c r="V32" s="7" t="s">
        <v>128</v>
      </c>
      <c r="W32" s="7">
        <v>7.5000000000000002E-4</v>
      </c>
      <c r="X32" s="7">
        <v>1.1999999999999999E-3</v>
      </c>
      <c r="Y32" s="7">
        <v>4.6000000000000001E-4</v>
      </c>
      <c r="Z32" s="7">
        <v>2.6268699999999998</v>
      </c>
      <c r="AA32" s="7">
        <v>11.227410000000001</v>
      </c>
      <c r="AB32" s="7">
        <v>0.69494</v>
      </c>
      <c r="AC32" s="7">
        <v>2.6009999999999998E-2</v>
      </c>
      <c r="AD32" s="7">
        <v>2.7199999999999998E-2</v>
      </c>
      <c r="AE32" s="7">
        <v>2.845E-2</v>
      </c>
      <c r="AF32" s="7">
        <v>8.9800000000000001E-3</v>
      </c>
      <c r="AG32" s="7">
        <v>5.1000000000000004E-4</v>
      </c>
      <c r="AH32" s="7">
        <v>0.66876999999999998</v>
      </c>
      <c r="AI32" s="7">
        <v>1.09E-3</v>
      </c>
      <c r="AJ32" s="7">
        <v>3.14E-3</v>
      </c>
      <c r="AK32" s="7">
        <v>1.2899999999999999E-3</v>
      </c>
      <c r="AL32" s="7">
        <v>7.6700000000000004E-2</v>
      </c>
      <c r="AM32" s="7">
        <v>0.11953</v>
      </c>
      <c r="AN32" s="7">
        <v>1.9609999999999999E-2</v>
      </c>
      <c r="AO32" s="7">
        <v>0.22295000000000001</v>
      </c>
      <c r="AP32" s="7">
        <v>2.4599999999999999E-3</v>
      </c>
      <c r="AQ32" s="7">
        <v>0.12489</v>
      </c>
      <c r="AR32" s="7">
        <v>3.5200000000000001E-3</v>
      </c>
      <c r="AS32" s="7">
        <v>2.0400000000000001E-3</v>
      </c>
      <c r="AT32" s="7">
        <v>2.15E-3</v>
      </c>
      <c r="AU32" s="7">
        <v>1.516E-2</v>
      </c>
      <c r="AV32" s="7">
        <v>1.6E-2</v>
      </c>
      <c r="AW32" s="7">
        <v>1.711E-2</v>
      </c>
    </row>
    <row r="33" spans="5:49" s="7" customFormat="1" ht="15" x14ac:dyDescent="0.25"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U33" s="7" t="s">
        <v>25</v>
      </c>
      <c r="V33" s="7" t="s">
        <v>20</v>
      </c>
      <c r="W33" s="7">
        <v>0.14901</v>
      </c>
      <c r="X33" s="7">
        <v>1.02285</v>
      </c>
      <c r="Y33" s="7">
        <v>1.39219</v>
      </c>
      <c r="Z33" s="7">
        <v>13.1127</v>
      </c>
      <c r="AA33" s="7">
        <v>0.34378999999999998</v>
      </c>
      <c r="AB33" s="7">
        <v>38.486269999999998</v>
      </c>
      <c r="AC33" s="7">
        <v>972.72375999999997</v>
      </c>
      <c r="AD33" s="7">
        <v>1343.3533600000001</v>
      </c>
      <c r="AE33" s="7">
        <v>816.72928999999999</v>
      </c>
      <c r="AF33" s="7">
        <v>0.18862000000000001</v>
      </c>
      <c r="AG33" s="7">
        <v>0.32099</v>
      </c>
      <c r="AH33" s="7">
        <v>0.60009000000000001</v>
      </c>
      <c r="AI33" s="7">
        <v>0.34983999999999998</v>
      </c>
      <c r="AJ33" s="7">
        <v>0.54339999999999999</v>
      </c>
      <c r="AK33" s="7">
        <v>4.1863799999999998</v>
      </c>
      <c r="AL33" s="7">
        <v>167.37629000000001</v>
      </c>
      <c r="AM33" s="7">
        <v>98.655379999999994</v>
      </c>
      <c r="AN33" s="7">
        <v>62.893459999999997</v>
      </c>
      <c r="AO33" s="7">
        <v>0.27883000000000002</v>
      </c>
      <c r="AP33" s="7">
        <v>2.21428</v>
      </c>
      <c r="AQ33" s="7">
        <v>1.6281699999999999</v>
      </c>
      <c r="AR33" s="7">
        <v>2.9741599999999999</v>
      </c>
      <c r="AS33" s="7">
        <v>1.6769700000000001</v>
      </c>
      <c r="AT33" s="7">
        <v>1.00284</v>
      </c>
      <c r="AU33" s="7">
        <v>423.49417999999997</v>
      </c>
      <c r="AV33" s="7">
        <v>703.91990999999996</v>
      </c>
      <c r="AW33" s="7">
        <v>1270.05789</v>
      </c>
    </row>
    <row r="34" spans="5:49" s="4" customFormat="1" ht="15" x14ac:dyDescent="0.25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U34" s="7" t="s">
        <v>25</v>
      </c>
      <c r="V34" s="7" t="s">
        <v>27</v>
      </c>
      <c r="W34" s="7">
        <v>0.10443</v>
      </c>
      <c r="X34" s="7">
        <v>0.49653000000000003</v>
      </c>
      <c r="Y34" s="7">
        <v>0.13855999999999999</v>
      </c>
      <c r="Z34" s="7">
        <v>4.44956</v>
      </c>
      <c r="AA34" s="7">
        <v>0.54218</v>
      </c>
      <c r="AB34" s="7">
        <v>8.6410300000000007</v>
      </c>
      <c r="AC34" s="7">
        <v>47.77225</v>
      </c>
      <c r="AD34" s="7">
        <v>44.664790000000004</v>
      </c>
      <c r="AE34" s="7">
        <v>44.209020000000002</v>
      </c>
      <c r="AF34" s="7">
        <v>0.15168000000000001</v>
      </c>
      <c r="AG34" s="7">
        <v>0.12157999999999999</v>
      </c>
      <c r="AH34" s="7">
        <v>4.4961200000000003</v>
      </c>
      <c r="AI34" s="7">
        <v>0.25681999999999999</v>
      </c>
      <c r="AJ34" s="7">
        <v>0.25380000000000003</v>
      </c>
      <c r="AK34" s="7">
        <v>0.24956</v>
      </c>
      <c r="AL34" s="7">
        <v>334.89954999999998</v>
      </c>
      <c r="AM34" s="7">
        <v>271.18315999999999</v>
      </c>
      <c r="AN34" s="7">
        <v>603.32800999999995</v>
      </c>
      <c r="AO34" s="7">
        <v>0.21199999999999999</v>
      </c>
      <c r="AP34" s="7">
        <v>0.33604000000000001</v>
      </c>
      <c r="AQ34" s="7">
        <v>4.9511700000000003</v>
      </c>
      <c r="AR34" s="7">
        <v>1.4879</v>
      </c>
      <c r="AS34" s="7">
        <v>3.6876699999999998</v>
      </c>
      <c r="AT34" s="7">
        <v>10.421900000000001</v>
      </c>
      <c r="AU34" s="7">
        <v>25.909459999999999</v>
      </c>
      <c r="AV34" s="7">
        <v>410.23138999999998</v>
      </c>
      <c r="AW34" s="7">
        <v>1047.62718</v>
      </c>
    </row>
    <row r="35" spans="5:49" s="4" customFormat="1" ht="15" x14ac:dyDescent="0.25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U35" s="7" t="s">
        <v>25</v>
      </c>
      <c r="V35" s="7" t="s">
        <v>21</v>
      </c>
      <c r="W35" s="7">
        <v>5.4500000000000002E-4</v>
      </c>
      <c r="X35" s="7">
        <v>3.4710000000000006E-3</v>
      </c>
      <c r="Y35" s="7">
        <v>4.5700000000000005E-4</v>
      </c>
      <c r="Z35" s="7">
        <v>0.43991299999999994</v>
      </c>
      <c r="AA35" s="7">
        <v>10.737266</v>
      </c>
      <c r="AB35" s="7">
        <v>4.7847999999999988E-2</v>
      </c>
      <c r="AC35" s="7">
        <v>3.5619999999999999E-2</v>
      </c>
      <c r="AD35" s="7">
        <v>2.7483E-2</v>
      </c>
      <c r="AE35" s="7">
        <v>2.9769E-2</v>
      </c>
      <c r="AF35" s="7">
        <v>0.29427700000000001</v>
      </c>
      <c r="AG35" s="7">
        <v>4.0160000000000005E-3</v>
      </c>
      <c r="AH35" s="7">
        <v>0.64617900000000006</v>
      </c>
      <c r="AI35" s="7">
        <v>1.2557000000000002E-2</v>
      </c>
      <c r="AJ35" s="7">
        <v>2.235E-3</v>
      </c>
      <c r="AK35" s="7">
        <v>1.5112999999999998E-2</v>
      </c>
      <c r="AL35" s="7">
        <v>5.3094999999999989E-2</v>
      </c>
      <c r="AM35" s="7">
        <v>3.3413999999999999E-2</v>
      </c>
      <c r="AN35" s="7">
        <v>1.3207E-2</v>
      </c>
      <c r="AO35" s="7">
        <v>6.979100000000002E-2</v>
      </c>
      <c r="AP35" s="7">
        <v>0.23224600000000001</v>
      </c>
      <c r="AQ35" s="7">
        <v>0.43700399999999995</v>
      </c>
      <c r="AR35" s="7">
        <v>2.1826999999999999E-2</v>
      </c>
      <c r="AS35" s="7">
        <v>1.3749999999999999E-3</v>
      </c>
      <c r="AT35" s="7">
        <v>1.441E-3</v>
      </c>
      <c r="AU35" s="7">
        <v>1.7054999999999997E-2</v>
      </c>
      <c r="AV35" s="7">
        <v>1.7096999999999994E-2</v>
      </c>
      <c r="AW35" s="7">
        <v>1.7824E-2</v>
      </c>
    </row>
    <row r="36" spans="5:49" s="4" customFormat="1" ht="15" x14ac:dyDescent="0.25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U36" s="8"/>
      <c r="V36" s="7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5:49" s="4" customFormat="1" ht="15" x14ac:dyDescent="0.25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U37" s="7" t="s">
        <v>25</v>
      </c>
      <c r="V37" s="7" t="s">
        <v>18</v>
      </c>
      <c r="W37" s="7">
        <f>W31/W$23</f>
        <v>8.9181711647414383E-2</v>
      </c>
      <c r="X37" s="7">
        <f t="shared" ref="X37:AW41" si="5">X31/X$23</f>
        <v>0.16263053746045961</v>
      </c>
      <c r="Y37" s="7">
        <f t="shared" si="5"/>
        <v>2.2009276979169301E-3</v>
      </c>
      <c r="Z37" s="7">
        <f t="shared" si="5"/>
        <v>7.4884223703813993E-2</v>
      </c>
      <c r="AA37" s="7">
        <f t="shared" si="5"/>
        <v>5.3764080555857574E-3</v>
      </c>
      <c r="AB37" s="7">
        <f t="shared" si="5"/>
        <v>0.17944739094126361</v>
      </c>
      <c r="AC37" s="7">
        <f t="shared" si="5"/>
        <v>2.6423353857846564E-3</v>
      </c>
      <c r="AD37" s="7">
        <f t="shared" si="5"/>
        <v>3.5328696326536213E-4</v>
      </c>
      <c r="AE37" s="7">
        <f t="shared" si="5"/>
        <v>2.2741840790612875E-4</v>
      </c>
      <c r="AF37" s="7">
        <f t="shared" si="5"/>
        <v>0.11597971032986665</v>
      </c>
      <c r="AG37" s="7">
        <f t="shared" si="5"/>
        <v>3.0868877672594938E-3</v>
      </c>
      <c r="AH37" s="7">
        <f t="shared" si="5"/>
        <v>0.10805174471580191</v>
      </c>
      <c r="AI37" s="7">
        <f t="shared" si="5"/>
        <v>0.15769551324437117</v>
      </c>
      <c r="AJ37" s="7">
        <f t="shared" si="5"/>
        <v>0.99776086846488132</v>
      </c>
      <c r="AK37" s="7">
        <f t="shared" si="5"/>
        <v>4.4554254522262256E-2</v>
      </c>
      <c r="AL37" s="7">
        <f t="shared" si="5"/>
        <v>0.99828870203335096</v>
      </c>
      <c r="AM37" s="7">
        <f t="shared" si="5"/>
        <v>7.7318597133106279E-2</v>
      </c>
      <c r="AN37" s="7">
        <f t="shared" si="5"/>
        <v>2.4878040017910056E-4</v>
      </c>
      <c r="AO37" s="7">
        <f t="shared" si="5"/>
        <v>0.10375341168695409</v>
      </c>
      <c r="AP37" s="7">
        <f t="shared" si="5"/>
        <v>6.7852709971038469E-2</v>
      </c>
      <c r="AQ37" s="7">
        <f t="shared" si="5"/>
        <v>0.23575619461468983</v>
      </c>
      <c r="AR37" s="7">
        <f t="shared" si="5"/>
        <v>8.6810546986711409E-2</v>
      </c>
      <c r="AS37" s="7">
        <f t="shared" si="5"/>
        <v>1.5598810108812255E-3</v>
      </c>
      <c r="AT37" s="7">
        <f t="shared" si="5"/>
        <v>6.6577586046290185E-4</v>
      </c>
      <c r="AU37" s="7">
        <f t="shared" si="5"/>
        <v>6.4358907039297906E-4</v>
      </c>
      <c r="AV37" s="7">
        <f t="shared" si="5"/>
        <v>4.0114129266599115E-4</v>
      </c>
      <c r="AW37" s="7">
        <f t="shared" si="5"/>
        <v>2.5367203437206951E-4</v>
      </c>
    </row>
    <row r="38" spans="5:49" s="4" customFormat="1" ht="15" x14ac:dyDescent="0.25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U38" s="7" t="s">
        <v>25</v>
      </c>
      <c r="V38" s="7" t="s">
        <v>19</v>
      </c>
      <c r="W38" s="7">
        <f t="shared" ref="W38:AL41" si="6">W32/W$23</f>
        <v>3.3041685390288388E-4</v>
      </c>
      <c r="X38" s="7">
        <f t="shared" si="6"/>
        <v>3.4665549665621883E-4</v>
      </c>
      <c r="Y38" s="7">
        <f t="shared" si="6"/>
        <v>1.0568128820895488E-4</v>
      </c>
      <c r="Z38" s="7">
        <f t="shared" si="6"/>
        <v>0.13770852576959652</v>
      </c>
      <c r="AA38" s="7">
        <f t="shared" si="6"/>
        <v>0.23032332710380071</v>
      </c>
      <c r="AB38" s="7">
        <f t="shared" si="6"/>
        <v>1.0262423219002038E-2</v>
      </c>
      <c r="AC38" s="7">
        <f t="shared" si="6"/>
        <v>1.9789269463786953E-5</v>
      </c>
      <c r="AD38" s="7">
        <f t="shared" si="6"/>
        <v>1.3823101400834113E-5</v>
      </c>
      <c r="AE38" s="7">
        <f t="shared" si="6"/>
        <v>9.1872851654682538E-6</v>
      </c>
      <c r="AF38" s="7">
        <f t="shared" si="6"/>
        <v>4.7746655607307682E-3</v>
      </c>
      <c r="AG38" s="7">
        <f t="shared" si="6"/>
        <v>1.8413014752074173E-4</v>
      </c>
      <c r="AH38" s="7">
        <f t="shared" si="6"/>
        <v>0.14304445100379445</v>
      </c>
      <c r="AI38" s="7">
        <f t="shared" si="6"/>
        <v>6.7044535409048548E-5</v>
      </c>
      <c r="AJ38" s="7">
        <f t="shared" si="6"/>
        <v>9.46027047937661E-5</v>
      </c>
      <c r="AK38" s="7">
        <f t="shared" si="6"/>
        <v>2.4127460322952598E-5</v>
      </c>
      <c r="AL38" s="7">
        <f t="shared" si="6"/>
        <v>6.4614793977456401E-5</v>
      </c>
      <c r="AM38" s="7">
        <f t="shared" si="5"/>
        <v>6.9651952578540571E-5</v>
      </c>
      <c r="AN38" s="7">
        <f t="shared" si="5"/>
        <v>9.6641977130250233E-6</v>
      </c>
      <c r="AO38" s="7">
        <f t="shared" si="5"/>
        <v>7.0839171726607517E-2</v>
      </c>
      <c r="AP38" s="7">
        <f t="shared" si="5"/>
        <v>5.8159465689461547E-4</v>
      </c>
      <c r="AQ38" s="7">
        <f t="shared" si="5"/>
        <v>1.921742355115337E-2</v>
      </c>
      <c r="AR38" s="7">
        <f t="shared" si="5"/>
        <v>2.2370085095295292E-4</v>
      </c>
      <c r="AS38" s="7">
        <f t="shared" si="5"/>
        <v>1.2483943751265988E-4</v>
      </c>
      <c r="AT38" s="7">
        <f t="shared" si="5"/>
        <v>5.5632261950844891E-5</v>
      </c>
      <c r="AU38" s="7">
        <f t="shared" si="5"/>
        <v>1.9959924526732874E-5</v>
      </c>
      <c r="AV38" s="7">
        <f t="shared" si="5"/>
        <v>1.320711295482408E-5</v>
      </c>
      <c r="AW38" s="7">
        <f t="shared" si="5"/>
        <v>8.9402828295833169E-6</v>
      </c>
    </row>
    <row r="39" spans="5:49" s="4" customFormat="1" ht="15" x14ac:dyDescent="0.25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U39" s="7" t="s">
        <v>25</v>
      </c>
      <c r="V39" s="7" t="s">
        <v>20</v>
      </c>
      <c r="W39" s="7">
        <f t="shared" si="6"/>
        <v>6.5647220533424977E-2</v>
      </c>
      <c r="X39" s="7">
        <f t="shared" si="5"/>
        <v>0.29548047896234453</v>
      </c>
      <c r="Y39" s="7">
        <f t="shared" si="5"/>
        <v>0.31984441876440195</v>
      </c>
      <c r="Z39" s="7">
        <f t="shared" si="5"/>
        <v>0.68740766991095426</v>
      </c>
      <c r="AA39" s="7">
        <f t="shared" si="5"/>
        <v>7.0526378412310272E-3</v>
      </c>
      <c r="AB39" s="7">
        <f t="shared" si="5"/>
        <v>0.568340275219129</v>
      </c>
      <c r="AC39" s="7">
        <f t="shared" si="5"/>
        <v>0.74008045368965902</v>
      </c>
      <c r="AD39" s="7">
        <f t="shared" si="5"/>
        <v>0.68269521001585343</v>
      </c>
      <c r="AE39" s="7">
        <f t="shared" si="5"/>
        <v>0.26374428436627134</v>
      </c>
      <c r="AF39" s="7">
        <f t="shared" si="5"/>
        <v>0.10028924477338949</v>
      </c>
      <c r="AG39" s="7">
        <f t="shared" si="5"/>
        <v>0.11589007069153508</v>
      </c>
      <c r="AH39" s="7">
        <f t="shared" si="5"/>
        <v>0.12835435890196481</v>
      </c>
      <c r="AI39" s="7">
        <f t="shared" si="5"/>
        <v>2.1518220428900496E-2</v>
      </c>
      <c r="AJ39" s="7">
        <f t="shared" si="5"/>
        <v>1.6371691014309714E-2</v>
      </c>
      <c r="AK39" s="7">
        <f t="shared" si="5"/>
        <v>7.8299780888994031E-2</v>
      </c>
      <c r="AL39" s="7">
        <f t="shared" si="5"/>
        <v>0.14100370919245106</v>
      </c>
      <c r="AM39" s="7">
        <f t="shared" si="5"/>
        <v>5.7487993385576003E-2</v>
      </c>
      <c r="AN39" s="7">
        <f t="shared" si="5"/>
        <v>3.0995146980939869E-2</v>
      </c>
      <c r="AO39" s="7">
        <f t="shared" si="5"/>
        <v>8.8594241993855002E-2</v>
      </c>
      <c r="AP39" s="7">
        <f t="shared" si="5"/>
        <v>0.52350138897097931</v>
      </c>
      <c r="AQ39" s="7">
        <f t="shared" si="5"/>
        <v>0.25053433023685945</v>
      </c>
      <c r="AR39" s="7">
        <f t="shared" si="5"/>
        <v>0.18901196672449841</v>
      </c>
      <c r="AS39" s="7">
        <f t="shared" si="5"/>
        <v>0.10262352525764962</v>
      </c>
      <c r="AT39" s="7">
        <f t="shared" si="5"/>
        <v>2.5948957011528041E-2</v>
      </c>
      <c r="AU39" s="7">
        <f t="shared" si="5"/>
        <v>0.55757993867484346</v>
      </c>
      <c r="AV39" s="7">
        <f t="shared" si="5"/>
        <v>0.58104686015747498</v>
      </c>
      <c r="AW39" s="7">
        <f t="shared" si="5"/>
        <v>0.66362809740174278</v>
      </c>
    </row>
    <row r="40" spans="5:49" s="4" customFormat="1" ht="15" x14ac:dyDescent="0.25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U40" s="7" t="s">
        <v>25</v>
      </c>
      <c r="V40" s="7" t="s">
        <v>27</v>
      </c>
      <c r="W40" s="7">
        <f t="shared" si="6"/>
        <v>4.6007242737437552E-2</v>
      </c>
      <c r="X40" s="7">
        <f t="shared" si="5"/>
        <v>0.14343737812892696</v>
      </c>
      <c r="Y40" s="7">
        <f t="shared" si="5"/>
        <v>3.1833041943984321E-2</v>
      </c>
      <c r="Z40" s="7">
        <f t="shared" si="5"/>
        <v>0.23325948673644525</v>
      </c>
      <c r="AA40" s="7">
        <f t="shared" si="5"/>
        <v>1.1122485193748038E-2</v>
      </c>
      <c r="AB40" s="7">
        <f t="shared" si="5"/>
        <v>0.12760512692907761</v>
      </c>
      <c r="AC40" s="7">
        <f t="shared" si="5"/>
        <v>3.634671004003831E-2</v>
      </c>
      <c r="AD40" s="7">
        <f t="shared" si="5"/>
        <v>2.2698747103564763E-2</v>
      </c>
      <c r="AE40" s="7">
        <f t="shared" si="5"/>
        <v>1.4276304872614741E-2</v>
      </c>
      <c r="AF40" s="7">
        <f t="shared" si="5"/>
        <v>8.064824858036114E-2</v>
      </c>
      <c r="AG40" s="7">
        <f t="shared" si="5"/>
        <v>4.3895183010925057E-2</v>
      </c>
      <c r="AH40" s="7">
        <f t="shared" si="5"/>
        <v>0.96168341439834371</v>
      </c>
      <c r="AI40" s="7">
        <f t="shared" si="5"/>
        <v>1.5796676682341144E-2</v>
      </c>
      <c r="AJ40" s="7">
        <f t="shared" si="5"/>
        <v>7.6465498333305225E-3</v>
      </c>
      <c r="AK40" s="7">
        <f t="shared" si="5"/>
        <v>4.6676348823225201E-3</v>
      </c>
      <c r="AL40" s="7">
        <f t="shared" si="5"/>
        <v>0.28213123111333577</v>
      </c>
      <c r="AM40" s="7">
        <f t="shared" si="5"/>
        <v>0.15802256003027507</v>
      </c>
      <c r="AN40" s="7">
        <f t="shared" si="5"/>
        <v>0.29733203337307185</v>
      </c>
      <c r="AO40" s="7">
        <f t="shared" si="5"/>
        <v>6.7359965938734209E-2</v>
      </c>
      <c r="AP40" s="7">
        <f t="shared" si="5"/>
        <v>7.944677581417342E-2</v>
      </c>
      <c r="AQ40" s="7">
        <f t="shared" si="5"/>
        <v>0.76186028476070167</v>
      </c>
      <c r="AR40" s="7">
        <f t="shared" si="5"/>
        <v>9.4558095492300751E-2</v>
      </c>
      <c r="AS40" s="7">
        <f t="shared" si="5"/>
        <v>0.22566992575113254</v>
      </c>
      <c r="AT40" s="7">
        <f t="shared" si="5"/>
        <v>0.2696715678258188</v>
      </c>
      <c r="AU40" s="7">
        <f t="shared" si="5"/>
        <v>3.4112853966253583E-2</v>
      </c>
      <c r="AV40" s="7">
        <f t="shared" si="5"/>
        <v>0.33862326908403056</v>
      </c>
      <c r="AW40" s="7">
        <f t="shared" si="5"/>
        <v>0.54740404962938582</v>
      </c>
    </row>
    <row r="41" spans="5:49" s="4" customFormat="1" ht="15" x14ac:dyDescent="0.25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U41" s="7" t="s">
        <v>25</v>
      </c>
      <c r="V41" s="7" t="s">
        <v>21</v>
      </c>
      <c r="W41" s="7">
        <f t="shared" si="6"/>
        <v>2.4010291383609562E-4</v>
      </c>
      <c r="X41" s="7">
        <f t="shared" si="5"/>
        <v>1.0027010240781131E-3</v>
      </c>
      <c r="Y41" s="7">
        <f t="shared" si="5"/>
        <v>1.049920624162878E-4</v>
      </c>
      <c r="Z41" s="7">
        <f t="shared" si="5"/>
        <v>2.3061579254733015E-2</v>
      </c>
      <c r="AA41" s="7">
        <f t="shared" si="5"/>
        <v>0.22026832805771926</v>
      </c>
      <c r="AB41" s="7">
        <f t="shared" si="5"/>
        <v>7.0658823234064723E-4</v>
      </c>
      <c r="AC41" s="7">
        <f t="shared" si="5"/>
        <v>2.71008757516375E-5</v>
      </c>
      <c r="AD41" s="7">
        <f t="shared" si="5"/>
        <v>1.3966922639673675E-5</v>
      </c>
      <c r="AE41" s="7">
        <f t="shared" si="5"/>
        <v>9.6132264355298581E-6</v>
      </c>
      <c r="AF41" s="7">
        <f t="shared" si="5"/>
        <v>0.15646706650502989</v>
      </c>
      <c r="AG41" s="7">
        <f t="shared" si="5"/>
        <v>1.4499346518496057E-3</v>
      </c>
      <c r="AH41" s="7">
        <f t="shared" si="5"/>
        <v>0.13821242027181377</v>
      </c>
      <c r="AI41" s="7">
        <f t="shared" si="5"/>
        <v>7.7236534966185569E-4</v>
      </c>
      <c r="AJ41" s="7">
        <f t="shared" si="5"/>
        <v>6.733663860320613E-5</v>
      </c>
      <c r="AK41" s="7">
        <f t="shared" si="5"/>
        <v>2.8266535493083925E-4</v>
      </c>
      <c r="AL41" s="7">
        <f t="shared" si="5"/>
        <v>4.4729106730548192E-5</v>
      </c>
      <c r="AM41" s="7">
        <f t="shared" si="5"/>
        <v>1.9470847012962056E-5</v>
      </c>
      <c r="AN41" s="7">
        <f t="shared" si="5"/>
        <v>6.5086720650648393E-6</v>
      </c>
      <c r="AO41" s="7">
        <f t="shared" si="5"/>
        <v>2.2175091428444343E-2</v>
      </c>
      <c r="AP41" s="7">
        <f t="shared" si="5"/>
        <v>5.4907736863880847E-2</v>
      </c>
      <c r="AQ41" s="7">
        <f t="shared" si="5"/>
        <v>6.7243902326433069E-2</v>
      </c>
      <c r="AR41" s="7">
        <f t="shared" si="5"/>
        <v>1.3871359300426428E-3</v>
      </c>
      <c r="AS41" s="7">
        <f t="shared" si="5"/>
        <v>8.414422871564084E-5</v>
      </c>
      <c r="AT41" s="7">
        <f t="shared" si="5"/>
        <v>3.7286553242403483E-5</v>
      </c>
      <c r="AU41" s="7">
        <f t="shared" si="5"/>
        <v>2.2454915092574479E-5</v>
      </c>
      <c r="AV41" s="7">
        <f t="shared" si="5"/>
        <v>1.4112625636789201E-5</v>
      </c>
      <c r="AW41" s="7">
        <f t="shared" si="5"/>
        <v>9.3133606753064313E-6</v>
      </c>
    </row>
    <row r="42" spans="5:49" s="4" customFormat="1" ht="15" x14ac:dyDescent="0.25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U42" s="8"/>
      <c r="V42" s="7"/>
      <c r="W42" s="14" t="s">
        <v>31</v>
      </c>
      <c r="X42" s="14" t="s">
        <v>32</v>
      </c>
      <c r="Y42" s="14" t="s">
        <v>33</v>
      </c>
      <c r="Z42" s="14" t="s">
        <v>34</v>
      </c>
      <c r="AA42" s="14" t="s">
        <v>35</v>
      </c>
      <c r="AB42" s="14" t="s">
        <v>36</v>
      </c>
      <c r="AC42" s="14" t="s">
        <v>37</v>
      </c>
      <c r="AD42" s="14" t="s">
        <v>38</v>
      </c>
      <c r="AE42" s="14" t="s">
        <v>39</v>
      </c>
      <c r="AF42" s="14" t="s">
        <v>40</v>
      </c>
      <c r="AG42" s="14" t="s">
        <v>41</v>
      </c>
      <c r="AH42" s="14" t="s">
        <v>42</v>
      </c>
      <c r="AI42" s="14" t="s">
        <v>43</v>
      </c>
      <c r="AJ42" s="14" t="s">
        <v>44</v>
      </c>
      <c r="AK42" s="14" t="s">
        <v>45</v>
      </c>
      <c r="AL42" s="14" t="s">
        <v>46</v>
      </c>
      <c r="AM42" s="14" t="s">
        <v>47</v>
      </c>
      <c r="AN42" s="14" t="s">
        <v>48</v>
      </c>
      <c r="AO42" s="14" t="s">
        <v>49</v>
      </c>
      <c r="AP42" s="14" t="s">
        <v>50</v>
      </c>
      <c r="AQ42" s="14" t="s">
        <v>51</v>
      </c>
      <c r="AR42" s="14" t="s">
        <v>52</v>
      </c>
      <c r="AS42" s="14" t="s">
        <v>53</v>
      </c>
      <c r="AT42" s="14" t="s">
        <v>54</v>
      </c>
      <c r="AU42" s="14" t="s">
        <v>55</v>
      </c>
      <c r="AV42" s="14" t="s">
        <v>56</v>
      </c>
      <c r="AW42" s="14" t="s">
        <v>57</v>
      </c>
    </row>
    <row r="43" spans="5:49" s="4" customFormat="1" ht="15" x14ac:dyDescent="0.25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U43" s="8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</row>
    <row r="44" spans="5:49" s="4" customFormat="1" ht="15" x14ac:dyDescent="0.25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U44" s="8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</row>
    <row r="45" spans="5:49" s="4" customFormat="1" ht="15" x14ac:dyDescent="0.25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U45" s="8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</row>
    <row r="46" spans="5:49" s="4" customFormat="1" ht="15" x14ac:dyDescent="0.25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U46" s="8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</row>
    <row r="47" spans="5:49" s="4" customFormat="1" ht="15" x14ac:dyDescent="0.25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U47" s="8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</row>
    <row r="48" spans="5:49" s="4" customFormat="1" ht="15" x14ac:dyDescent="0.25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U48" s="8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</row>
    <row r="49" spans="21:49" ht="15" x14ac:dyDescent="0.25">
      <c r="U49" s="8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</row>
    <row r="50" spans="21:49" x14ac:dyDescent="0.2">
      <c r="U50" s="1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21:49" x14ac:dyDescent="0.2">
      <c r="U51" s="1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21:49" x14ac:dyDescent="0.2">
      <c r="U52" s="1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21:49" x14ac:dyDescent="0.2">
      <c r="U53" s="1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21:49" x14ac:dyDescent="0.2">
      <c r="U54" s="1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21:49" x14ac:dyDescent="0.2">
      <c r="U55" s="1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21:49" x14ac:dyDescent="0.2">
      <c r="U56" s="1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21:49" x14ac:dyDescent="0.2">
      <c r="U57" s="1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21:49" x14ac:dyDescent="0.2">
      <c r="U58" s="1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21:49" x14ac:dyDescent="0.2">
      <c r="U59" s="1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21:49" x14ac:dyDescent="0.2">
      <c r="U60" s="1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21:49" x14ac:dyDescent="0.2">
      <c r="U61" s="1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21:49" x14ac:dyDescent="0.2">
      <c r="U62" s="1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21:49" x14ac:dyDescent="0.2">
      <c r="U63" s="1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21:49" x14ac:dyDescent="0.2">
      <c r="U64" s="1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6" spans="24:45" x14ac:dyDescent="0.2">
      <c r="X66" s="122" t="s">
        <v>134</v>
      </c>
      <c r="Y66" s="122"/>
      <c r="AH66" s="122" t="s">
        <v>133</v>
      </c>
      <c r="AI66" s="122"/>
      <c r="AR66" s="122" t="s">
        <v>132</v>
      </c>
      <c r="AS66" s="122"/>
    </row>
  </sheetData>
  <mergeCells count="8">
    <mergeCell ref="AR66:AS66"/>
    <mergeCell ref="AH66:AI66"/>
    <mergeCell ref="X66:Y66"/>
    <mergeCell ref="E1:G1"/>
    <mergeCell ref="H1:J1"/>
    <mergeCell ref="K1:M1"/>
    <mergeCell ref="N1:P1"/>
    <mergeCell ref="Q1:S1"/>
  </mergeCells>
  <phoneticPr fontId="1" type="noConversion"/>
  <conditionalFormatting sqref="E3:E29 H3:H29 K3:K29 N3:N29 Q3:Q29">
    <cfRule type="expression" dxfId="5" priority="3">
      <formula>E3=MIN($E3,$H3,$K3,$N3,$Q3)</formula>
    </cfRule>
  </conditionalFormatting>
  <conditionalFormatting sqref="F3:F29 I3:I29 L3:L29 O3:O29 R3:R29">
    <cfRule type="expression" dxfId="4" priority="2">
      <formula>F3=MIN($F3,$I3,$L3,$O3,$R3)</formula>
    </cfRule>
  </conditionalFormatting>
  <conditionalFormatting sqref="G3:G29 J3:J29 M3:M29 P3:P29 S3:S29">
    <cfRule type="expression" dxfId="3" priority="1">
      <formula>G3=MIN($G3,$J3,$M3,$P3,$S3)</formula>
    </cfRule>
  </conditionalFormatting>
  <pageMargins left="0.7" right="0.7" top="0.75" bottom="0.75" header="0.3" footer="0.3"/>
  <pageSetup paperSize="152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276"/>
  <sheetViews>
    <sheetView topLeftCell="F16" workbookViewId="0">
      <selection activeCell="M15" sqref="M15"/>
    </sheetView>
  </sheetViews>
  <sheetFormatPr defaultRowHeight="14.25" x14ac:dyDescent="0.2"/>
  <cols>
    <col min="1" max="1" width="10.875" bestFit="1" customWidth="1"/>
    <col min="2" max="2" width="5" bestFit="1" customWidth="1"/>
    <col min="3" max="3" width="4.5" bestFit="1" customWidth="1"/>
    <col min="5" max="5" width="9.375" style="2" bestFit="1" customWidth="1"/>
    <col min="6" max="6" width="4.25" customWidth="1"/>
    <col min="7" max="7" width="10.875" bestFit="1" customWidth="1"/>
    <col min="8" max="8" width="5" bestFit="1" customWidth="1"/>
    <col min="9" max="9" width="4.125" bestFit="1" customWidth="1"/>
    <col min="10" max="10" width="10.125" style="1" customWidth="1"/>
    <col min="11" max="11" width="9" style="2"/>
    <col min="12" max="12" width="4.125" customWidth="1"/>
    <col min="13" max="13" width="12.5" style="2" bestFit="1" customWidth="1"/>
    <col min="14" max="14" width="9" style="29"/>
    <col min="16" max="16" width="10.875" bestFit="1" customWidth="1"/>
    <col min="17" max="17" width="5" bestFit="1" customWidth="1"/>
    <col min="18" max="18" width="4.5" bestFit="1" customWidth="1"/>
    <col min="20" max="20" width="9.375" style="2" bestFit="1" customWidth="1"/>
    <col min="21" max="21" width="4.25" customWidth="1"/>
    <col min="22" max="22" width="10.875" bestFit="1" customWidth="1"/>
    <col min="23" max="23" width="5" bestFit="1" customWidth="1"/>
    <col min="24" max="24" width="4.125" bestFit="1" customWidth="1"/>
    <col min="25" max="25" width="10.125" style="1" customWidth="1"/>
    <col min="26" max="26" width="9" style="2"/>
  </cols>
  <sheetData>
    <row r="1" spans="1:26" s="5" customFormat="1" ht="15" x14ac:dyDescent="0.25">
      <c r="A1" s="117"/>
      <c r="B1" s="118"/>
      <c r="C1" s="118"/>
      <c r="D1" s="112" t="s">
        <v>71</v>
      </c>
      <c r="E1" s="112"/>
      <c r="G1" s="113"/>
      <c r="H1" s="113"/>
      <c r="I1" s="114"/>
      <c r="J1" s="112" t="s">
        <v>70</v>
      </c>
      <c r="K1" s="112"/>
      <c r="M1" s="6"/>
      <c r="N1" s="27"/>
      <c r="P1" s="117"/>
      <c r="Q1" s="118"/>
      <c r="R1" s="118"/>
      <c r="S1" s="112" t="s">
        <v>9</v>
      </c>
      <c r="T1" s="112"/>
      <c r="V1" s="113"/>
      <c r="W1" s="113"/>
      <c r="X1" s="114"/>
      <c r="Y1" s="115" t="s">
        <v>9</v>
      </c>
      <c r="Z1" s="116"/>
    </row>
    <row r="2" spans="1:26" s="30" customFormat="1" ht="15" x14ac:dyDescent="0.25">
      <c r="A2" s="118"/>
      <c r="B2" s="118"/>
      <c r="C2" s="118"/>
      <c r="D2" s="13" t="s">
        <v>11</v>
      </c>
      <c r="E2" s="13" t="s">
        <v>10</v>
      </c>
      <c r="F2" s="13"/>
      <c r="G2" s="114"/>
      <c r="H2" s="114"/>
      <c r="I2" s="114"/>
      <c r="J2" s="17" t="s">
        <v>14</v>
      </c>
      <c r="K2" s="18" t="s">
        <v>12</v>
      </c>
      <c r="M2" s="26"/>
      <c r="N2" s="28"/>
      <c r="P2" s="118"/>
      <c r="Q2" s="118"/>
      <c r="R2" s="118"/>
      <c r="S2" s="13" t="s">
        <v>11</v>
      </c>
      <c r="T2" s="13" t="s">
        <v>10</v>
      </c>
      <c r="U2" s="13"/>
      <c r="V2" s="114"/>
      <c r="W2" s="114"/>
      <c r="X2" s="114"/>
      <c r="Y2" s="17" t="s">
        <v>14</v>
      </c>
      <c r="Z2" s="18" t="s">
        <v>12</v>
      </c>
    </row>
    <row r="3" spans="1:26" s="5" customFormat="1" ht="15" x14ac:dyDescent="0.25">
      <c r="A3" s="5" t="s">
        <v>1</v>
      </c>
      <c r="B3" s="5">
        <v>25</v>
      </c>
      <c r="C3" s="5">
        <v>0.4</v>
      </c>
      <c r="D3" s="5">
        <v>47.901969999999999</v>
      </c>
      <c r="E3" s="6">
        <v>8.7000000000000001E-4</v>
      </c>
      <c r="G3" s="31" t="s">
        <v>1</v>
      </c>
      <c r="H3" s="31">
        <v>25</v>
      </c>
      <c r="I3" s="19">
        <v>0.4</v>
      </c>
      <c r="J3" s="20">
        <f>AVERAGE(D3:D12)</f>
        <v>47.901969999999999</v>
      </c>
      <c r="K3" s="21">
        <f>AVERAGE(E3:E12)</f>
        <v>8.7600000000000004E-4</v>
      </c>
      <c r="M3" s="6"/>
      <c r="N3" s="27"/>
      <c r="P3" s="5" t="s">
        <v>1</v>
      </c>
      <c r="Q3" s="5">
        <v>25</v>
      </c>
      <c r="R3" s="5">
        <v>0.4</v>
      </c>
      <c r="S3" s="5">
        <v>42.612760000000002</v>
      </c>
      <c r="T3" s="6">
        <v>4.6999999999999999E-4</v>
      </c>
      <c r="V3" s="31" t="s">
        <v>1</v>
      </c>
      <c r="W3" s="31">
        <v>25</v>
      </c>
      <c r="X3" s="19">
        <v>0.4</v>
      </c>
      <c r="Y3" s="20">
        <f>AVERAGE(S3:S12)</f>
        <v>42.612759999999994</v>
      </c>
      <c r="Z3" s="21">
        <f>AVERAGE(T3:T12)</f>
        <v>4.0700000000000008E-4</v>
      </c>
    </row>
    <row r="4" spans="1:26" s="5" customFormat="1" ht="15" x14ac:dyDescent="0.25">
      <c r="A4" s="5" t="s">
        <v>1</v>
      </c>
      <c r="B4" s="5">
        <v>25</v>
      </c>
      <c r="C4" s="5">
        <v>0.4</v>
      </c>
      <c r="D4" s="5">
        <v>47.901969999999999</v>
      </c>
      <c r="E4" s="6">
        <v>8.5999999999999998E-4</v>
      </c>
      <c r="G4" s="31" t="s">
        <v>1</v>
      </c>
      <c r="H4" s="31">
        <v>25</v>
      </c>
      <c r="I4" s="19">
        <v>0.7</v>
      </c>
      <c r="J4" s="20">
        <f>AVERAGEA(D13:D22)</f>
        <v>29.290550000000003</v>
      </c>
      <c r="K4" s="21">
        <f>AVERAGEA(E13:E22)</f>
        <v>1.4609999999999998E-3</v>
      </c>
      <c r="M4" s="6"/>
      <c r="N4" s="27"/>
      <c r="P4" s="5" t="s">
        <v>1</v>
      </c>
      <c r="Q4" s="5">
        <v>25</v>
      </c>
      <c r="R4" s="5">
        <v>0.4</v>
      </c>
      <c r="S4" s="5">
        <v>42.612760000000002</v>
      </c>
      <c r="T4" s="6">
        <v>4.0000000000000002E-4</v>
      </c>
      <c r="V4" s="31" t="s">
        <v>1</v>
      </c>
      <c r="W4" s="31">
        <v>25</v>
      </c>
      <c r="X4" s="19">
        <v>0.7</v>
      </c>
      <c r="Y4" s="20">
        <f>AVERAGEA(S13:S22)</f>
        <v>49.45949000000001</v>
      </c>
      <c r="Z4" s="21">
        <f>AVERAGEA(T13:T22)</f>
        <v>5.9800000000000001E-4</v>
      </c>
    </row>
    <row r="5" spans="1:26" s="5" customFormat="1" ht="15" x14ac:dyDescent="0.25">
      <c r="A5" s="5" t="s">
        <v>1</v>
      </c>
      <c r="B5" s="5">
        <v>25</v>
      </c>
      <c r="C5" s="5">
        <v>0.4</v>
      </c>
      <c r="D5" s="5">
        <v>47.901969999999999</v>
      </c>
      <c r="E5" s="6">
        <v>8.5999999999999998E-4</v>
      </c>
      <c r="G5" s="31" t="s">
        <v>1</v>
      </c>
      <c r="H5" s="31">
        <v>25</v>
      </c>
      <c r="I5" s="19">
        <v>1</v>
      </c>
      <c r="J5" s="20">
        <f>AVERAGE(D23:D32)</f>
        <v>28.762940000000008</v>
      </c>
      <c r="K5" s="21">
        <f>AVERAGE(E23:E32)</f>
        <v>1.6590000000000001E-3</v>
      </c>
      <c r="M5" s="6"/>
      <c r="N5" s="27"/>
      <c r="P5" s="5" t="s">
        <v>1</v>
      </c>
      <c r="Q5" s="5">
        <v>25</v>
      </c>
      <c r="R5" s="5">
        <v>0.4</v>
      </c>
      <c r="S5" s="5">
        <v>42.612760000000002</v>
      </c>
      <c r="T5" s="6">
        <v>3.8999999999999999E-4</v>
      </c>
      <c r="V5" s="31" t="s">
        <v>1</v>
      </c>
      <c r="W5" s="31">
        <v>25</v>
      </c>
      <c r="X5" s="19">
        <v>1</v>
      </c>
      <c r="Y5" s="20">
        <f>AVERAGE(S23:S32)</f>
        <v>28.714800000000004</v>
      </c>
      <c r="Z5" s="21">
        <f>AVERAGE(T23:T32)</f>
        <v>6.1300000000000005E-4</v>
      </c>
    </row>
    <row r="6" spans="1:26" s="5" customFormat="1" ht="15" x14ac:dyDescent="0.25">
      <c r="A6" s="5" t="s">
        <v>1</v>
      </c>
      <c r="B6" s="5">
        <v>25</v>
      </c>
      <c r="C6" s="5">
        <v>0.4</v>
      </c>
      <c r="D6" s="5">
        <v>47.901969999999999</v>
      </c>
      <c r="E6" s="6">
        <v>8.4999999999999995E-4</v>
      </c>
      <c r="G6" s="31" t="s">
        <v>1</v>
      </c>
      <c r="H6" s="31">
        <v>100</v>
      </c>
      <c r="I6" s="19">
        <v>0.4</v>
      </c>
      <c r="J6" s="20">
        <f>AVERAGE(D33:D42)</f>
        <v>156.13749000000004</v>
      </c>
      <c r="K6" s="21">
        <f>AVERAGE(E33:E42)</f>
        <v>3.3550000000000003E-3</v>
      </c>
      <c r="M6" s="6"/>
      <c r="N6" s="27"/>
      <c r="P6" s="5" t="s">
        <v>1</v>
      </c>
      <c r="Q6" s="5">
        <v>25</v>
      </c>
      <c r="R6" s="5">
        <v>0.4</v>
      </c>
      <c r="S6" s="5">
        <v>42.612760000000002</v>
      </c>
      <c r="T6" s="6">
        <v>3.8999999999999999E-4</v>
      </c>
      <c r="V6" s="31" t="s">
        <v>1</v>
      </c>
      <c r="W6" s="31">
        <v>100</v>
      </c>
      <c r="X6" s="19">
        <v>0.4</v>
      </c>
      <c r="Y6" s="20">
        <f>AVERAGE(S33:S42)</f>
        <v>157.09653</v>
      </c>
      <c r="Z6" s="21">
        <f>AVERAGE(T33:T42)</f>
        <v>1.771E-3</v>
      </c>
    </row>
    <row r="7" spans="1:26" s="5" customFormat="1" ht="15" x14ac:dyDescent="0.25">
      <c r="A7" s="5" t="s">
        <v>1</v>
      </c>
      <c r="B7" s="5">
        <v>25</v>
      </c>
      <c r="C7" s="5">
        <v>0.4</v>
      </c>
      <c r="D7" s="5">
        <v>47.901969999999999</v>
      </c>
      <c r="E7" s="6">
        <v>8.5999999999999998E-4</v>
      </c>
      <c r="G7" s="31" t="s">
        <v>1</v>
      </c>
      <c r="H7" s="31">
        <v>100</v>
      </c>
      <c r="I7" s="19">
        <v>0.7</v>
      </c>
      <c r="J7" s="20">
        <f>AVERAGE(D43:D52)</f>
        <v>109.90233000000001</v>
      </c>
      <c r="K7" s="21">
        <f>AVERAGE(E43:E52)</f>
        <v>3.8039999999999997E-3</v>
      </c>
      <c r="M7" s="6"/>
      <c r="N7" s="27"/>
      <c r="P7" s="5" t="s">
        <v>1</v>
      </c>
      <c r="Q7" s="5">
        <v>25</v>
      </c>
      <c r="R7" s="5">
        <v>0.4</v>
      </c>
      <c r="S7" s="5">
        <v>42.612760000000002</v>
      </c>
      <c r="T7" s="6">
        <v>3.8999999999999999E-4</v>
      </c>
      <c r="V7" s="31" t="s">
        <v>1</v>
      </c>
      <c r="W7" s="31">
        <v>100</v>
      </c>
      <c r="X7" s="19">
        <v>0.7</v>
      </c>
      <c r="Y7" s="20">
        <f>AVERAGE(S43:S52)</f>
        <v>144.37665999999996</v>
      </c>
      <c r="Z7" s="21">
        <f>AVERAGE(T43:T52)</f>
        <v>1.7510000000000002E-3</v>
      </c>
    </row>
    <row r="8" spans="1:26" s="5" customFormat="1" ht="15" x14ac:dyDescent="0.25">
      <c r="A8" s="5" t="s">
        <v>1</v>
      </c>
      <c r="B8" s="5">
        <v>25</v>
      </c>
      <c r="C8" s="5">
        <v>0.4</v>
      </c>
      <c r="D8" s="5">
        <v>47.901969999999999</v>
      </c>
      <c r="E8" s="6">
        <v>8.8999999999999995E-4</v>
      </c>
      <c r="G8" s="31" t="s">
        <v>1</v>
      </c>
      <c r="H8" s="31">
        <v>100</v>
      </c>
      <c r="I8" s="19">
        <v>1</v>
      </c>
      <c r="J8" s="20">
        <f>AVERAGE(D53:D62)</f>
        <v>106.28285000000002</v>
      </c>
      <c r="K8" s="21">
        <f>AVERAGE(E53:E62)</f>
        <v>4.9909999999999998E-3</v>
      </c>
      <c r="M8" s="6"/>
      <c r="N8" s="27"/>
      <c r="P8" s="5" t="s">
        <v>1</v>
      </c>
      <c r="Q8" s="5">
        <v>25</v>
      </c>
      <c r="R8" s="5">
        <v>0.4</v>
      </c>
      <c r="S8" s="5">
        <v>42.612760000000002</v>
      </c>
      <c r="T8" s="6">
        <v>3.8999999999999999E-4</v>
      </c>
      <c r="V8" s="31" t="s">
        <v>1</v>
      </c>
      <c r="W8" s="31">
        <v>100</v>
      </c>
      <c r="X8" s="19">
        <v>1</v>
      </c>
      <c r="Y8" s="20">
        <f>AVERAGE(S53:S62)</f>
        <v>104.60169999999997</v>
      </c>
      <c r="Z8" s="21">
        <f>AVERAGE(T53:T62)</f>
        <v>1.807E-3</v>
      </c>
    </row>
    <row r="9" spans="1:26" s="5" customFormat="1" ht="15" x14ac:dyDescent="0.25">
      <c r="A9" s="5" t="s">
        <v>1</v>
      </c>
      <c r="B9" s="5">
        <v>25</v>
      </c>
      <c r="C9" s="5">
        <v>0.4</v>
      </c>
      <c r="D9" s="5">
        <v>47.901969999999999</v>
      </c>
      <c r="E9" s="6">
        <v>8.5999999999999998E-4</v>
      </c>
      <c r="G9" s="31" t="s">
        <v>1</v>
      </c>
      <c r="H9" s="31">
        <v>1000</v>
      </c>
      <c r="I9" s="19">
        <v>0.4</v>
      </c>
      <c r="J9" s="20">
        <f>AVERAGE(D63:D72)</f>
        <v>1155.4777799999997</v>
      </c>
      <c r="K9" s="21">
        <f>AVERAGE(E63:E72)</f>
        <v>5.685500000000001E-2</v>
      </c>
      <c r="M9" s="6"/>
      <c r="N9" s="27"/>
      <c r="P9" s="5" t="s">
        <v>1</v>
      </c>
      <c r="Q9" s="5">
        <v>25</v>
      </c>
      <c r="R9" s="5">
        <v>0.4</v>
      </c>
      <c r="S9" s="5">
        <v>42.612760000000002</v>
      </c>
      <c r="T9" s="6">
        <v>3.8999999999999999E-4</v>
      </c>
      <c r="V9" s="31" t="s">
        <v>1</v>
      </c>
      <c r="W9" s="31">
        <v>1000</v>
      </c>
      <c r="X9" s="19">
        <v>0.4</v>
      </c>
      <c r="Y9" s="20">
        <f>AVERAGE(S63:S72)</f>
        <v>1186.7677900000001</v>
      </c>
      <c r="Z9" s="21">
        <f>AVERAGE(T63:T72)</f>
        <v>2.5939E-2</v>
      </c>
    </row>
    <row r="10" spans="1:26" s="5" customFormat="1" ht="15" x14ac:dyDescent="0.25">
      <c r="A10" s="5" t="s">
        <v>1</v>
      </c>
      <c r="B10" s="5">
        <v>25</v>
      </c>
      <c r="C10" s="5">
        <v>0.4</v>
      </c>
      <c r="D10" s="5">
        <v>47.901969999999999</v>
      </c>
      <c r="E10" s="6">
        <v>8.5999999999999998E-4</v>
      </c>
      <c r="G10" s="31" t="s">
        <v>1</v>
      </c>
      <c r="H10" s="31">
        <v>1000</v>
      </c>
      <c r="I10" s="19">
        <v>0.7</v>
      </c>
      <c r="J10" s="20">
        <f>AVERAGE(D73:D82)</f>
        <v>1067.5635500000003</v>
      </c>
      <c r="K10" s="21">
        <f>AVERAGE(E73:E82)</f>
        <v>6.5899000000000013E-2</v>
      </c>
      <c r="M10" s="6"/>
      <c r="N10" s="27"/>
      <c r="P10" s="5" t="s">
        <v>1</v>
      </c>
      <c r="Q10" s="5">
        <v>25</v>
      </c>
      <c r="R10" s="5">
        <v>0.4</v>
      </c>
      <c r="S10" s="5">
        <v>42.612760000000002</v>
      </c>
      <c r="T10" s="6">
        <v>4.0000000000000002E-4</v>
      </c>
      <c r="V10" s="31" t="s">
        <v>1</v>
      </c>
      <c r="W10" s="31">
        <v>1000</v>
      </c>
      <c r="X10" s="19">
        <v>0.7</v>
      </c>
      <c r="Y10" s="20">
        <f>AVERAGE(S73:S82)</f>
        <v>1057.7440499999998</v>
      </c>
      <c r="Z10" s="21">
        <f>AVERAGE(T73:T82)</f>
        <v>2.4708000000000001E-2</v>
      </c>
    </row>
    <row r="11" spans="1:26" s="5" customFormat="1" ht="15" x14ac:dyDescent="0.25">
      <c r="A11" s="5" t="s">
        <v>1</v>
      </c>
      <c r="B11" s="5">
        <v>25</v>
      </c>
      <c r="C11" s="5">
        <v>0.4</v>
      </c>
      <c r="D11" s="5">
        <v>47.901969999999999</v>
      </c>
      <c r="E11" s="6">
        <v>9.7000000000000005E-4</v>
      </c>
      <c r="G11" s="31" t="s">
        <v>1</v>
      </c>
      <c r="H11" s="31">
        <v>1000</v>
      </c>
      <c r="I11" s="19">
        <v>1</v>
      </c>
      <c r="J11" s="20">
        <f>AVERAGE(D83:D92)</f>
        <v>1057.4288799999997</v>
      </c>
      <c r="K11" s="21">
        <f>AVERAGE(E83:E92)</f>
        <v>8.0068E-2</v>
      </c>
      <c r="M11" s="6"/>
      <c r="N11" s="27"/>
      <c r="P11" s="5" t="s">
        <v>1</v>
      </c>
      <c r="Q11" s="5">
        <v>25</v>
      </c>
      <c r="R11" s="5">
        <v>0.4</v>
      </c>
      <c r="S11" s="5">
        <v>42.612760000000002</v>
      </c>
      <c r="T11" s="6">
        <v>3.8999999999999999E-4</v>
      </c>
      <c r="V11" s="31" t="s">
        <v>1</v>
      </c>
      <c r="W11" s="31">
        <v>1000</v>
      </c>
      <c r="X11" s="19">
        <v>1</v>
      </c>
      <c r="Y11" s="20">
        <f>AVERAGE(S83:S92)</f>
        <v>1036.5940200000002</v>
      </c>
      <c r="Z11" s="21">
        <f>AVERAGE(T83:T92)</f>
        <v>2.6943000000000002E-2</v>
      </c>
    </row>
    <row r="12" spans="1:26" s="5" customFormat="1" ht="15" x14ac:dyDescent="0.25">
      <c r="A12" s="5" t="s">
        <v>1</v>
      </c>
      <c r="B12" s="5">
        <v>25</v>
      </c>
      <c r="C12" s="5">
        <v>0.4</v>
      </c>
      <c r="D12" s="5">
        <v>47.901969999999999</v>
      </c>
      <c r="E12" s="6">
        <v>8.8000000000000003E-4</v>
      </c>
      <c r="G12" s="31" t="s">
        <v>2</v>
      </c>
      <c r="H12" s="31">
        <v>24</v>
      </c>
      <c r="I12" s="19">
        <v>0.4</v>
      </c>
      <c r="J12" s="20">
        <f>AVERAGE(D93:D102)</f>
        <v>3187.3048200000003</v>
      </c>
      <c r="K12" s="21">
        <f>AVERAGE(E93:E102)</f>
        <v>8.2699999999999994E-4</v>
      </c>
      <c r="M12" s="6"/>
      <c r="N12" s="27"/>
      <c r="P12" s="5" t="s">
        <v>1</v>
      </c>
      <c r="Q12" s="5">
        <v>25</v>
      </c>
      <c r="R12" s="5">
        <v>0.4</v>
      </c>
      <c r="S12" s="5">
        <v>42.612760000000002</v>
      </c>
      <c r="T12" s="6">
        <v>4.6000000000000001E-4</v>
      </c>
      <c r="V12" s="31" t="s">
        <v>2</v>
      </c>
      <c r="W12" s="31">
        <v>24</v>
      </c>
      <c r="X12" s="19">
        <v>0.4</v>
      </c>
      <c r="Y12" s="20">
        <f>AVERAGE(S93:S102)</f>
        <v>4594.9958199999992</v>
      </c>
      <c r="Z12" s="21">
        <f>AVERAGE(T93:T102)</f>
        <v>3.0800000000000001E-4</v>
      </c>
    </row>
    <row r="13" spans="1:26" s="5" customFormat="1" ht="15" x14ac:dyDescent="0.25">
      <c r="A13" s="5" t="s">
        <v>1</v>
      </c>
      <c r="B13" s="5">
        <v>25</v>
      </c>
      <c r="C13" s="5">
        <v>0.7</v>
      </c>
      <c r="D13" s="5">
        <v>29.29055</v>
      </c>
      <c r="E13" s="6">
        <v>1.4499999999999999E-3</v>
      </c>
      <c r="G13" s="31" t="s">
        <v>2</v>
      </c>
      <c r="H13" s="31">
        <v>24</v>
      </c>
      <c r="I13" s="19">
        <v>0.7</v>
      </c>
      <c r="J13" s="20">
        <f>AVERAGE(D103:D112)</f>
        <v>2323.3725200000003</v>
      </c>
      <c r="K13" s="21">
        <f>AVERAGE(E103:E112)</f>
        <v>9.7900000000000005E-4</v>
      </c>
      <c r="M13" s="6"/>
      <c r="N13" s="27"/>
      <c r="P13" s="5" t="s">
        <v>1</v>
      </c>
      <c r="Q13" s="5">
        <v>25</v>
      </c>
      <c r="R13" s="5">
        <v>0.7</v>
      </c>
      <c r="S13" s="5">
        <v>49.459490000000002</v>
      </c>
      <c r="T13" s="6">
        <v>6.3000000000000003E-4</v>
      </c>
      <c r="V13" s="31" t="s">
        <v>2</v>
      </c>
      <c r="W13" s="31">
        <v>24</v>
      </c>
      <c r="X13" s="19">
        <v>0.7</v>
      </c>
      <c r="Y13" s="20">
        <f>AVERAGE(S103:S112)</f>
        <v>2321.03586</v>
      </c>
      <c r="Z13" s="21">
        <f>AVERAGE(T103:T112)</f>
        <v>3.2899999999999997E-4</v>
      </c>
    </row>
    <row r="14" spans="1:26" s="5" customFormat="1" ht="15" x14ac:dyDescent="0.25">
      <c r="A14" s="5" t="s">
        <v>1</v>
      </c>
      <c r="B14" s="5">
        <v>25</v>
      </c>
      <c r="C14" s="5">
        <v>0.7</v>
      </c>
      <c r="D14" s="5">
        <v>29.29055</v>
      </c>
      <c r="E14" s="6">
        <v>1.47E-3</v>
      </c>
      <c r="G14" s="31" t="s">
        <v>2</v>
      </c>
      <c r="H14" s="31">
        <v>24</v>
      </c>
      <c r="I14" s="19">
        <v>1</v>
      </c>
      <c r="J14" s="20">
        <f>AVERAGE(D113:D122)</f>
        <v>2557.0794700000001</v>
      </c>
      <c r="K14" s="21">
        <f>AVERAGE(E113:E122)</f>
        <v>1.111E-3</v>
      </c>
      <c r="M14" s="6"/>
      <c r="N14" s="27"/>
      <c r="P14" s="5" t="s">
        <v>1</v>
      </c>
      <c r="Q14" s="5">
        <v>25</v>
      </c>
      <c r="R14" s="5">
        <v>0.7</v>
      </c>
      <c r="S14" s="5">
        <v>49.459490000000002</v>
      </c>
      <c r="T14" s="6">
        <v>5.9999999999999995E-4</v>
      </c>
      <c r="V14" s="31" t="s">
        <v>2</v>
      </c>
      <c r="W14" s="31">
        <v>24</v>
      </c>
      <c r="X14" s="19">
        <v>1</v>
      </c>
      <c r="Y14" s="20">
        <f>AVERAGE(S113:S122)</f>
        <v>3166.4298699999999</v>
      </c>
      <c r="Z14" s="21">
        <f>AVERAGE(T113:T122)</f>
        <v>3.5100000000000002E-4</v>
      </c>
    </row>
    <row r="15" spans="1:26" s="5" customFormat="1" ht="15" x14ac:dyDescent="0.25">
      <c r="A15" s="5" t="s">
        <v>1</v>
      </c>
      <c r="B15" s="5">
        <v>25</v>
      </c>
      <c r="C15" s="5">
        <v>0.7</v>
      </c>
      <c r="D15" s="5">
        <v>29.29055</v>
      </c>
      <c r="E15" s="6">
        <v>1.47E-3</v>
      </c>
      <c r="G15" s="31" t="s">
        <v>2</v>
      </c>
      <c r="H15" s="31">
        <v>100</v>
      </c>
      <c r="I15" s="19">
        <v>0.4</v>
      </c>
      <c r="J15" s="20">
        <f>AVERAGE(D123:D132)</f>
        <v>55917.368329999983</v>
      </c>
      <c r="K15" s="21">
        <f>AVERAGE(E123:E132)</f>
        <v>4.9789999999999999E-3</v>
      </c>
      <c r="M15" s="6"/>
      <c r="N15" s="27"/>
      <c r="P15" s="5" t="s">
        <v>1</v>
      </c>
      <c r="Q15" s="5">
        <v>25</v>
      </c>
      <c r="R15" s="5">
        <v>0.7</v>
      </c>
      <c r="S15" s="5">
        <v>49.459490000000002</v>
      </c>
      <c r="T15" s="6">
        <v>6.2E-4</v>
      </c>
      <c r="V15" s="31" t="s">
        <v>2</v>
      </c>
      <c r="W15" s="31">
        <v>100</v>
      </c>
      <c r="X15" s="19">
        <v>0.4</v>
      </c>
      <c r="Y15" s="20">
        <f>AVERAGE(S123:S132)</f>
        <v>56137.912649999998</v>
      </c>
      <c r="Z15" s="21">
        <f>AVERAGE(T123:T132)</f>
        <v>1.0630000000000001E-3</v>
      </c>
    </row>
    <row r="16" spans="1:26" s="5" customFormat="1" ht="15" x14ac:dyDescent="0.25">
      <c r="A16" s="5" t="s">
        <v>1</v>
      </c>
      <c r="B16" s="5">
        <v>25</v>
      </c>
      <c r="C16" s="5">
        <v>0.7</v>
      </c>
      <c r="D16" s="5">
        <v>29.29055</v>
      </c>
      <c r="E16" s="6">
        <v>1.4499999999999999E-3</v>
      </c>
      <c r="G16" s="31" t="s">
        <v>2</v>
      </c>
      <c r="H16" s="31">
        <v>100</v>
      </c>
      <c r="I16" s="19">
        <v>0.7</v>
      </c>
      <c r="J16" s="20">
        <f>AVERAGE(D133:D142)</f>
        <v>46088.387370000004</v>
      </c>
      <c r="K16" s="21">
        <f>AVERAGE(E133:E142)</f>
        <v>5.422999999999999E-3</v>
      </c>
      <c r="M16" s="6"/>
      <c r="N16" s="27"/>
      <c r="P16" s="5" t="s">
        <v>1</v>
      </c>
      <c r="Q16" s="5">
        <v>25</v>
      </c>
      <c r="R16" s="5">
        <v>0.7</v>
      </c>
      <c r="S16" s="5">
        <v>49.459490000000002</v>
      </c>
      <c r="T16" s="6">
        <v>6.0999999999999997E-4</v>
      </c>
      <c r="V16" s="31" t="s">
        <v>2</v>
      </c>
      <c r="W16" s="31">
        <v>100</v>
      </c>
      <c r="X16" s="19">
        <v>0.7</v>
      </c>
      <c r="Y16" s="20">
        <f>AVERAGE(S133:S142)</f>
        <v>42587.519870000004</v>
      </c>
      <c r="Z16" s="21">
        <f>AVERAGE(T133:T142)</f>
        <v>1.1000000000000001E-3</v>
      </c>
    </row>
    <row r="17" spans="1:26" s="5" customFormat="1" ht="15" x14ac:dyDescent="0.25">
      <c r="A17" s="5" t="s">
        <v>1</v>
      </c>
      <c r="B17" s="5">
        <v>25</v>
      </c>
      <c r="C17" s="5">
        <v>0.7</v>
      </c>
      <c r="D17" s="5">
        <v>29.29055</v>
      </c>
      <c r="E17" s="6">
        <v>1.4599999999999999E-3</v>
      </c>
      <c r="G17" s="31" t="s">
        <v>2</v>
      </c>
      <c r="H17" s="31">
        <v>100</v>
      </c>
      <c r="I17" s="19">
        <v>1</v>
      </c>
      <c r="J17" s="20">
        <f>AVERAGE(D143:D152)</f>
        <v>38016.283119999993</v>
      </c>
      <c r="K17" s="21">
        <f>AVERAGE(E143:E152)</f>
        <v>5.9059999999999998E-3</v>
      </c>
      <c r="M17" s="6"/>
      <c r="N17" s="27"/>
      <c r="P17" s="5" t="s">
        <v>1</v>
      </c>
      <c r="Q17" s="5">
        <v>25</v>
      </c>
      <c r="R17" s="5">
        <v>0.7</v>
      </c>
      <c r="S17" s="5">
        <v>49.459490000000002</v>
      </c>
      <c r="T17" s="6">
        <v>6.2E-4</v>
      </c>
      <c r="V17" s="31" t="s">
        <v>2</v>
      </c>
      <c r="W17" s="31">
        <v>100</v>
      </c>
      <c r="X17" s="19">
        <v>1</v>
      </c>
      <c r="Y17" s="20">
        <f>AVERAGE(S143:S152)</f>
        <v>41324.811099999999</v>
      </c>
      <c r="Z17" s="21">
        <f>AVERAGE(T143:T152)</f>
        <v>1.2280000000000001E-3</v>
      </c>
    </row>
    <row r="18" spans="1:26" s="5" customFormat="1" ht="15" x14ac:dyDescent="0.25">
      <c r="A18" s="5" t="s">
        <v>1</v>
      </c>
      <c r="B18" s="5">
        <v>25</v>
      </c>
      <c r="C18" s="5">
        <v>0.7</v>
      </c>
      <c r="D18" s="5">
        <v>29.29055</v>
      </c>
      <c r="E18" s="6">
        <v>1.47E-3</v>
      </c>
      <c r="G18" s="31" t="s">
        <v>2</v>
      </c>
      <c r="H18" s="31">
        <v>997</v>
      </c>
      <c r="I18" s="19">
        <v>0.4</v>
      </c>
      <c r="J18" s="20">
        <f>AVERAGE(D153:D162)</f>
        <v>343512.73512999999</v>
      </c>
      <c r="K18" s="21">
        <f>AVERAGE(E153:E162)</f>
        <v>9.9360000000000004E-2</v>
      </c>
      <c r="M18" s="6"/>
      <c r="N18" s="27"/>
      <c r="P18" s="5" t="s">
        <v>1</v>
      </c>
      <c r="Q18" s="5">
        <v>25</v>
      </c>
      <c r="R18" s="5">
        <v>0.7</v>
      </c>
      <c r="S18" s="5">
        <v>49.459490000000002</v>
      </c>
      <c r="T18" s="6">
        <v>6.2E-4</v>
      </c>
      <c r="V18" s="31" t="s">
        <v>2</v>
      </c>
      <c r="W18" s="31">
        <v>997</v>
      </c>
      <c r="X18" s="19">
        <v>0.4</v>
      </c>
      <c r="Y18" s="20">
        <f>AVERAGE(S153:S162)</f>
        <v>354774.67603999993</v>
      </c>
      <c r="Z18" s="21">
        <f>AVERAGE(T153:T162)</f>
        <v>1.3674E-2</v>
      </c>
    </row>
    <row r="19" spans="1:26" s="5" customFormat="1" ht="15" x14ac:dyDescent="0.25">
      <c r="A19" s="5" t="s">
        <v>1</v>
      </c>
      <c r="B19" s="5">
        <v>25</v>
      </c>
      <c r="C19" s="5">
        <v>0.7</v>
      </c>
      <c r="D19" s="5">
        <v>29.29055</v>
      </c>
      <c r="E19" s="6">
        <v>1.47E-3</v>
      </c>
      <c r="G19" s="31" t="s">
        <v>2</v>
      </c>
      <c r="H19" s="31">
        <v>997</v>
      </c>
      <c r="I19" s="19">
        <v>0.7</v>
      </c>
      <c r="J19" s="20">
        <f>AVERAGE(D163:D172)</f>
        <v>333298.25965999998</v>
      </c>
      <c r="K19" s="21">
        <f>AVERAGE(E163:E172)</f>
        <v>8.9828000000000005E-2</v>
      </c>
      <c r="M19" s="6"/>
      <c r="N19" s="27"/>
      <c r="P19" s="5" t="s">
        <v>1</v>
      </c>
      <c r="Q19" s="5">
        <v>25</v>
      </c>
      <c r="R19" s="5">
        <v>0.7</v>
      </c>
      <c r="S19" s="5">
        <v>49.459490000000002</v>
      </c>
      <c r="T19" s="6">
        <v>6.2E-4</v>
      </c>
      <c r="V19" s="31" t="s">
        <v>2</v>
      </c>
      <c r="W19" s="31">
        <v>997</v>
      </c>
      <c r="X19" s="19">
        <v>0.7</v>
      </c>
      <c r="Y19" s="20">
        <f>AVERAGE(S163:S172)</f>
        <v>338003.61203000002</v>
      </c>
      <c r="Z19" s="21">
        <f>AVERAGE(T163:T172)</f>
        <v>1.4341000000000001E-2</v>
      </c>
    </row>
    <row r="20" spans="1:26" s="5" customFormat="1" ht="15" x14ac:dyDescent="0.25">
      <c r="A20" s="5" t="s">
        <v>1</v>
      </c>
      <c r="B20" s="5">
        <v>25</v>
      </c>
      <c r="C20" s="5">
        <v>0.7</v>
      </c>
      <c r="D20" s="5">
        <v>29.29055</v>
      </c>
      <c r="E20" s="6">
        <v>1.4400000000000001E-3</v>
      </c>
      <c r="G20" s="31" t="s">
        <v>2</v>
      </c>
      <c r="H20" s="31">
        <v>997</v>
      </c>
      <c r="I20" s="19">
        <v>1</v>
      </c>
      <c r="J20" s="20">
        <f>AVERAGE(D173:D182)</f>
        <v>325565.56446000002</v>
      </c>
      <c r="K20" s="21">
        <f>AVERAGE(E173:E182)</f>
        <v>5.0307000000000004E-2</v>
      </c>
      <c r="M20" s="6"/>
      <c r="N20" s="27"/>
      <c r="P20" s="5" t="s">
        <v>1</v>
      </c>
      <c r="Q20" s="5">
        <v>25</v>
      </c>
      <c r="R20" s="5">
        <v>0.7</v>
      </c>
      <c r="S20" s="5">
        <v>49.459490000000002</v>
      </c>
      <c r="T20" s="6">
        <v>6.2E-4</v>
      </c>
      <c r="V20" s="31" t="s">
        <v>2</v>
      </c>
      <c r="W20" s="31">
        <v>997</v>
      </c>
      <c r="X20" s="19">
        <v>1</v>
      </c>
      <c r="Y20" s="20">
        <f>AVERAGE(S173:S182)</f>
        <v>325704.84333</v>
      </c>
      <c r="Z20" s="21">
        <f>AVERAGE(T173:T182)</f>
        <v>1.2900999999999999E-2</v>
      </c>
    </row>
    <row r="21" spans="1:26" s="5" customFormat="1" ht="15" x14ac:dyDescent="0.25">
      <c r="A21" s="5" t="s">
        <v>1</v>
      </c>
      <c r="B21" s="5">
        <v>25</v>
      </c>
      <c r="C21" s="5">
        <v>0.7</v>
      </c>
      <c r="D21" s="5">
        <v>29.29055</v>
      </c>
      <c r="E21" s="6">
        <v>1.4599999999999999E-3</v>
      </c>
      <c r="G21" s="31" t="s">
        <v>0</v>
      </c>
      <c r="H21" s="31">
        <v>30</v>
      </c>
      <c r="I21" s="19">
        <v>0.4</v>
      </c>
      <c r="J21" s="20">
        <f>AVERAGE(D183:D192)</f>
        <v>1023.4613200000001</v>
      </c>
      <c r="K21" s="21">
        <f>AVERAGE(E183:E192)</f>
        <v>1.0960000000000002E-3</v>
      </c>
      <c r="M21" s="6"/>
      <c r="N21" s="27"/>
      <c r="P21" s="5" t="s">
        <v>1</v>
      </c>
      <c r="Q21" s="5">
        <v>25</v>
      </c>
      <c r="R21" s="5">
        <v>0.7</v>
      </c>
      <c r="S21" s="5">
        <v>49.459490000000002</v>
      </c>
      <c r="T21" s="6">
        <v>4.4000000000000002E-4</v>
      </c>
      <c r="V21" s="31" t="s">
        <v>0</v>
      </c>
      <c r="W21" s="31">
        <v>30</v>
      </c>
      <c r="X21" s="19">
        <v>0.4</v>
      </c>
      <c r="Y21" s="20">
        <f>AVERAGE(S183:S192)</f>
        <v>1161.5508499999999</v>
      </c>
      <c r="Z21" s="21">
        <f>AVERAGE(T183:T192)</f>
        <v>4.5499999999999995E-4</v>
      </c>
    </row>
    <row r="22" spans="1:26" s="5" customFormat="1" ht="15" x14ac:dyDescent="0.25">
      <c r="A22" s="5" t="s">
        <v>1</v>
      </c>
      <c r="B22" s="5">
        <v>25</v>
      </c>
      <c r="C22" s="5">
        <v>0.7</v>
      </c>
      <c r="D22" s="5">
        <v>29.29055</v>
      </c>
      <c r="E22" s="6">
        <v>1.47E-3</v>
      </c>
      <c r="G22" s="31" t="s">
        <v>0</v>
      </c>
      <c r="H22" s="31">
        <v>30</v>
      </c>
      <c r="I22" s="19">
        <v>0.7</v>
      </c>
      <c r="J22" s="20">
        <f>AVERAGE(D193:D202)</f>
        <v>737.51140000000009</v>
      </c>
      <c r="K22" s="21">
        <f>AVERAGE(E193:E202)</f>
        <v>1.3360000000000002E-3</v>
      </c>
      <c r="M22" s="6"/>
      <c r="N22" s="27"/>
      <c r="P22" s="5" t="s">
        <v>1</v>
      </c>
      <c r="Q22" s="5">
        <v>25</v>
      </c>
      <c r="R22" s="5">
        <v>0.7</v>
      </c>
      <c r="S22" s="5">
        <v>49.459490000000002</v>
      </c>
      <c r="T22" s="6">
        <v>5.9999999999999995E-4</v>
      </c>
      <c r="V22" s="31" t="s">
        <v>0</v>
      </c>
      <c r="W22" s="31">
        <v>30</v>
      </c>
      <c r="X22" s="19">
        <v>0.7</v>
      </c>
      <c r="Y22" s="20">
        <f>AVERAGE(S193:S202)</f>
        <v>694.58</v>
      </c>
      <c r="Z22" s="21">
        <f>AVERAGE(T193:T202)</f>
        <v>4.7599999999999997E-4</v>
      </c>
    </row>
    <row r="23" spans="1:26" s="5" customFormat="1" ht="15" x14ac:dyDescent="0.25">
      <c r="A23" s="5" t="s">
        <v>1</v>
      </c>
      <c r="B23" s="5">
        <v>25</v>
      </c>
      <c r="C23" s="5">
        <v>1</v>
      </c>
      <c r="D23" s="5">
        <v>28.76294</v>
      </c>
      <c r="E23" s="6">
        <v>1.82E-3</v>
      </c>
      <c r="G23" s="31" t="s">
        <v>0</v>
      </c>
      <c r="H23" s="31">
        <v>30</v>
      </c>
      <c r="I23" s="19">
        <v>1</v>
      </c>
      <c r="J23" s="20">
        <f>AVERAGE(D203:D212)</f>
        <v>681.96403999999995</v>
      </c>
      <c r="K23" s="21">
        <f>AVERAGE(E203:E212)</f>
        <v>1.5279999999999998E-3</v>
      </c>
      <c r="M23" s="6"/>
      <c r="N23" s="27"/>
      <c r="P23" s="5" t="s">
        <v>1</v>
      </c>
      <c r="Q23" s="5">
        <v>25</v>
      </c>
      <c r="R23" s="5">
        <v>1</v>
      </c>
      <c r="S23" s="5">
        <v>28.7148</v>
      </c>
      <c r="T23" s="6">
        <v>6.4999999999999997E-4</v>
      </c>
      <c r="V23" s="31" t="s">
        <v>0</v>
      </c>
      <c r="W23" s="31">
        <v>30</v>
      </c>
      <c r="X23" s="19">
        <v>1</v>
      </c>
      <c r="Y23" s="20">
        <f>AVERAGE(S203:S212)</f>
        <v>699.02290999999991</v>
      </c>
      <c r="Z23" s="21">
        <f>AVERAGE(T203:T212)</f>
        <v>4.9299999999999995E-4</v>
      </c>
    </row>
    <row r="24" spans="1:26" s="5" customFormat="1" ht="15" x14ac:dyDescent="0.25">
      <c r="A24" s="5" t="s">
        <v>1</v>
      </c>
      <c r="B24" s="5">
        <v>25</v>
      </c>
      <c r="C24" s="5">
        <v>1</v>
      </c>
      <c r="D24" s="5">
        <v>28.76294</v>
      </c>
      <c r="E24" s="6">
        <v>1.8799999999999999E-3</v>
      </c>
      <c r="G24" s="31" t="s">
        <v>0</v>
      </c>
      <c r="H24" s="31">
        <v>100</v>
      </c>
      <c r="I24" s="19">
        <v>0.4</v>
      </c>
      <c r="J24" s="20">
        <f>AVERAGE(D213:D222)</f>
        <v>2265.5798500000005</v>
      </c>
      <c r="K24" s="21">
        <f>AVERAGE(E213:E222)</f>
        <v>4.0090000000000004E-3</v>
      </c>
      <c r="M24" s="6"/>
      <c r="N24" s="27"/>
      <c r="P24" s="5" t="s">
        <v>1</v>
      </c>
      <c r="Q24" s="5">
        <v>25</v>
      </c>
      <c r="R24" s="5">
        <v>1</v>
      </c>
      <c r="S24" s="5">
        <v>28.7148</v>
      </c>
      <c r="T24" s="6">
        <v>6.4000000000000005E-4</v>
      </c>
      <c r="V24" s="31" t="s">
        <v>0</v>
      </c>
      <c r="W24" s="31">
        <v>100</v>
      </c>
      <c r="X24" s="19">
        <v>0.4</v>
      </c>
      <c r="Y24" s="20">
        <f>AVERAGE(S213:S222)</f>
        <v>2249.5317299999997</v>
      </c>
      <c r="Z24" s="21">
        <f>AVERAGE(T213:T222)</f>
        <v>1.2809999999999998E-3</v>
      </c>
    </row>
    <row r="25" spans="1:26" s="5" customFormat="1" ht="15" x14ac:dyDescent="0.25">
      <c r="A25" s="5" t="s">
        <v>1</v>
      </c>
      <c r="B25" s="5">
        <v>25</v>
      </c>
      <c r="C25" s="5">
        <v>1</v>
      </c>
      <c r="D25" s="5">
        <v>28.76294</v>
      </c>
      <c r="E25" s="6">
        <v>1.8600000000000001E-3</v>
      </c>
      <c r="G25" s="31" t="s">
        <v>0</v>
      </c>
      <c r="H25" s="31">
        <v>100</v>
      </c>
      <c r="I25" s="19">
        <v>0.7</v>
      </c>
      <c r="J25" s="20">
        <f>AVERAGE(D223:D232)</f>
        <v>1896.6766700000003</v>
      </c>
      <c r="K25" s="21">
        <f>AVERAGE(E223:E232)</f>
        <v>4.5710000000000004E-3</v>
      </c>
      <c r="M25" s="6"/>
      <c r="N25" s="27"/>
      <c r="P25" s="5" t="s">
        <v>1</v>
      </c>
      <c r="Q25" s="5">
        <v>25</v>
      </c>
      <c r="R25" s="5">
        <v>1</v>
      </c>
      <c r="S25" s="5">
        <v>28.7148</v>
      </c>
      <c r="T25" s="6">
        <v>8.3000000000000001E-4</v>
      </c>
      <c r="V25" s="31" t="s">
        <v>0</v>
      </c>
      <c r="W25" s="31">
        <v>100</v>
      </c>
      <c r="X25" s="19">
        <v>0.7</v>
      </c>
      <c r="Y25" s="20">
        <f>AVERAGE(S223:S232)</f>
        <v>1863.73</v>
      </c>
      <c r="Z25" s="21">
        <f>AVERAGE(T223:T232)</f>
        <v>1.34E-3</v>
      </c>
    </row>
    <row r="26" spans="1:26" s="5" customFormat="1" ht="15" x14ac:dyDescent="0.25">
      <c r="A26" s="5" t="s">
        <v>1</v>
      </c>
      <c r="B26" s="5">
        <v>25</v>
      </c>
      <c r="C26" s="5">
        <v>1</v>
      </c>
      <c r="D26" s="5">
        <v>28.76294</v>
      </c>
      <c r="E26" s="6">
        <v>1.8500000000000001E-3</v>
      </c>
      <c r="G26" s="31" t="s">
        <v>0</v>
      </c>
      <c r="H26" s="31">
        <v>100</v>
      </c>
      <c r="I26" s="19">
        <v>1</v>
      </c>
      <c r="J26" s="20">
        <f>AVERAGE(D233:D242)</f>
        <v>1791.8666699999999</v>
      </c>
      <c r="K26" s="21">
        <f>AVERAGE(E233:E242)</f>
        <v>4.8900000000000002E-3</v>
      </c>
      <c r="M26" s="6"/>
      <c r="N26" s="27"/>
      <c r="P26" s="5" t="s">
        <v>1</v>
      </c>
      <c r="Q26" s="5">
        <v>25</v>
      </c>
      <c r="R26" s="5">
        <v>1</v>
      </c>
      <c r="S26" s="5">
        <v>28.7148</v>
      </c>
      <c r="T26" s="6">
        <v>6.6E-4</v>
      </c>
      <c r="V26" s="31" t="s">
        <v>0</v>
      </c>
      <c r="W26" s="31">
        <v>100</v>
      </c>
      <c r="X26" s="19">
        <v>1</v>
      </c>
      <c r="Y26" s="20">
        <f>AVERAGE(S233:S242)</f>
        <v>1774.48</v>
      </c>
      <c r="Z26" s="21">
        <f>AVERAGE(T233:T242)</f>
        <v>1.4030000000000002E-3</v>
      </c>
    </row>
    <row r="27" spans="1:26" s="5" customFormat="1" ht="15" x14ac:dyDescent="0.25">
      <c r="A27" s="5" t="s">
        <v>1</v>
      </c>
      <c r="B27" s="5">
        <v>25</v>
      </c>
      <c r="C27" s="5">
        <v>1</v>
      </c>
      <c r="D27" s="5">
        <v>28.76294</v>
      </c>
      <c r="E27" s="6">
        <v>1.73E-3</v>
      </c>
      <c r="G27" s="31" t="s">
        <v>0</v>
      </c>
      <c r="H27" s="31">
        <v>1000</v>
      </c>
      <c r="I27" s="19">
        <v>0.4</v>
      </c>
      <c r="J27" s="20">
        <f>AVERAGE(D243:D252)</f>
        <v>19465.4944</v>
      </c>
      <c r="K27" s="21">
        <f>AVERAGE(E243:E252)</f>
        <v>6.9777999999999993E-2</v>
      </c>
      <c r="M27" s="6"/>
      <c r="N27" s="27"/>
      <c r="P27" s="5" t="s">
        <v>1</v>
      </c>
      <c r="Q27" s="5">
        <v>25</v>
      </c>
      <c r="R27" s="5">
        <v>1</v>
      </c>
      <c r="S27" s="5">
        <v>28.7148</v>
      </c>
      <c r="T27" s="6">
        <v>6.6E-4</v>
      </c>
      <c r="V27" s="31" t="s">
        <v>0</v>
      </c>
      <c r="W27" s="31">
        <v>1000</v>
      </c>
      <c r="X27" s="19">
        <v>0.4</v>
      </c>
      <c r="Y27" s="20">
        <f>AVERAGE(S243:S252)</f>
        <v>19343.554490000002</v>
      </c>
      <c r="Z27" s="21">
        <f>AVERAGE(T243:T252)</f>
        <v>1.6171000000000001E-2</v>
      </c>
    </row>
    <row r="28" spans="1:26" s="5" customFormat="1" ht="15" x14ac:dyDescent="0.25">
      <c r="A28" s="5" t="s">
        <v>1</v>
      </c>
      <c r="B28" s="5">
        <v>25</v>
      </c>
      <c r="C28" s="5">
        <v>1</v>
      </c>
      <c r="D28" s="5">
        <v>28.76294</v>
      </c>
      <c r="E28" s="6">
        <v>1.6199999999999999E-3</v>
      </c>
      <c r="G28" s="31" t="s">
        <v>0</v>
      </c>
      <c r="H28" s="31">
        <v>1000</v>
      </c>
      <c r="I28" s="19">
        <v>0.7</v>
      </c>
      <c r="J28" s="20">
        <f>AVERAGE(D253:D262)</f>
        <v>19152.086409999996</v>
      </c>
      <c r="K28" s="21">
        <f>AVERAGE(E253:E262)</f>
        <v>6.4889000000000002E-2</v>
      </c>
      <c r="M28" s="6"/>
      <c r="N28" s="27"/>
      <c r="P28" s="5" t="s">
        <v>1</v>
      </c>
      <c r="Q28" s="5">
        <v>25</v>
      </c>
      <c r="R28" s="5">
        <v>1</v>
      </c>
      <c r="S28" s="5">
        <v>28.7148</v>
      </c>
      <c r="T28" s="6">
        <v>5.8E-4</v>
      </c>
      <c r="V28" s="31" t="s">
        <v>0</v>
      </c>
      <c r="W28" s="31">
        <v>1000</v>
      </c>
      <c r="X28" s="19">
        <v>0.7</v>
      </c>
      <c r="Y28" s="20">
        <f>AVERAGE(S253:S262)</f>
        <v>19053.963740000003</v>
      </c>
      <c r="Z28" s="21">
        <f>AVERAGE(T253:T262)</f>
        <v>1.5744000000000001E-2</v>
      </c>
    </row>
    <row r="29" spans="1:26" s="5" customFormat="1" ht="15" x14ac:dyDescent="0.25">
      <c r="A29" s="5" t="s">
        <v>1</v>
      </c>
      <c r="B29" s="5">
        <v>25</v>
      </c>
      <c r="C29" s="5">
        <v>1</v>
      </c>
      <c r="D29" s="5">
        <v>28.76294</v>
      </c>
      <c r="E29" s="6">
        <v>1.5499999999999999E-3</v>
      </c>
      <c r="G29" s="31" t="s">
        <v>0</v>
      </c>
      <c r="H29" s="31">
        <v>1000</v>
      </c>
      <c r="I29" s="19">
        <v>1</v>
      </c>
      <c r="J29" s="20">
        <f>AVERAGE(D263:D272)</f>
        <v>19028.668780000004</v>
      </c>
      <c r="K29" s="21">
        <f>AVERAGE(E263:E272)</f>
        <v>6.0693999999999991E-2</v>
      </c>
      <c r="M29" s="6"/>
      <c r="N29" s="27"/>
      <c r="P29" s="5" t="s">
        <v>1</v>
      </c>
      <c r="Q29" s="5">
        <v>25</v>
      </c>
      <c r="R29" s="5">
        <v>1</v>
      </c>
      <c r="S29" s="5">
        <v>28.7148</v>
      </c>
      <c r="T29" s="6">
        <v>5.8E-4</v>
      </c>
      <c r="V29" s="31" t="s">
        <v>0</v>
      </c>
      <c r="W29" s="31">
        <v>1000</v>
      </c>
      <c r="X29" s="19">
        <v>1</v>
      </c>
      <c r="Y29" s="20">
        <f>AVERAGE(S263:S272)</f>
        <v>19039.346669999999</v>
      </c>
      <c r="Z29" s="21">
        <f>AVERAGE(T263:T272)</f>
        <v>1.6584999999999996E-2</v>
      </c>
    </row>
    <row r="30" spans="1:26" s="5" customFormat="1" ht="15" x14ac:dyDescent="0.25">
      <c r="A30" s="5" t="s">
        <v>1</v>
      </c>
      <c r="B30" s="5">
        <v>25</v>
      </c>
      <c r="C30" s="5">
        <v>1</v>
      </c>
      <c r="D30" s="5">
        <v>28.76294</v>
      </c>
      <c r="E30" s="6">
        <v>1.4400000000000001E-3</v>
      </c>
      <c r="J30" s="12"/>
      <c r="K30" s="6"/>
      <c r="M30" s="6"/>
      <c r="N30" s="27"/>
      <c r="P30" s="5" t="s">
        <v>1</v>
      </c>
      <c r="Q30" s="5">
        <v>25</v>
      </c>
      <c r="R30" s="5">
        <v>1</v>
      </c>
      <c r="S30" s="5">
        <v>28.7148</v>
      </c>
      <c r="T30" s="6">
        <v>5.1000000000000004E-4</v>
      </c>
      <c r="Y30" s="12"/>
      <c r="Z30" s="6"/>
    </row>
    <row r="31" spans="1:26" s="5" customFormat="1" ht="15" x14ac:dyDescent="0.25">
      <c r="A31" s="5" t="s">
        <v>1</v>
      </c>
      <c r="B31" s="5">
        <v>25</v>
      </c>
      <c r="C31" s="5">
        <v>1</v>
      </c>
      <c r="D31" s="5">
        <v>28.76294</v>
      </c>
      <c r="E31" s="6">
        <v>1.5299999999999999E-3</v>
      </c>
      <c r="J31" s="12"/>
      <c r="K31" s="6"/>
      <c r="M31" s="6"/>
      <c r="N31" s="27"/>
      <c r="P31" s="5" t="s">
        <v>1</v>
      </c>
      <c r="Q31" s="5">
        <v>25</v>
      </c>
      <c r="R31" s="5">
        <v>1</v>
      </c>
      <c r="S31" s="5">
        <v>28.7148</v>
      </c>
      <c r="T31" s="6">
        <v>5.1999999999999995E-4</v>
      </c>
      <c r="Y31" s="12"/>
      <c r="Z31" s="6"/>
    </row>
    <row r="32" spans="1:26" s="5" customFormat="1" ht="15" x14ac:dyDescent="0.25">
      <c r="A32" s="5" t="s">
        <v>1</v>
      </c>
      <c r="B32" s="5">
        <v>25</v>
      </c>
      <c r="C32" s="5">
        <v>1</v>
      </c>
      <c r="D32" s="5">
        <v>28.76294</v>
      </c>
      <c r="E32" s="6">
        <v>1.31E-3</v>
      </c>
      <c r="J32" s="12"/>
      <c r="K32" s="6"/>
      <c r="M32" s="6"/>
      <c r="N32" s="27"/>
      <c r="P32" s="5" t="s">
        <v>1</v>
      </c>
      <c r="Q32" s="5">
        <v>25</v>
      </c>
      <c r="R32" s="5">
        <v>1</v>
      </c>
      <c r="S32" s="5">
        <v>28.7148</v>
      </c>
      <c r="T32" s="6">
        <v>5.0000000000000001E-4</v>
      </c>
      <c r="Y32" s="12"/>
      <c r="Z32" s="6"/>
    </row>
    <row r="33" spans="1:26" s="5" customFormat="1" ht="15" x14ac:dyDescent="0.25">
      <c r="A33" s="5" t="s">
        <v>1</v>
      </c>
      <c r="B33" s="5">
        <v>100</v>
      </c>
      <c r="C33" s="5">
        <v>0.4</v>
      </c>
      <c r="D33" s="5">
        <v>156.13749000000001</v>
      </c>
      <c r="E33" s="6">
        <v>4.0000000000000001E-3</v>
      </c>
      <c r="J33" s="12"/>
      <c r="K33" s="6"/>
      <c r="M33" s="6"/>
      <c r="N33" s="27"/>
      <c r="P33" s="5" t="s">
        <v>1</v>
      </c>
      <c r="Q33" s="5">
        <v>100</v>
      </c>
      <c r="R33" s="5">
        <v>0.4</v>
      </c>
      <c r="S33" s="5">
        <v>157.09653</v>
      </c>
      <c r="T33" s="6">
        <v>1.6999999999999999E-3</v>
      </c>
      <c r="Y33" s="12"/>
      <c r="Z33" s="6"/>
    </row>
    <row r="34" spans="1:26" s="5" customFormat="1" ht="15" x14ac:dyDescent="0.25">
      <c r="A34" s="5" t="s">
        <v>1</v>
      </c>
      <c r="B34" s="5">
        <v>100</v>
      </c>
      <c r="C34" s="5">
        <v>0.4</v>
      </c>
      <c r="D34" s="5">
        <v>156.13749000000001</v>
      </c>
      <c r="E34" s="6">
        <v>3.3500000000000001E-3</v>
      </c>
      <c r="J34" s="12"/>
      <c r="K34" s="6"/>
      <c r="M34" s="6"/>
      <c r="N34" s="27"/>
      <c r="P34" s="5" t="s">
        <v>1</v>
      </c>
      <c r="Q34" s="5">
        <v>100</v>
      </c>
      <c r="R34" s="5">
        <v>0.4</v>
      </c>
      <c r="S34" s="5">
        <v>157.09653</v>
      </c>
      <c r="T34" s="6">
        <v>2.2399999999999998E-3</v>
      </c>
      <c r="Y34" s="12"/>
      <c r="Z34" s="6"/>
    </row>
    <row r="35" spans="1:26" s="5" customFormat="1" ht="15" x14ac:dyDescent="0.25">
      <c r="A35" s="5" t="s">
        <v>1</v>
      </c>
      <c r="B35" s="5">
        <v>100</v>
      </c>
      <c r="C35" s="5">
        <v>0.4</v>
      </c>
      <c r="D35" s="5">
        <v>156.13749000000001</v>
      </c>
      <c r="E35" s="6">
        <v>3.0400000000000002E-3</v>
      </c>
      <c r="J35" s="12"/>
      <c r="K35" s="6"/>
      <c r="M35" s="6"/>
      <c r="N35" s="27"/>
      <c r="P35" s="5" t="s">
        <v>1</v>
      </c>
      <c r="Q35" s="5">
        <v>100</v>
      </c>
      <c r="R35" s="5">
        <v>0.4</v>
      </c>
      <c r="S35" s="5">
        <v>157.09653</v>
      </c>
      <c r="T35" s="6">
        <v>1.6199999999999999E-3</v>
      </c>
      <c r="Y35" s="12"/>
      <c r="Z35" s="6"/>
    </row>
    <row r="36" spans="1:26" s="5" customFormat="1" ht="15" x14ac:dyDescent="0.25">
      <c r="A36" s="5" t="s">
        <v>1</v>
      </c>
      <c r="B36" s="5">
        <v>100</v>
      </c>
      <c r="C36" s="5">
        <v>0.4</v>
      </c>
      <c r="D36" s="5">
        <v>156.13749000000001</v>
      </c>
      <c r="E36" s="6">
        <v>3.9500000000000004E-3</v>
      </c>
      <c r="J36" s="12"/>
      <c r="K36" s="6"/>
      <c r="M36" s="6"/>
      <c r="N36" s="27"/>
      <c r="P36" s="5" t="s">
        <v>1</v>
      </c>
      <c r="Q36" s="5">
        <v>100</v>
      </c>
      <c r="R36" s="5">
        <v>0.4</v>
      </c>
      <c r="S36" s="5">
        <v>157.09653</v>
      </c>
      <c r="T36" s="6">
        <v>1.5299999999999999E-3</v>
      </c>
      <c r="Y36" s="12"/>
      <c r="Z36" s="6"/>
    </row>
    <row r="37" spans="1:26" s="5" customFormat="1" ht="15" x14ac:dyDescent="0.25">
      <c r="A37" s="5" t="s">
        <v>1</v>
      </c>
      <c r="B37" s="5">
        <v>100</v>
      </c>
      <c r="C37" s="5">
        <v>0.4</v>
      </c>
      <c r="D37" s="5">
        <v>156.13749000000001</v>
      </c>
      <c r="E37" s="6">
        <v>3.3400000000000001E-3</v>
      </c>
      <c r="J37" s="12"/>
      <c r="K37" s="6"/>
      <c r="M37" s="6"/>
      <c r="N37" s="27"/>
      <c r="P37" s="5" t="s">
        <v>1</v>
      </c>
      <c r="Q37" s="5">
        <v>100</v>
      </c>
      <c r="R37" s="5">
        <v>0.4</v>
      </c>
      <c r="S37" s="5">
        <v>157.09653</v>
      </c>
      <c r="T37" s="6">
        <v>2.2499999999999998E-3</v>
      </c>
      <c r="Y37" s="12"/>
      <c r="Z37" s="6"/>
    </row>
    <row r="38" spans="1:26" s="5" customFormat="1" ht="15" x14ac:dyDescent="0.25">
      <c r="A38" s="5" t="s">
        <v>1</v>
      </c>
      <c r="B38" s="5">
        <v>100</v>
      </c>
      <c r="C38" s="5">
        <v>0.4</v>
      </c>
      <c r="D38" s="5">
        <v>156.13749000000001</v>
      </c>
      <c r="E38" s="6">
        <v>3.0000000000000001E-3</v>
      </c>
      <c r="J38" s="12"/>
      <c r="K38" s="6"/>
      <c r="M38" s="6"/>
      <c r="N38" s="27"/>
      <c r="P38" s="5" t="s">
        <v>1</v>
      </c>
      <c r="Q38" s="5">
        <v>100</v>
      </c>
      <c r="R38" s="5">
        <v>0.4</v>
      </c>
      <c r="S38" s="5">
        <v>157.09653</v>
      </c>
      <c r="T38" s="6">
        <v>1.6000000000000001E-3</v>
      </c>
      <c r="Y38" s="12"/>
      <c r="Z38" s="6"/>
    </row>
    <row r="39" spans="1:26" s="5" customFormat="1" ht="15" x14ac:dyDescent="0.25">
      <c r="A39" s="5" t="s">
        <v>1</v>
      </c>
      <c r="B39" s="5">
        <v>100</v>
      </c>
      <c r="C39" s="5">
        <v>0.4</v>
      </c>
      <c r="D39" s="5">
        <v>156.13749000000001</v>
      </c>
      <c r="E39" s="6">
        <v>3.5000000000000001E-3</v>
      </c>
      <c r="J39" s="12"/>
      <c r="K39" s="6"/>
      <c r="M39" s="6"/>
      <c r="N39" s="27"/>
      <c r="P39" s="5" t="s">
        <v>1</v>
      </c>
      <c r="Q39" s="5">
        <v>100</v>
      </c>
      <c r="R39" s="5">
        <v>0.4</v>
      </c>
      <c r="S39" s="5">
        <v>157.09653</v>
      </c>
      <c r="T39" s="6">
        <v>1.9599999999999999E-3</v>
      </c>
      <c r="Y39" s="12"/>
      <c r="Z39" s="6"/>
    </row>
    <row r="40" spans="1:26" s="5" customFormat="1" ht="15" x14ac:dyDescent="0.25">
      <c r="A40" s="5" t="s">
        <v>1</v>
      </c>
      <c r="B40" s="5">
        <v>100</v>
      </c>
      <c r="C40" s="5">
        <v>0.4</v>
      </c>
      <c r="D40" s="5">
        <v>156.13749000000001</v>
      </c>
      <c r="E40" s="6">
        <v>3.14E-3</v>
      </c>
      <c r="J40" s="12"/>
      <c r="K40" s="6"/>
      <c r="M40" s="6"/>
      <c r="N40" s="27"/>
      <c r="P40" s="5" t="s">
        <v>1</v>
      </c>
      <c r="Q40" s="5">
        <v>100</v>
      </c>
      <c r="R40" s="5">
        <v>0.4</v>
      </c>
      <c r="S40" s="5">
        <v>157.09653</v>
      </c>
      <c r="T40" s="6">
        <v>1.6900000000000001E-3</v>
      </c>
      <c r="Y40" s="12"/>
      <c r="Z40" s="6"/>
    </row>
    <row r="41" spans="1:26" s="5" customFormat="1" ht="15" x14ac:dyDescent="0.25">
      <c r="A41" s="5" t="s">
        <v>1</v>
      </c>
      <c r="B41" s="5">
        <v>100</v>
      </c>
      <c r="C41" s="5">
        <v>0.4</v>
      </c>
      <c r="D41" s="5">
        <v>156.13749000000001</v>
      </c>
      <c r="E41" s="6">
        <v>2.9399999999999999E-3</v>
      </c>
      <c r="J41" s="12"/>
      <c r="K41" s="6"/>
      <c r="M41" s="6"/>
      <c r="N41" s="27"/>
      <c r="P41" s="5" t="s">
        <v>1</v>
      </c>
      <c r="Q41" s="5">
        <v>100</v>
      </c>
      <c r="R41" s="5">
        <v>0.4</v>
      </c>
      <c r="S41" s="5">
        <v>157.09653</v>
      </c>
      <c r="T41" s="6">
        <v>1.56E-3</v>
      </c>
      <c r="Y41" s="12"/>
      <c r="Z41" s="6"/>
    </row>
    <row r="42" spans="1:26" s="5" customFormat="1" ht="15" x14ac:dyDescent="0.25">
      <c r="A42" s="5" t="s">
        <v>1</v>
      </c>
      <c r="B42" s="5">
        <v>100</v>
      </c>
      <c r="C42" s="5">
        <v>0.4</v>
      </c>
      <c r="D42" s="5">
        <v>156.13749000000001</v>
      </c>
      <c r="E42" s="6">
        <v>3.29E-3</v>
      </c>
      <c r="J42" s="12"/>
      <c r="K42" s="6"/>
      <c r="M42" s="6"/>
      <c r="N42" s="27"/>
      <c r="P42" s="5" t="s">
        <v>1</v>
      </c>
      <c r="Q42" s="5">
        <v>100</v>
      </c>
      <c r="R42" s="5">
        <v>0.4</v>
      </c>
      <c r="S42" s="5">
        <v>157.09653</v>
      </c>
      <c r="T42" s="6">
        <v>1.56E-3</v>
      </c>
      <c r="Y42" s="12"/>
      <c r="Z42" s="6"/>
    </row>
    <row r="43" spans="1:26" s="5" customFormat="1" ht="15" x14ac:dyDescent="0.25">
      <c r="A43" s="5" t="s">
        <v>1</v>
      </c>
      <c r="B43" s="5">
        <v>100</v>
      </c>
      <c r="C43" s="5">
        <v>0.7</v>
      </c>
      <c r="D43" s="5">
        <v>109.90233000000001</v>
      </c>
      <c r="E43" s="6">
        <v>4.4799999999999996E-3</v>
      </c>
      <c r="J43" s="12"/>
      <c r="K43" s="6"/>
      <c r="M43" s="6"/>
      <c r="N43" s="27"/>
      <c r="P43" s="5" t="s">
        <v>1</v>
      </c>
      <c r="Q43" s="5">
        <v>100</v>
      </c>
      <c r="R43" s="5">
        <v>0.7</v>
      </c>
      <c r="S43" s="5">
        <v>144.37665999999999</v>
      </c>
      <c r="T43" s="6">
        <v>2.3400000000000001E-3</v>
      </c>
      <c r="Y43" s="12"/>
      <c r="Z43" s="6"/>
    </row>
    <row r="44" spans="1:26" s="5" customFormat="1" ht="15" x14ac:dyDescent="0.25">
      <c r="A44" s="5" t="s">
        <v>1</v>
      </c>
      <c r="B44" s="5">
        <v>100</v>
      </c>
      <c r="C44" s="5">
        <v>0.7</v>
      </c>
      <c r="D44" s="5">
        <v>109.90233000000001</v>
      </c>
      <c r="E44" s="6">
        <v>3.62E-3</v>
      </c>
      <c r="J44" s="12"/>
      <c r="K44" s="6"/>
      <c r="M44" s="6"/>
      <c r="N44" s="27"/>
      <c r="P44" s="5" t="s">
        <v>1</v>
      </c>
      <c r="Q44" s="5">
        <v>100</v>
      </c>
      <c r="R44" s="5">
        <v>0.7</v>
      </c>
      <c r="S44" s="5">
        <v>144.37665999999999</v>
      </c>
      <c r="T44" s="6">
        <v>1.6999999999999999E-3</v>
      </c>
      <c r="Y44" s="12"/>
      <c r="Z44" s="6"/>
    </row>
    <row r="45" spans="1:26" s="5" customFormat="1" ht="15" x14ac:dyDescent="0.25">
      <c r="A45" s="5" t="s">
        <v>1</v>
      </c>
      <c r="B45" s="5">
        <v>100</v>
      </c>
      <c r="C45" s="5">
        <v>0.7</v>
      </c>
      <c r="D45" s="5">
        <v>109.90233000000001</v>
      </c>
      <c r="E45" s="6">
        <v>3.5400000000000002E-3</v>
      </c>
      <c r="J45" s="12"/>
      <c r="K45" s="6"/>
      <c r="M45" s="6"/>
      <c r="N45" s="27"/>
      <c r="P45" s="5" t="s">
        <v>1</v>
      </c>
      <c r="Q45" s="5">
        <v>100</v>
      </c>
      <c r="R45" s="5">
        <v>0.7</v>
      </c>
      <c r="S45" s="5">
        <v>144.37665999999999</v>
      </c>
      <c r="T45" s="6">
        <v>1.6100000000000001E-3</v>
      </c>
      <c r="Y45" s="12"/>
      <c r="Z45" s="6"/>
    </row>
    <row r="46" spans="1:26" s="5" customFormat="1" ht="15" x14ac:dyDescent="0.25">
      <c r="A46" s="5" t="s">
        <v>1</v>
      </c>
      <c r="B46" s="5">
        <v>100</v>
      </c>
      <c r="C46" s="5">
        <v>0.7</v>
      </c>
      <c r="D46" s="5">
        <v>109.90233000000001</v>
      </c>
      <c r="E46" s="6">
        <v>3.5400000000000002E-3</v>
      </c>
      <c r="J46" s="12"/>
      <c r="K46" s="6"/>
      <c r="M46" s="6"/>
      <c r="N46" s="27"/>
      <c r="P46" s="5" t="s">
        <v>1</v>
      </c>
      <c r="Q46" s="5">
        <v>100</v>
      </c>
      <c r="R46" s="5">
        <v>0.7</v>
      </c>
      <c r="S46" s="5">
        <v>144.37665999999999</v>
      </c>
      <c r="T46" s="6">
        <v>1.6000000000000001E-3</v>
      </c>
      <c r="Y46" s="12"/>
      <c r="Z46" s="6"/>
    </row>
    <row r="47" spans="1:26" s="5" customFormat="1" ht="15" x14ac:dyDescent="0.25">
      <c r="A47" s="5" t="s">
        <v>1</v>
      </c>
      <c r="B47" s="5">
        <v>100</v>
      </c>
      <c r="C47" s="5">
        <v>0.7</v>
      </c>
      <c r="D47" s="5">
        <v>109.90233000000001</v>
      </c>
      <c r="E47" s="6">
        <v>3.5400000000000002E-3</v>
      </c>
      <c r="J47" s="12"/>
      <c r="K47" s="6"/>
      <c r="M47" s="6"/>
      <c r="N47" s="27"/>
      <c r="P47" s="5" t="s">
        <v>1</v>
      </c>
      <c r="Q47" s="5">
        <v>100</v>
      </c>
      <c r="R47" s="5">
        <v>0.7</v>
      </c>
      <c r="S47" s="5">
        <v>144.37665999999999</v>
      </c>
      <c r="T47" s="6">
        <v>1.6000000000000001E-3</v>
      </c>
      <c r="Y47" s="12"/>
      <c r="Z47" s="6"/>
    </row>
    <row r="48" spans="1:26" s="5" customFormat="1" ht="15" x14ac:dyDescent="0.25">
      <c r="A48" s="5" t="s">
        <v>1</v>
      </c>
      <c r="B48" s="5">
        <v>100</v>
      </c>
      <c r="C48" s="5">
        <v>0.7</v>
      </c>
      <c r="D48" s="5">
        <v>109.90233000000001</v>
      </c>
      <c r="E48" s="6">
        <v>3.5300000000000002E-3</v>
      </c>
      <c r="J48" s="12"/>
      <c r="K48" s="6"/>
      <c r="M48" s="6"/>
      <c r="N48" s="27"/>
      <c r="P48" s="5" t="s">
        <v>1</v>
      </c>
      <c r="Q48" s="5">
        <v>100</v>
      </c>
      <c r="R48" s="5">
        <v>0.7</v>
      </c>
      <c r="S48" s="5">
        <v>144.37665999999999</v>
      </c>
      <c r="T48" s="6">
        <v>1.6000000000000001E-3</v>
      </c>
      <c r="Y48" s="12"/>
      <c r="Z48" s="6"/>
    </row>
    <row r="49" spans="1:26" s="5" customFormat="1" ht="15" x14ac:dyDescent="0.25">
      <c r="A49" s="5" t="s">
        <v>1</v>
      </c>
      <c r="B49" s="5">
        <v>100</v>
      </c>
      <c r="C49" s="5">
        <v>0.7</v>
      </c>
      <c r="D49" s="5">
        <v>109.90233000000001</v>
      </c>
      <c r="E49" s="6">
        <v>3.6099999999999999E-3</v>
      </c>
      <c r="J49" s="12"/>
      <c r="K49" s="6"/>
      <c r="M49" s="6"/>
      <c r="N49" s="27"/>
      <c r="P49" s="5" t="s">
        <v>1</v>
      </c>
      <c r="Q49" s="5">
        <v>100</v>
      </c>
      <c r="R49" s="5">
        <v>0.7</v>
      </c>
      <c r="S49" s="5">
        <v>144.37665999999999</v>
      </c>
      <c r="T49" s="6">
        <v>1.6100000000000001E-3</v>
      </c>
      <c r="Y49" s="12"/>
      <c r="Z49" s="6"/>
    </row>
    <row r="50" spans="1:26" s="5" customFormat="1" ht="15" x14ac:dyDescent="0.25">
      <c r="A50" s="5" t="s">
        <v>1</v>
      </c>
      <c r="B50" s="5">
        <v>100</v>
      </c>
      <c r="C50" s="5">
        <v>0.7</v>
      </c>
      <c r="D50" s="5">
        <v>109.90233000000001</v>
      </c>
      <c r="E50" s="6">
        <v>4.9399999999999999E-3</v>
      </c>
      <c r="J50" s="12"/>
      <c r="K50" s="6"/>
      <c r="M50" s="6"/>
      <c r="N50" s="27"/>
      <c r="P50" s="5" t="s">
        <v>1</v>
      </c>
      <c r="Q50" s="5">
        <v>100</v>
      </c>
      <c r="R50" s="5">
        <v>0.7</v>
      </c>
      <c r="S50" s="5">
        <v>144.37665999999999</v>
      </c>
      <c r="T50" s="6">
        <v>2.0999999999999999E-3</v>
      </c>
      <c r="Y50" s="12"/>
      <c r="Z50" s="6"/>
    </row>
    <row r="51" spans="1:26" s="5" customFormat="1" ht="15" x14ac:dyDescent="0.25">
      <c r="A51" s="5" t="s">
        <v>1</v>
      </c>
      <c r="B51" s="5">
        <v>100</v>
      </c>
      <c r="C51" s="5">
        <v>0.7</v>
      </c>
      <c r="D51" s="5">
        <v>109.90233000000001</v>
      </c>
      <c r="E51" s="6">
        <v>3.7000000000000002E-3</v>
      </c>
      <c r="J51" s="12"/>
      <c r="K51" s="6"/>
      <c r="M51" s="6"/>
      <c r="N51" s="27"/>
      <c r="P51" s="5" t="s">
        <v>1</v>
      </c>
      <c r="Q51" s="5">
        <v>100</v>
      </c>
      <c r="R51" s="5">
        <v>0.7</v>
      </c>
      <c r="S51" s="5">
        <v>144.37665999999999</v>
      </c>
      <c r="T51" s="6">
        <v>1.74E-3</v>
      </c>
      <c r="Y51" s="12"/>
      <c r="Z51" s="6"/>
    </row>
    <row r="52" spans="1:26" s="5" customFormat="1" ht="15" x14ac:dyDescent="0.25">
      <c r="A52" s="5" t="s">
        <v>1</v>
      </c>
      <c r="B52" s="5">
        <v>100</v>
      </c>
      <c r="C52" s="5">
        <v>0.7</v>
      </c>
      <c r="D52" s="5">
        <v>109.90233000000001</v>
      </c>
      <c r="E52" s="6">
        <v>3.5400000000000002E-3</v>
      </c>
      <c r="J52" s="12"/>
      <c r="K52" s="6"/>
      <c r="M52" s="6"/>
      <c r="N52" s="27"/>
      <c r="P52" s="5" t="s">
        <v>1</v>
      </c>
      <c r="Q52" s="5">
        <v>100</v>
      </c>
      <c r="R52" s="5">
        <v>0.7</v>
      </c>
      <c r="S52" s="5">
        <v>144.37665999999999</v>
      </c>
      <c r="T52" s="6">
        <v>1.6100000000000001E-3</v>
      </c>
      <c r="Y52" s="12"/>
      <c r="Z52" s="6"/>
    </row>
    <row r="53" spans="1:26" s="5" customFormat="1" ht="15" x14ac:dyDescent="0.25">
      <c r="A53" s="5" t="s">
        <v>1</v>
      </c>
      <c r="B53" s="5">
        <v>100</v>
      </c>
      <c r="C53" s="5">
        <v>1</v>
      </c>
      <c r="D53" s="5">
        <v>106.28285</v>
      </c>
      <c r="E53" s="6">
        <v>4.8599999999999997E-3</v>
      </c>
      <c r="J53" s="12"/>
      <c r="K53" s="6"/>
      <c r="M53" s="6"/>
      <c r="N53" s="27"/>
      <c r="P53" s="5" t="s">
        <v>1</v>
      </c>
      <c r="Q53" s="5">
        <v>100</v>
      </c>
      <c r="R53" s="5">
        <v>1</v>
      </c>
      <c r="S53" s="5">
        <v>104.60169999999999</v>
      </c>
      <c r="T53" s="6">
        <v>1.7600000000000001E-3</v>
      </c>
      <c r="Y53" s="12"/>
      <c r="Z53" s="6"/>
    </row>
    <row r="54" spans="1:26" s="5" customFormat="1" ht="15" x14ac:dyDescent="0.25">
      <c r="A54" s="5" t="s">
        <v>1</v>
      </c>
      <c r="B54" s="5">
        <v>100</v>
      </c>
      <c r="C54" s="5">
        <v>1</v>
      </c>
      <c r="D54" s="5">
        <v>106.28285</v>
      </c>
      <c r="E54" s="6">
        <v>4.8700000000000002E-3</v>
      </c>
      <c r="J54" s="12"/>
      <c r="K54" s="6"/>
      <c r="M54" s="6"/>
      <c r="N54" s="27"/>
      <c r="P54" s="5" t="s">
        <v>1</v>
      </c>
      <c r="Q54" s="5">
        <v>100</v>
      </c>
      <c r="R54" s="5">
        <v>1</v>
      </c>
      <c r="S54" s="5">
        <v>104.60169999999999</v>
      </c>
      <c r="T54" s="6">
        <v>1.7600000000000001E-3</v>
      </c>
      <c r="Y54" s="12"/>
      <c r="Z54" s="6"/>
    </row>
    <row r="55" spans="1:26" s="5" customFormat="1" ht="15" x14ac:dyDescent="0.25">
      <c r="A55" s="5" t="s">
        <v>1</v>
      </c>
      <c r="B55" s="5">
        <v>100</v>
      </c>
      <c r="C55" s="5">
        <v>1</v>
      </c>
      <c r="D55" s="5">
        <v>106.28285</v>
      </c>
      <c r="E55" s="6">
        <v>4.8700000000000002E-3</v>
      </c>
      <c r="J55" s="12"/>
      <c r="K55" s="6"/>
      <c r="M55" s="6"/>
      <c r="N55" s="27"/>
      <c r="P55" s="5" t="s">
        <v>1</v>
      </c>
      <c r="Q55" s="5">
        <v>100</v>
      </c>
      <c r="R55" s="5">
        <v>1</v>
      </c>
      <c r="S55" s="5">
        <v>104.60169999999999</v>
      </c>
      <c r="T55" s="6">
        <v>1.7600000000000001E-3</v>
      </c>
      <c r="Y55" s="12"/>
      <c r="Z55" s="6"/>
    </row>
    <row r="56" spans="1:26" s="5" customFormat="1" ht="15" x14ac:dyDescent="0.25">
      <c r="A56" s="5" t="s">
        <v>1</v>
      </c>
      <c r="B56" s="5">
        <v>100</v>
      </c>
      <c r="C56" s="5">
        <v>1</v>
      </c>
      <c r="D56" s="5">
        <v>106.28285</v>
      </c>
      <c r="E56" s="6">
        <v>4.9399999999999999E-3</v>
      </c>
      <c r="J56" s="12"/>
      <c r="K56" s="6"/>
      <c r="M56" s="6"/>
      <c r="N56" s="27"/>
      <c r="P56" s="5" t="s">
        <v>1</v>
      </c>
      <c r="Q56" s="5">
        <v>100</v>
      </c>
      <c r="R56" s="5">
        <v>1</v>
      </c>
      <c r="S56" s="5">
        <v>104.60169999999999</v>
      </c>
      <c r="T56" s="6">
        <v>1.7600000000000001E-3</v>
      </c>
      <c r="Y56" s="12"/>
      <c r="Z56" s="6"/>
    </row>
    <row r="57" spans="1:26" s="5" customFormat="1" ht="15" x14ac:dyDescent="0.25">
      <c r="A57" s="5" t="s">
        <v>1</v>
      </c>
      <c r="B57" s="5">
        <v>100</v>
      </c>
      <c r="C57" s="5">
        <v>1</v>
      </c>
      <c r="D57" s="5">
        <v>106.28285</v>
      </c>
      <c r="E57" s="6">
        <v>5.5700000000000003E-3</v>
      </c>
      <c r="J57" s="12"/>
      <c r="K57" s="6"/>
      <c r="M57" s="6"/>
      <c r="N57" s="27"/>
      <c r="P57" s="5" t="s">
        <v>1</v>
      </c>
      <c r="Q57" s="5">
        <v>100</v>
      </c>
      <c r="R57" s="5">
        <v>1</v>
      </c>
      <c r="S57" s="5">
        <v>104.60169999999999</v>
      </c>
      <c r="T57" s="6">
        <v>1.7899999999999999E-3</v>
      </c>
      <c r="Y57" s="12"/>
      <c r="Z57" s="6"/>
    </row>
    <row r="58" spans="1:26" s="5" customFormat="1" ht="15" x14ac:dyDescent="0.25">
      <c r="A58" s="5" t="s">
        <v>1</v>
      </c>
      <c r="B58" s="5">
        <v>100</v>
      </c>
      <c r="C58" s="5">
        <v>1</v>
      </c>
      <c r="D58" s="5">
        <v>106.28285</v>
      </c>
      <c r="E58" s="6">
        <v>4.9199999999999999E-3</v>
      </c>
      <c r="J58" s="12"/>
      <c r="K58" s="6"/>
      <c r="M58" s="6"/>
      <c r="N58" s="27"/>
      <c r="P58" s="5" t="s">
        <v>1</v>
      </c>
      <c r="Q58" s="5">
        <v>100</v>
      </c>
      <c r="R58" s="5">
        <v>1</v>
      </c>
      <c r="S58" s="5">
        <v>104.60169999999999</v>
      </c>
      <c r="T58" s="6">
        <v>2.0799999999999998E-3</v>
      </c>
      <c r="Y58" s="12"/>
      <c r="Z58" s="6"/>
    </row>
    <row r="59" spans="1:26" s="5" customFormat="1" ht="15" x14ac:dyDescent="0.25">
      <c r="A59" s="5" t="s">
        <v>1</v>
      </c>
      <c r="B59" s="5">
        <v>100</v>
      </c>
      <c r="C59" s="5">
        <v>1</v>
      </c>
      <c r="D59" s="5">
        <v>106.28285</v>
      </c>
      <c r="E59" s="6">
        <v>4.96E-3</v>
      </c>
      <c r="J59" s="12"/>
      <c r="K59" s="6"/>
      <c r="M59" s="6"/>
      <c r="N59" s="27"/>
      <c r="P59" s="5" t="s">
        <v>1</v>
      </c>
      <c r="Q59" s="5">
        <v>100</v>
      </c>
      <c r="R59" s="5">
        <v>1</v>
      </c>
      <c r="S59" s="5">
        <v>104.60169999999999</v>
      </c>
      <c r="T59" s="6">
        <v>1.7799999999999999E-3</v>
      </c>
      <c r="Y59" s="12"/>
      <c r="Z59" s="6"/>
    </row>
    <row r="60" spans="1:26" s="5" customFormat="1" ht="15" x14ac:dyDescent="0.25">
      <c r="A60" s="5" t="s">
        <v>1</v>
      </c>
      <c r="B60" s="5">
        <v>100</v>
      </c>
      <c r="C60" s="5">
        <v>1</v>
      </c>
      <c r="D60" s="5">
        <v>106.28285</v>
      </c>
      <c r="E60" s="6">
        <v>5.0699999999999999E-3</v>
      </c>
      <c r="J60" s="12"/>
      <c r="K60" s="6"/>
      <c r="M60" s="6"/>
      <c r="N60" s="27"/>
      <c r="P60" s="5" t="s">
        <v>1</v>
      </c>
      <c r="Q60" s="5">
        <v>100</v>
      </c>
      <c r="R60" s="5">
        <v>1</v>
      </c>
      <c r="S60" s="5">
        <v>104.60169999999999</v>
      </c>
      <c r="T60" s="6">
        <v>1.7899999999999999E-3</v>
      </c>
      <c r="Y60" s="12"/>
      <c r="Z60" s="6"/>
    </row>
    <row r="61" spans="1:26" s="5" customFormat="1" ht="15" x14ac:dyDescent="0.25">
      <c r="A61" s="5" t="s">
        <v>1</v>
      </c>
      <c r="B61" s="5">
        <v>100</v>
      </c>
      <c r="C61" s="5">
        <v>1</v>
      </c>
      <c r="D61" s="5">
        <v>106.28285</v>
      </c>
      <c r="E61" s="6">
        <v>4.9199999999999999E-3</v>
      </c>
      <c r="J61" s="12"/>
      <c r="K61" s="6"/>
      <c r="M61" s="6"/>
      <c r="N61" s="27"/>
      <c r="P61" s="5" t="s">
        <v>1</v>
      </c>
      <c r="Q61" s="5">
        <v>100</v>
      </c>
      <c r="R61" s="5">
        <v>1</v>
      </c>
      <c r="S61" s="5">
        <v>104.60169999999999</v>
      </c>
      <c r="T61" s="6">
        <v>1.7899999999999999E-3</v>
      </c>
      <c r="Y61" s="12"/>
      <c r="Z61" s="6"/>
    </row>
    <row r="62" spans="1:26" s="5" customFormat="1" ht="15" x14ac:dyDescent="0.25">
      <c r="A62" s="5" t="s">
        <v>1</v>
      </c>
      <c r="B62" s="5">
        <v>100</v>
      </c>
      <c r="C62" s="5">
        <v>1</v>
      </c>
      <c r="D62" s="5">
        <v>106.28285</v>
      </c>
      <c r="E62" s="6">
        <v>4.9300000000000004E-3</v>
      </c>
      <c r="J62" s="12"/>
      <c r="K62" s="6"/>
      <c r="M62" s="6"/>
      <c r="N62" s="27"/>
      <c r="P62" s="5" t="s">
        <v>1</v>
      </c>
      <c r="Q62" s="5">
        <v>100</v>
      </c>
      <c r="R62" s="5">
        <v>1</v>
      </c>
      <c r="S62" s="5">
        <v>104.60169999999999</v>
      </c>
      <c r="T62" s="6">
        <v>1.8E-3</v>
      </c>
      <c r="Y62" s="12"/>
      <c r="Z62" s="6"/>
    </row>
    <row r="63" spans="1:26" s="5" customFormat="1" ht="15" x14ac:dyDescent="0.25">
      <c r="A63" s="5" t="s">
        <v>1</v>
      </c>
      <c r="B63" s="5">
        <v>1000</v>
      </c>
      <c r="C63" s="5">
        <v>0.4</v>
      </c>
      <c r="D63" s="5">
        <v>1155.4777799999999</v>
      </c>
      <c r="E63" s="6">
        <v>5.8520000000000003E-2</v>
      </c>
      <c r="J63" s="12"/>
      <c r="K63" s="6"/>
      <c r="M63" s="6"/>
      <c r="N63" s="27"/>
      <c r="P63" s="5" t="s">
        <v>1</v>
      </c>
      <c r="Q63" s="5">
        <v>1000</v>
      </c>
      <c r="R63" s="5">
        <v>0.4</v>
      </c>
      <c r="S63" s="5">
        <v>1186.7677900000001</v>
      </c>
      <c r="T63" s="6">
        <v>2.9659999999999999E-2</v>
      </c>
      <c r="Y63" s="12"/>
      <c r="Z63" s="6"/>
    </row>
    <row r="64" spans="1:26" s="5" customFormat="1" ht="15" x14ac:dyDescent="0.25">
      <c r="A64" s="5" t="s">
        <v>1</v>
      </c>
      <c r="B64" s="5">
        <v>1000</v>
      </c>
      <c r="C64" s="5">
        <v>0.4</v>
      </c>
      <c r="D64" s="5">
        <v>1155.4777799999999</v>
      </c>
      <c r="E64" s="6">
        <v>5.756E-2</v>
      </c>
      <c r="J64" s="12"/>
      <c r="K64" s="6"/>
      <c r="M64" s="6"/>
      <c r="N64" s="27"/>
      <c r="P64" s="5" t="s">
        <v>1</v>
      </c>
      <c r="Q64" s="5">
        <v>1000</v>
      </c>
      <c r="R64" s="5">
        <v>0.4</v>
      </c>
      <c r="S64" s="5">
        <v>1186.7677900000001</v>
      </c>
      <c r="T64" s="6">
        <v>2.6100000000000002E-2</v>
      </c>
      <c r="Y64" s="12"/>
      <c r="Z64" s="6"/>
    </row>
    <row r="65" spans="1:26" s="5" customFormat="1" ht="15" x14ac:dyDescent="0.25">
      <c r="A65" s="5" t="s">
        <v>1</v>
      </c>
      <c r="B65" s="5">
        <v>1000</v>
      </c>
      <c r="C65" s="5">
        <v>0.4</v>
      </c>
      <c r="D65" s="5">
        <v>1155.4777799999999</v>
      </c>
      <c r="E65" s="6">
        <v>5.7910000000000003E-2</v>
      </c>
      <c r="J65" s="12"/>
      <c r="K65" s="6"/>
      <c r="M65" s="6"/>
      <c r="N65" s="27"/>
      <c r="P65" s="5" t="s">
        <v>1</v>
      </c>
      <c r="Q65" s="5">
        <v>1000</v>
      </c>
      <c r="R65" s="5">
        <v>0.4</v>
      </c>
      <c r="S65" s="5">
        <v>1186.7677900000001</v>
      </c>
      <c r="T65" s="6">
        <v>2.5899999999999999E-2</v>
      </c>
      <c r="Y65" s="12"/>
      <c r="Z65" s="6"/>
    </row>
    <row r="66" spans="1:26" s="5" customFormat="1" ht="15" x14ac:dyDescent="0.25">
      <c r="A66" s="5" t="s">
        <v>1</v>
      </c>
      <c r="B66" s="5">
        <v>1000</v>
      </c>
      <c r="C66" s="5">
        <v>0.4</v>
      </c>
      <c r="D66" s="5">
        <v>1155.4777799999999</v>
      </c>
      <c r="E66" s="6">
        <v>5.6890000000000003E-2</v>
      </c>
      <c r="J66" s="12"/>
      <c r="K66" s="6"/>
      <c r="M66" s="6"/>
      <c r="N66" s="27"/>
      <c r="P66" s="5" t="s">
        <v>1</v>
      </c>
      <c r="Q66" s="5">
        <v>1000</v>
      </c>
      <c r="R66" s="5">
        <v>0.4</v>
      </c>
      <c r="S66" s="5">
        <v>1186.7677900000001</v>
      </c>
      <c r="T66" s="6">
        <v>2.572E-2</v>
      </c>
      <c r="Y66" s="12"/>
      <c r="Z66" s="6"/>
    </row>
    <row r="67" spans="1:26" s="5" customFormat="1" ht="15" x14ac:dyDescent="0.25">
      <c r="A67" s="5" t="s">
        <v>1</v>
      </c>
      <c r="B67" s="5">
        <v>1000</v>
      </c>
      <c r="C67" s="5">
        <v>0.4</v>
      </c>
      <c r="D67" s="5">
        <v>1155.4777799999999</v>
      </c>
      <c r="E67" s="6">
        <v>5.7489999999999999E-2</v>
      </c>
      <c r="J67" s="12"/>
      <c r="K67" s="6"/>
      <c r="M67" s="6"/>
      <c r="N67" s="27"/>
      <c r="P67" s="5" t="s">
        <v>1</v>
      </c>
      <c r="Q67" s="5">
        <v>1000</v>
      </c>
      <c r="R67" s="5">
        <v>0.4</v>
      </c>
      <c r="S67" s="5">
        <v>1186.7677900000001</v>
      </c>
      <c r="T67" s="6">
        <v>2.5680000000000001E-2</v>
      </c>
      <c r="Y67" s="12"/>
      <c r="Z67" s="6"/>
    </row>
    <row r="68" spans="1:26" s="5" customFormat="1" ht="15" x14ac:dyDescent="0.25">
      <c r="A68" s="5" t="s">
        <v>1</v>
      </c>
      <c r="B68" s="5">
        <v>1000</v>
      </c>
      <c r="C68" s="5">
        <v>0.4</v>
      </c>
      <c r="D68" s="5">
        <v>1155.4777799999999</v>
      </c>
      <c r="E68" s="6">
        <v>5.629E-2</v>
      </c>
      <c r="J68" s="12"/>
      <c r="K68" s="6"/>
      <c r="M68" s="6"/>
      <c r="N68" s="27"/>
      <c r="P68" s="5" t="s">
        <v>1</v>
      </c>
      <c r="Q68" s="5">
        <v>1000</v>
      </c>
      <c r="R68" s="5">
        <v>0.4</v>
      </c>
      <c r="S68" s="5">
        <v>1186.7677900000001</v>
      </c>
      <c r="T68" s="6">
        <v>2.5489999999999999E-2</v>
      </c>
      <c r="Y68" s="12"/>
      <c r="Z68" s="6"/>
    </row>
    <row r="69" spans="1:26" s="5" customFormat="1" ht="15" x14ac:dyDescent="0.25">
      <c r="A69" s="5" t="s">
        <v>1</v>
      </c>
      <c r="B69" s="5">
        <v>1000</v>
      </c>
      <c r="C69" s="5">
        <v>0.4</v>
      </c>
      <c r="D69" s="5">
        <v>1155.4777799999999</v>
      </c>
      <c r="E69" s="6">
        <v>5.5939999999999997E-2</v>
      </c>
      <c r="J69" s="12"/>
      <c r="K69" s="6"/>
      <c r="M69" s="6"/>
      <c r="N69" s="27"/>
      <c r="P69" s="5" t="s">
        <v>1</v>
      </c>
      <c r="Q69" s="5">
        <v>1000</v>
      </c>
      <c r="R69" s="5">
        <v>0.4</v>
      </c>
      <c r="S69" s="5">
        <v>1186.7677900000001</v>
      </c>
      <c r="T69" s="6">
        <v>2.5139999999999999E-2</v>
      </c>
      <c r="Y69" s="12"/>
      <c r="Z69" s="6"/>
    </row>
    <row r="70" spans="1:26" s="5" customFormat="1" ht="15" x14ac:dyDescent="0.25">
      <c r="A70" s="5" t="s">
        <v>1</v>
      </c>
      <c r="B70" s="5">
        <v>1000</v>
      </c>
      <c r="C70" s="5">
        <v>0.4</v>
      </c>
      <c r="D70" s="5">
        <v>1155.4777799999999</v>
      </c>
      <c r="E70" s="6">
        <v>5.7279999999999998E-2</v>
      </c>
      <c r="J70" s="12"/>
      <c r="K70" s="6"/>
      <c r="M70" s="6"/>
      <c r="N70" s="27"/>
      <c r="P70" s="5" t="s">
        <v>1</v>
      </c>
      <c r="Q70" s="5">
        <v>1000</v>
      </c>
      <c r="R70" s="5">
        <v>0.4</v>
      </c>
      <c r="S70" s="5">
        <v>1186.7677900000001</v>
      </c>
      <c r="T70" s="6">
        <v>2.5350000000000001E-2</v>
      </c>
      <c r="Y70" s="12"/>
      <c r="Z70" s="6"/>
    </row>
    <row r="71" spans="1:26" s="5" customFormat="1" ht="15" x14ac:dyDescent="0.25">
      <c r="A71" s="5" t="s">
        <v>1</v>
      </c>
      <c r="B71" s="5">
        <v>1000</v>
      </c>
      <c r="C71" s="5">
        <v>0.4</v>
      </c>
      <c r="D71" s="5">
        <v>1155.4777799999999</v>
      </c>
      <c r="E71" s="6">
        <v>5.5449999999999999E-2</v>
      </c>
      <c r="J71" s="12"/>
      <c r="K71" s="6"/>
      <c r="M71" s="6"/>
      <c r="N71" s="27"/>
      <c r="P71" s="5" t="s">
        <v>1</v>
      </c>
      <c r="Q71" s="5">
        <v>1000</v>
      </c>
      <c r="R71" s="5">
        <v>0.4</v>
      </c>
      <c r="S71" s="5">
        <v>1186.7677900000001</v>
      </c>
      <c r="T71" s="6">
        <v>2.5170000000000001E-2</v>
      </c>
      <c r="Y71" s="12"/>
      <c r="Z71" s="6"/>
    </row>
    <row r="72" spans="1:26" s="5" customFormat="1" ht="15" x14ac:dyDescent="0.25">
      <c r="A72" s="5" t="s">
        <v>1</v>
      </c>
      <c r="B72" s="5">
        <v>1000</v>
      </c>
      <c r="C72" s="5">
        <v>0.4</v>
      </c>
      <c r="D72" s="5">
        <v>1155.4777799999999</v>
      </c>
      <c r="E72" s="6">
        <v>5.5219999999999998E-2</v>
      </c>
      <c r="J72" s="12"/>
      <c r="K72" s="6"/>
      <c r="M72" s="6"/>
      <c r="N72" s="27"/>
      <c r="P72" s="5" t="s">
        <v>1</v>
      </c>
      <c r="Q72" s="5">
        <v>1000</v>
      </c>
      <c r="R72" s="5">
        <v>0.4</v>
      </c>
      <c r="S72" s="5">
        <v>1186.7677900000001</v>
      </c>
      <c r="T72" s="6">
        <v>2.5180000000000001E-2</v>
      </c>
      <c r="Y72" s="12"/>
      <c r="Z72" s="6"/>
    </row>
    <row r="73" spans="1:26" s="5" customFormat="1" ht="15" x14ac:dyDescent="0.25">
      <c r="A73" s="5" t="s">
        <v>1</v>
      </c>
      <c r="B73" s="5">
        <v>1000</v>
      </c>
      <c r="C73" s="5">
        <v>0.7</v>
      </c>
      <c r="D73" s="5">
        <v>1067.5635500000001</v>
      </c>
      <c r="E73" s="6">
        <v>6.7330000000000001E-2</v>
      </c>
      <c r="J73" s="12"/>
      <c r="K73" s="6"/>
      <c r="M73" s="6"/>
      <c r="N73" s="27"/>
      <c r="P73" s="5" t="s">
        <v>1</v>
      </c>
      <c r="Q73" s="5">
        <v>1000</v>
      </c>
      <c r="R73" s="5">
        <v>0.7</v>
      </c>
      <c r="S73" s="5">
        <v>1057.74405</v>
      </c>
      <c r="T73" s="6">
        <v>2.427E-2</v>
      </c>
      <c r="Y73" s="12"/>
      <c r="Z73" s="6"/>
    </row>
    <row r="74" spans="1:26" s="5" customFormat="1" ht="15" x14ac:dyDescent="0.25">
      <c r="A74" s="5" t="s">
        <v>1</v>
      </c>
      <c r="B74" s="5">
        <v>1000</v>
      </c>
      <c r="C74" s="5">
        <v>0.7</v>
      </c>
      <c r="D74" s="5">
        <v>1067.5635500000001</v>
      </c>
      <c r="E74" s="6">
        <v>6.5989999999999993E-2</v>
      </c>
      <c r="J74" s="12"/>
      <c r="K74" s="6"/>
      <c r="M74" s="6"/>
      <c r="N74" s="27"/>
      <c r="P74" s="5" t="s">
        <v>1</v>
      </c>
      <c r="Q74" s="5">
        <v>1000</v>
      </c>
      <c r="R74" s="5">
        <v>0.7</v>
      </c>
      <c r="S74" s="5">
        <v>1057.74405</v>
      </c>
      <c r="T74" s="6">
        <v>2.4840000000000001E-2</v>
      </c>
      <c r="Y74" s="12"/>
      <c r="Z74" s="6"/>
    </row>
    <row r="75" spans="1:26" s="5" customFormat="1" ht="15" x14ac:dyDescent="0.25">
      <c r="A75" s="5" t="s">
        <v>1</v>
      </c>
      <c r="B75" s="5">
        <v>1000</v>
      </c>
      <c r="C75" s="5">
        <v>0.7</v>
      </c>
      <c r="D75" s="5">
        <v>1067.5635500000001</v>
      </c>
      <c r="E75" s="6">
        <v>6.6640000000000005E-2</v>
      </c>
      <c r="J75" s="12"/>
      <c r="K75" s="6"/>
      <c r="M75" s="6"/>
      <c r="N75" s="27"/>
      <c r="P75" s="5" t="s">
        <v>1</v>
      </c>
      <c r="Q75" s="5">
        <v>1000</v>
      </c>
      <c r="R75" s="5">
        <v>0.7</v>
      </c>
      <c r="S75" s="5">
        <v>1057.74405</v>
      </c>
      <c r="T75" s="6">
        <v>2.5020000000000001E-2</v>
      </c>
      <c r="Y75" s="12"/>
      <c r="Z75" s="6"/>
    </row>
    <row r="76" spans="1:26" s="5" customFormat="1" ht="15" x14ac:dyDescent="0.25">
      <c r="A76" s="5" t="s">
        <v>1</v>
      </c>
      <c r="B76" s="5">
        <v>1000</v>
      </c>
      <c r="C76" s="5">
        <v>0.7</v>
      </c>
      <c r="D76" s="5">
        <v>1067.5635500000001</v>
      </c>
      <c r="E76" s="6">
        <v>6.6360000000000002E-2</v>
      </c>
      <c r="J76" s="12"/>
      <c r="K76" s="6"/>
      <c r="M76" s="6"/>
      <c r="N76" s="27"/>
      <c r="P76" s="5" t="s">
        <v>1</v>
      </c>
      <c r="Q76" s="5">
        <v>1000</v>
      </c>
      <c r="R76" s="5">
        <v>0.7</v>
      </c>
      <c r="S76" s="5">
        <v>1057.74405</v>
      </c>
      <c r="T76" s="6">
        <v>2.5059999999999999E-2</v>
      </c>
      <c r="Y76" s="12"/>
      <c r="Z76" s="6"/>
    </row>
    <row r="77" spans="1:26" s="5" customFormat="1" ht="15" x14ac:dyDescent="0.25">
      <c r="A77" s="5" t="s">
        <v>1</v>
      </c>
      <c r="B77" s="5">
        <v>1000</v>
      </c>
      <c r="C77" s="5">
        <v>0.7</v>
      </c>
      <c r="D77" s="5">
        <v>1067.5635500000001</v>
      </c>
      <c r="E77" s="6">
        <v>6.4670000000000005E-2</v>
      </c>
      <c r="J77" s="12"/>
      <c r="K77" s="6"/>
      <c r="M77" s="6"/>
      <c r="N77" s="27"/>
      <c r="P77" s="5" t="s">
        <v>1</v>
      </c>
      <c r="Q77" s="5">
        <v>1000</v>
      </c>
      <c r="R77" s="5">
        <v>0.7</v>
      </c>
      <c r="S77" s="5">
        <v>1057.74405</v>
      </c>
      <c r="T77" s="6">
        <v>2.4680000000000001E-2</v>
      </c>
      <c r="Y77" s="12"/>
      <c r="Z77" s="6"/>
    </row>
    <row r="78" spans="1:26" s="5" customFormat="1" ht="15" x14ac:dyDescent="0.25">
      <c r="A78" s="5" t="s">
        <v>1</v>
      </c>
      <c r="B78" s="5">
        <v>1000</v>
      </c>
      <c r="C78" s="5">
        <v>0.7</v>
      </c>
      <c r="D78" s="5">
        <v>1067.5635500000001</v>
      </c>
      <c r="E78" s="6">
        <v>6.5839999999999996E-2</v>
      </c>
      <c r="J78" s="12"/>
      <c r="K78" s="6"/>
      <c r="M78" s="6"/>
      <c r="N78" s="27"/>
      <c r="P78" s="5" t="s">
        <v>1</v>
      </c>
      <c r="Q78" s="5">
        <v>1000</v>
      </c>
      <c r="R78" s="5">
        <v>0.7</v>
      </c>
      <c r="S78" s="5">
        <v>1057.74405</v>
      </c>
      <c r="T78" s="6">
        <v>2.426E-2</v>
      </c>
      <c r="Y78" s="12"/>
      <c r="Z78" s="6"/>
    </row>
    <row r="79" spans="1:26" s="5" customFormat="1" ht="15" x14ac:dyDescent="0.25">
      <c r="A79" s="5" t="s">
        <v>1</v>
      </c>
      <c r="B79" s="5">
        <v>1000</v>
      </c>
      <c r="C79" s="5">
        <v>0.7</v>
      </c>
      <c r="D79" s="5">
        <v>1067.5635500000001</v>
      </c>
      <c r="E79" s="6">
        <v>6.6420000000000007E-2</v>
      </c>
      <c r="J79" s="12"/>
      <c r="K79" s="6"/>
      <c r="M79" s="6"/>
      <c r="N79" s="27"/>
      <c r="P79" s="5" t="s">
        <v>1</v>
      </c>
      <c r="Q79" s="5">
        <v>1000</v>
      </c>
      <c r="R79" s="5">
        <v>0.7</v>
      </c>
      <c r="S79" s="5">
        <v>1057.74405</v>
      </c>
      <c r="T79" s="6">
        <v>2.479E-2</v>
      </c>
      <c r="Y79" s="12"/>
      <c r="Z79" s="6"/>
    </row>
    <row r="80" spans="1:26" s="5" customFormat="1" ht="15" x14ac:dyDescent="0.25">
      <c r="A80" s="5" t="s">
        <v>1</v>
      </c>
      <c r="B80" s="5">
        <v>1000</v>
      </c>
      <c r="C80" s="5">
        <v>0.7</v>
      </c>
      <c r="D80" s="5">
        <v>1067.5635500000001</v>
      </c>
      <c r="E80" s="6">
        <v>6.5610000000000002E-2</v>
      </c>
      <c r="J80" s="12"/>
      <c r="K80" s="6"/>
      <c r="M80" s="6"/>
      <c r="N80" s="27"/>
      <c r="P80" s="5" t="s">
        <v>1</v>
      </c>
      <c r="Q80" s="5">
        <v>1000</v>
      </c>
      <c r="R80" s="5">
        <v>0.7</v>
      </c>
      <c r="S80" s="5">
        <v>1057.74405</v>
      </c>
      <c r="T80" s="6">
        <v>2.477E-2</v>
      </c>
      <c r="Y80" s="12"/>
      <c r="Z80" s="6"/>
    </row>
    <row r="81" spans="1:26" s="5" customFormat="1" ht="15" x14ac:dyDescent="0.25">
      <c r="A81" s="5" t="s">
        <v>1</v>
      </c>
      <c r="B81" s="5">
        <v>1000</v>
      </c>
      <c r="C81" s="5">
        <v>0.7</v>
      </c>
      <c r="D81" s="5">
        <v>1067.5635500000001</v>
      </c>
      <c r="E81" s="6">
        <v>6.4879999999999993E-2</v>
      </c>
      <c r="J81" s="12"/>
      <c r="K81" s="6"/>
      <c r="M81" s="6"/>
      <c r="N81" s="27"/>
      <c r="P81" s="5" t="s">
        <v>1</v>
      </c>
      <c r="Q81" s="5">
        <v>1000</v>
      </c>
      <c r="R81" s="5">
        <v>0.7</v>
      </c>
      <c r="S81" s="5">
        <v>1057.74405</v>
      </c>
      <c r="T81" s="6">
        <v>2.4719999999999999E-2</v>
      </c>
      <c r="Y81" s="12"/>
      <c r="Z81" s="6"/>
    </row>
    <row r="82" spans="1:26" s="5" customFormat="1" ht="15" x14ac:dyDescent="0.25">
      <c r="A82" s="5" t="s">
        <v>1</v>
      </c>
      <c r="B82" s="5">
        <v>1000</v>
      </c>
      <c r="C82" s="5">
        <v>0.7</v>
      </c>
      <c r="D82" s="5">
        <v>1067.5635500000001</v>
      </c>
      <c r="E82" s="6">
        <v>6.5250000000000002E-2</v>
      </c>
      <c r="J82" s="12"/>
      <c r="K82" s="6"/>
      <c r="M82" s="6"/>
      <c r="N82" s="27"/>
      <c r="P82" s="5" t="s">
        <v>1</v>
      </c>
      <c r="Q82" s="5">
        <v>1000</v>
      </c>
      <c r="R82" s="5">
        <v>0.7</v>
      </c>
      <c r="S82" s="5">
        <v>1057.74405</v>
      </c>
      <c r="T82" s="6">
        <v>2.4670000000000001E-2</v>
      </c>
      <c r="Y82" s="12"/>
      <c r="Z82" s="6"/>
    </row>
    <row r="83" spans="1:26" s="5" customFormat="1" ht="15" x14ac:dyDescent="0.25">
      <c r="A83" s="5" t="s">
        <v>1</v>
      </c>
      <c r="B83" s="5">
        <v>1000</v>
      </c>
      <c r="C83" s="5">
        <v>1</v>
      </c>
      <c r="D83" s="5">
        <v>1057.4288799999999</v>
      </c>
      <c r="E83" s="6">
        <v>7.9339999999999994E-2</v>
      </c>
      <c r="J83" s="12"/>
      <c r="K83" s="6"/>
      <c r="M83" s="6"/>
      <c r="N83" s="27"/>
      <c r="P83" s="5" t="s">
        <v>1</v>
      </c>
      <c r="Q83" s="5">
        <v>1000</v>
      </c>
      <c r="R83" s="5">
        <v>1</v>
      </c>
      <c r="S83" s="5">
        <v>1036.59402</v>
      </c>
      <c r="T83" s="6">
        <v>2.6769999999999999E-2</v>
      </c>
      <c r="Y83" s="12"/>
      <c r="Z83" s="6"/>
    </row>
    <row r="84" spans="1:26" s="5" customFormat="1" ht="15" x14ac:dyDescent="0.25">
      <c r="A84" s="5" t="s">
        <v>1</v>
      </c>
      <c r="B84" s="5">
        <v>1000</v>
      </c>
      <c r="C84" s="5">
        <v>1</v>
      </c>
      <c r="D84" s="5">
        <v>1057.4288799999999</v>
      </c>
      <c r="E84" s="6">
        <v>8.0079999999999998E-2</v>
      </c>
      <c r="J84" s="12"/>
      <c r="K84" s="6"/>
      <c r="M84" s="6"/>
      <c r="N84" s="27"/>
      <c r="P84" s="5" t="s">
        <v>1</v>
      </c>
      <c r="Q84" s="5">
        <v>1000</v>
      </c>
      <c r="R84" s="5">
        <v>1</v>
      </c>
      <c r="S84" s="5">
        <v>1036.59402</v>
      </c>
      <c r="T84" s="6">
        <v>2.6689999999999998E-2</v>
      </c>
      <c r="Y84" s="12"/>
      <c r="Z84" s="6"/>
    </row>
    <row r="85" spans="1:26" s="5" customFormat="1" ht="15" x14ac:dyDescent="0.25">
      <c r="A85" s="5" t="s">
        <v>1</v>
      </c>
      <c r="B85" s="5">
        <v>1000</v>
      </c>
      <c r="C85" s="5">
        <v>1</v>
      </c>
      <c r="D85" s="5">
        <v>1057.4288799999999</v>
      </c>
      <c r="E85" s="6">
        <v>7.9020000000000007E-2</v>
      </c>
      <c r="J85" s="12"/>
      <c r="K85" s="6"/>
      <c r="M85" s="6"/>
      <c r="N85" s="27"/>
      <c r="P85" s="5" t="s">
        <v>1</v>
      </c>
      <c r="Q85" s="5">
        <v>1000</v>
      </c>
      <c r="R85" s="5">
        <v>1</v>
      </c>
      <c r="S85" s="5">
        <v>1036.59402</v>
      </c>
      <c r="T85" s="6">
        <v>2.6880000000000001E-2</v>
      </c>
      <c r="Y85" s="12"/>
      <c r="Z85" s="6"/>
    </row>
    <row r="86" spans="1:26" s="5" customFormat="1" ht="15" x14ac:dyDescent="0.25">
      <c r="A86" s="5" t="s">
        <v>1</v>
      </c>
      <c r="B86" s="5">
        <v>1000</v>
      </c>
      <c r="C86" s="5">
        <v>1</v>
      </c>
      <c r="D86" s="5">
        <v>1057.4288799999999</v>
      </c>
      <c r="E86" s="6">
        <v>8.0640000000000003E-2</v>
      </c>
      <c r="J86" s="12"/>
      <c r="K86" s="6"/>
      <c r="M86" s="6"/>
      <c r="N86" s="27"/>
      <c r="P86" s="5" t="s">
        <v>1</v>
      </c>
      <c r="Q86" s="5">
        <v>1000</v>
      </c>
      <c r="R86" s="5">
        <v>1</v>
      </c>
      <c r="S86" s="5">
        <v>1036.59402</v>
      </c>
      <c r="T86" s="6">
        <v>2.6550000000000001E-2</v>
      </c>
      <c r="Y86" s="12"/>
      <c r="Z86" s="6"/>
    </row>
    <row r="87" spans="1:26" s="5" customFormat="1" ht="15" x14ac:dyDescent="0.25">
      <c r="A87" s="5" t="s">
        <v>1</v>
      </c>
      <c r="B87" s="5">
        <v>1000</v>
      </c>
      <c r="C87" s="5">
        <v>1</v>
      </c>
      <c r="D87" s="5">
        <v>1057.4288799999999</v>
      </c>
      <c r="E87" s="6">
        <v>7.9670000000000005E-2</v>
      </c>
      <c r="J87" s="12"/>
      <c r="K87" s="6"/>
      <c r="M87" s="6"/>
      <c r="N87" s="27"/>
      <c r="P87" s="5" t="s">
        <v>1</v>
      </c>
      <c r="Q87" s="5">
        <v>1000</v>
      </c>
      <c r="R87" s="5">
        <v>1</v>
      </c>
      <c r="S87" s="5">
        <v>1036.59402</v>
      </c>
      <c r="T87" s="6">
        <v>2.758E-2</v>
      </c>
      <c r="Y87" s="12"/>
      <c r="Z87" s="6"/>
    </row>
    <row r="88" spans="1:26" s="5" customFormat="1" ht="15" x14ac:dyDescent="0.25">
      <c r="A88" s="5" t="s">
        <v>1</v>
      </c>
      <c r="B88" s="5">
        <v>1000</v>
      </c>
      <c r="C88" s="5">
        <v>1</v>
      </c>
      <c r="D88" s="5">
        <v>1057.4288799999999</v>
      </c>
      <c r="E88" s="6">
        <v>8.0329999999999999E-2</v>
      </c>
      <c r="J88" s="12"/>
      <c r="K88" s="6"/>
      <c r="M88" s="6"/>
      <c r="N88" s="27"/>
      <c r="P88" s="5" t="s">
        <v>1</v>
      </c>
      <c r="Q88" s="5">
        <v>1000</v>
      </c>
      <c r="R88" s="5">
        <v>1</v>
      </c>
      <c r="S88" s="5">
        <v>1036.59402</v>
      </c>
      <c r="T88" s="6">
        <v>2.6700000000000002E-2</v>
      </c>
      <c r="Y88" s="12"/>
      <c r="Z88" s="6"/>
    </row>
    <row r="89" spans="1:26" s="5" customFormat="1" ht="15" x14ac:dyDescent="0.25">
      <c r="A89" s="5" t="s">
        <v>1</v>
      </c>
      <c r="B89" s="5">
        <v>1000</v>
      </c>
      <c r="C89" s="5">
        <v>1</v>
      </c>
      <c r="D89" s="5">
        <v>1057.4288799999999</v>
      </c>
      <c r="E89" s="6">
        <v>7.9320000000000002E-2</v>
      </c>
      <c r="J89" s="12"/>
      <c r="K89" s="6"/>
      <c r="M89" s="6"/>
      <c r="N89" s="27"/>
      <c r="P89" s="5" t="s">
        <v>1</v>
      </c>
      <c r="Q89" s="5">
        <v>1000</v>
      </c>
      <c r="R89" s="5">
        <v>1</v>
      </c>
      <c r="S89" s="5">
        <v>1036.59402</v>
      </c>
      <c r="T89" s="6">
        <v>2.6919999999999999E-2</v>
      </c>
      <c r="Y89" s="12"/>
      <c r="Z89" s="6"/>
    </row>
    <row r="90" spans="1:26" s="5" customFormat="1" ht="15" x14ac:dyDescent="0.25">
      <c r="A90" s="5" t="s">
        <v>1</v>
      </c>
      <c r="B90" s="5">
        <v>1000</v>
      </c>
      <c r="C90" s="5">
        <v>1</v>
      </c>
      <c r="D90" s="5">
        <v>1057.4288799999999</v>
      </c>
      <c r="E90" s="6">
        <v>8.1360000000000002E-2</v>
      </c>
      <c r="J90" s="12"/>
      <c r="K90" s="6"/>
      <c r="M90" s="6"/>
      <c r="N90" s="27"/>
      <c r="P90" s="5" t="s">
        <v>1</v>
      </c>
      <c r="Q90" s="5">
        <v>1000</v>
      </c>
      <c r="R90" s="5">
        <v>1</v>
      </c>
      <c r="S90" s="5">
        <v>1036.59402</v>
      </c>
      <c r="T90" s="6">
        <v>2.665E-2</v>
      </c>
      <c r="Y90" s="12"/>
      <c r="Z90" s="6"/>
    </row>
    <row r="91" spans="1:26" s="5" customFormat="1" ht="15" x14ac:dyDescent="0.25">
      <c r="A91" s="5" t="s">
        <v>1</v>
      </c>
      <c r="B91" s="5">
        <v>1000</v>
      </c>
      <c r="C91" s="5">
        <v>1</v>
      </c>
      <c r="D91" s="5">
        <v>1057.4288799999999</v>
      </c>
      <c r="E91" s="6">
        <v>7.9939999999999997E-2</v>
      </c>
      <c r="J91" s="12"/>
      <c r="K91" s="6"/>
      <c r="M91" s="6"/>
      <c r="N91" s="27"/>
      <c r="P91" s="5" t="s">
        <v>1</v>
      </c>
      <c r="Q91" s="5">
        <v>1000</v>
      </c>
      <c r="R91" s="5">
        <v>1</v>
      </c>
      <c r="S91" s="5">
        <v>1036.59402</v>
      </c>
      <c r="T91" s="6">
        <v>2.7539999999999999E-2</v>
      </c>
      <c r="Y91" s="12"/>
      <c r="Z91" s="6"/>
    </row>
    <row r="92" spans="1:26" s="5" customFormat="1" ht="15" x14ac:dyDescent="0.25">
      <c r="A92" s="5" t="s">
        <v>1</v>
      </c>
      <c r="B92" s="5">
        <v>1000</v>
      </c>
      <c r="C92" s="5">
        <v>1</v>
      </c>
      <c r="D92" s="5">
        <v>1057.4288799999999</v>
      </c>
      <c r="E92" s="6">
        <v>8.0979999999999996E-2</v>
      </c>
      <c r="J92" s="12"/>
      <c r="K92" s="6"/>
      <c r="M92" s="6"/>
      <c r="N92" s="27"/>
      <c r="P92" s="5" t="s">
        <v>1</v>
      </c>
      <c r="Q92" s="5">
        <v>1000</v>
      </c>
      <c r="R92" s="5">
        <v>1</v>
      </c>
      <c r="S92" s="5">
        <v>1036.59402</v>
      </c>
      <c r="T92" s="6">
        <v>2.7150000000000001E-2</v>
      </c>
      <c r="Y92" s="12"/>
      <c r="Z92" s="6"/>
    </row>
    <row r="93" spans="1:26" s="5" customFormat="1" ht="15" x14ac:dyDescent="0.25">
      <c r="A93" s="5" t="s">
        <v>2</v>
      </c>
      <c r="B93" s="5">
        <v>24</v>
      </c>
      <c r="C93" s="5">
        <v>0.4</v>
      </c>
      <c r="D93" s="5">
        <v>3187.3048199999998</v>
      </c>
      <c r="E93" s="6">
        <v>8.0000000000000004E-4</v>
      </c>
      <c r="J93" s="12"/>
      <c r="K93" s="6"/>
      <c r="M93" s="6"/>
      <c r="N93" s="27"/>
      <c r="P93" s="5" t="s">
        <v>2</v>
      </c>
      <c r="Q93" s="5">
        <v>24</v>
      </c>
      <c r="R93" s="5">
        <v>0.4</v>
      </c>
      <c r="S93" s="5">
        <v>4594.9958200000001</v>
      </c>
      <c r="T93" s="6">
        <v>3.3E-4</v>
      </c>
      <c r="Y93" s="12"/>
      <c r="Z93" s="6"/>
    </row>
    <row r="94" spans="1:26" s="5" customFormat="1" ht="15" x14ac:dyDescent="0.25">
      <c r="A94" s="5" t="s">
        <v>2</v>
      </c>
      <c r="B94" s="5">
        <v>24</v>
      </c>
      <c r="C94" s="5">
        <v>0.4</v>
      </c>
      <c r="D94" s="5">
        <v>3187.3048199999998</v>
      </c>
      <c r="E94" s="6">
        <v>8.3000000000000001E-4</v>
      </c>
      <c r="J94" s="12"/>
      <c r="K94" s="6"/>
      <c r="M94" s="6"/>
      <c r="N94" s="27"/>
      <c r="P94" s="5" t="s">
        <v>2</v>
      </c>
      <c r="Q94" s="5">
        <v>24</v>
      </c>
      <c r="R94" s="5">
        <v>0.4</v>
      </c>
      <c r="S94" s="5">
        <v>4594.9958200000001</v>
      </c>
      <c r="T94" s="6">
        <v>2.9999999999999997E-4</v>
      </c>
      <c r="Y94" s="12"/>
      <c r="Z94" s="6"/>
    </row>
    <row r="95" spans="1:26" s="5" customFormat="1" ht="15" x14ac:dyDescent="0.25">
      <c r="A95" s="5" t="s">
        <v>2</v>
      </c>
      <c r="B95" s="5">
        <v>24</v>
      </c>
      <c r="C95" s="5">
        <v>0.4</v>
      </c>
      <c r="D95" s="5">
        <v>3187.3048199999998</v>
      </c>
      <c r="E95" s="6">
        <v>8.1999999999999998E-4</v>
      </c>
      <c r="J95" s="12"/>
      <c r="K95" s="6"/>
      <c r="M95" s="6"/>
      <c r="N95" s="27"/>
      <c r="P95" s="5" t="s">
        <v>2</v>
      </c>
      <c r="Q95" s="5">
        <v>24</v>
      </c>
      <c r="R95" s="5">
        <v>0.4</v>
      </c>
      <c r="S95" s="5">
        <v>4594.9958200000001</v>
      </c>
      <c r="T95" s="6">
        <v>2.9E-4</v>
      </c>
      <c r="Y95" s="12"/>
      <c r="Z95" s="6"/>
    </row>
    <row r="96" spans="1:26" s="5" customFormat="1" ht="15" x14ac:dyDescent="0.25">
      <c r="A96" s="5" t="s">
        <v>2</v>
      </c>
      <c r="B96" s="5">
        <v>24</v>
      </c>
      <c r="C96" s="5">
        <v>0.4</v>
      </c>
      <c r="D96" s="5">
        <v>3187.3048199999998</v>
      </c>
      <c r="E96" s="6">
        <v>8.5999999999999998E-4</v>
      </c>
      <c r="J96" s="12"/>
      <c r="K96" s="6"/>
      <c r="M96" s="6"/>
      <c r="N96" s="27"/>
      <c r="P96" s="5" t="s">
        <v>2</v>
      </c>
      <c r="Q96" s="5">
        <v>24</v>
      </c>
      <c r="R96" s="5">
        <v>0.4</v>
      </c>
      <c r="S96" s="5">
        <v>4594.9958200000001</v>
      </c>
      <c r="T96" s="6">
        <v>2.9999999999999997E-4</v>
      </c>
      <c r="Y96" s="12"/>
      <c r="Z96" s="6"/>
    </row>
    <row r="97" spans="1:26" s="5" customFormat="1" ht="15" x14ac:dyDescent="0.25">
      <c r="A97" s="5" t="s">
        <v>2</v>
      </c>
      <c r="B97" s="5">
        <v>24</v>
      </c>
      <c r="C97" s="5">
        <v>0.4</v>
      </c>
      <c r="D97" s="5">
        <v>3187.3048199999998</v>
      </c>
      <c r="E97" s="6">
        <v>8.4000000000000003E-4</v>
      </c>
      <c r="J97" s="12"/>
      <c r="K97" s="6"/>
      <c r="M97" s="6"/>
      <c r="N97" s="27"/>
      <c r="P97" s="5" t="s">
        <v>2</v>
      </c>
      <c r="Q97" s="5">
        <v>24</v>
      </c>
      <c r="R97" s="5">
        <v>0.4</v>
      </c>
      <c r="S97" s="5">
        <v>4594.9958200000001</v>
      </c>
      <c r="T97" s="6">
        <v>2.9999999999999997E-4</v>
      </c>
      <c r="Y97" s="12"/>
      <c r="Z97" s="6"/>
    </row>
    <row r="98" spans="1:26" s="5" customFormat="1" ht="15" x14ac:dyDescent="0.25">
      <c r="A98" s="5" t="s">
        <v>2</v>
      </c>
      <c r="B98" s="5">
        <v>24</v>
      </c>
      <c r="C98" s="5">
        <v>0.4</v>
      </c>
      <c r="D98" s="5">
        <v>3187.3048199999998</v>
      </c>
      <c r="E98" s="6">
        <v>8.4000000000000003E-4</v>
      </c>
      <c r="J98" s="12"/>
      <c r="K98" s="6"/>
      <c r="M98" s="6"/>
      <c r="N98" s="27"/>
      <c r="P98" s="5" t="s">
        <v>2</v>
      </c>
      <c r="Q98" s="5">
        <v>24</v>
      </c>
      <c r="R98" s="5">
        <v>0.4</v>
      </c>
      <c r="S98" s="5">
        <v>4594.9958200000001</v>
      </c>
      <c r="T98" s="6">
        <v>3.2000000000000003E-4</v>
      </c>
      <c r="Y98" s="12"/>
      <c r="Z98" s="6"/>
    </row>
    <row r="99" spans="1:26" s="5" customFormat="1" ht="15" x14ac:dyDescent="0.25">
      <c r="A99" s="5" t="s">
        <v>2</v>
      </c>
      <c r="B99" s="5">
        <v>24</v>
      </c>
      <c r="C99" s="5">
        <v>0.4</v>
      </c>
      <c r="D99" s="5">
        <v>3187.3048199999998</v>
      </c>
      <c r="E99" s="6">
        <v>8.1999999999999998E-4</v>
      </c>
      <c r="J99" s="12"/>
      <c r="K99" s="6"/>
      <c r="M99" s="6"/>
      <c r="N99" s="27"/>
      <c r="P99" s="5" t="s">
        <v>2</v>
      </c>
      <c r="Q99" s="5">
        <v>24</v>
      </c>
      <c r="R99" s="5">
        <v>0.4</v>
      </c>
      <c r="S99" s="5">
        <v>4594.9958200000001</v>
      </c>
      <c r="T99" s="6">
        <v>3.2000000000000003E-4</v>
      </c>
      <c r="Y99" s="12"/>
      <c r="Z99" s="6"/>
    </row>
    <row r="100" spans="1:26" s="5" customFormat="1" ht="15" x14ac:dyDescent="0.25">
      <c r="A100" s="5" t="s">
        <v>2</v>
      </c>
      <c r="B100" s="5">
        <v>24</v>
      </c>
      <c r="C100" s="5">
        <v>0.4</v>
      </c>
      <c r="D100" s="5">
        <v>3187.3048199999998</v>
      </c>
      <c r="E100" s="6">
        <v>8.0999999999999996E-4</v>
      </c>
      <c r="J100" s="12"/>
      <c r="K100" s="6"/>
      <c r="M100" s="6"/>
      <c r="N100" s="27"/>
      <c r="P100" s="5" t="s">
        <v>2</v>
      </c>
      <c r="Q100" s="5">
        <v>24</v>
      </c>
      <c r="R100" s="5">
        <v>0.4</v>
      </c>
      <c r="S100" s="5">
        <v>4594.9958200000001</v>
      </c>
      <c r="T100" s="6">
        <v>2.9999999999999997E-4</v>
      </c>
      <c r="Y100" s="12"/>
      <c r="Z100" s="6"/>
    </row>
    <row r="101" spans="1:26" s="5" customFormat="1" ht="15" x14ac:dyDescent="0.25">
      <c r="A101" s="5" t="s">
        <v>2</v>
      </c>
      <c r="B101" s="5">
        <v>24</v>
      </c>
      <c r="C101" s="5">
        <v>0.4</v>
      </c>
      <c r="D101" s="5">
        <v>3187.3048199999998</v>
      </c>
      <c r="E101" s="6">
        <v>8.1999999999999998E-4</v>
      </c>
      <c r="J101" s="12"/>
      <c r="K101" s="6"/>
      <c r="M101" s="6"/>
      <c r="N101" s="27"/>
      <c r="P101" s="5" t="s">
        <v>2</v>
      </c>
      <c r="Q101" s="5">
        <v>24</v>
      </c>
      <c r="R101" s="5">
        <v>0.4</v>
      </c>
      <c r="S101" s="5">
        <v>4594.9958200000001</v>
      </c>
      <c r="T101" s="6">
        <v>3.2000000000000003E-4</v>
      </c>
      <c r="Y101" s="12"/>
      <c r="Z101" s="6"/>
    </row>
    <row r="102" spans="1:26" s="5" customFormat="1" ht="15" x14ac:dyDescent="0.25">
      <c r="A102" s="5" t="s">
        <v>2</v>
      </c>
      <c r="B102" s="5">
        <v>24</v>
      </c>
      <c r="C102" s="5">
        <v>0.4</v>
      </c>
      <c r="D102" s="5">
        <v>3187.3048199999998</v>
      </c>
      <c r="E102" s="6">
        <v>8.3000000000000001E-4</v>
      </c>
      <c r="J102" s="12"/>
      <c r="K102" s="6"/>
      <c r="M102" s="6"/>
      <c r="N102" s="27"/>
      <c r="P102" s="5" t="s">
        <v>2</v>
      </c>
      <c r="Q102" s="5">
        <v>24</v>
      </c>
      <c r="R102" s="5">
        <v>0.4</v>
      </c>
      <c r="S102" s="5">
        <v>4594.9958200000001</v>
      </c>
      <c r="T102" s="6">
        <v>2.9999999999999997E-4</v>
      </c>
      <c r="Y102" s="12"/>
      <c r="Z102" s="6"/>
    </row>
    <row r="103" spans="1:26" s="5" customFormat="1" ht="15" x14ac:dyDescent="0.25">
      <c r="A103" s="5" t="s">
        <v>2</v>
      </c>
      <c r="B103" s="5">
        <v>24</v>
      </c>
      <c r="C103" s="5">
        <v>0.7</v>
      </c>
      <c r="D103" s="5">
        <v>2323.3725199999999</v>
      </c>
      <c r="E103" s="6">
        <v>1.0200000000000001E-3</v>
      </c>
      <c r="J103" s="12"/>
      <c r="K103" s="6"/>
      <c r="M103" s="6"/>
      <c r="N103" s="27"/>
      <c r="P103" s="5" t="s">
        <v>2</v>
      </c>
      <c r="Q103" s="5">
        <v>24</v>
      </c>
      <c r="R103" s="5">
        <v>0.7</v>
      </c>
      <c r="S103" s="5">
        <v>2321.03586</v>
      </c>
      <c r="T103" s="6">
        <v>3.3E-4</v>
      </c>
      <c r="Y103" s="12"/>
      <c r="Z103" s="6"/>
    </row>
    <row r="104" spans="1:26" s="5" customFormat="1" ht="15" x14ac:dyDescent="0.25">
      <c r="A104" s="5" t="s">
        <v>2</v>
      </c>
      <c r="B104" s="5">
        <v>24</v>
      </c>
      <c r="C104" s="5">
        <v>0.7</v>
      </c>
      <c r="D104" s="5">
        <v>2323.3725199999999</v>
      </c>
      <c r="E104" s="6">
        <v>9.8999999999999999E-4</v>
      </c>
      <c r="J104" s="12"/>
      <c r="K104" s="6"/>
      <c r="M104" s="6"/>
      <c r="N104" s="27"/>
      <c r="P104" s="5" t="s">
        <v>2</v>
      </c>
      <c r="Q104" s="5">
        <v>24</v>
      </c>
      <c r="R104" s="5">
        <v>0.7</v>
      </c>
      <c r="S104" s="5">
        <v>2321.03586</v>
      </c>
      <c r="T104" s="6">
        <v>3.2000000000000003E-4</v>
      </c>
      <c r="Y104" s="12"/>
      <c r="Z104" s="6"/>
    </row>
    <row r="105" spans="1:26" s="5" customFormat="1" ht="15" x14ac:dyDescent="0.25">
      <c r="A105" s="5" t="s">
        <v>2</v>
      </c>
      <c r="B105" s="5">
        <v>24</v>
      </c>
      <c r="C105" s="5">
        <v>0.7</v>
      </c>
      <c r="D105" s="5">
        <v>2323.3725199999999</v>
      </c>
      <c r="E105" s="6">
        <v>9.6000000000000002E-4</v>
      </c>
      <c r="J105" s="12"/>
      <c r="K105" s="6"/>
      <c r="M105" s="6"/>
      <c r="N105" s="27"/>
      <c r="P105" s="5" t="s">
        <v>2</v>
      </c>
      <c r="Q105" s="5">
        <v>24</v>
      </c>
      <c r="R105" s="5">
        <v>0.7</v>
      </c>
      <c r="S105" s="5">
        <v>2321.03586</v>
      </c>
      <c r="T105" s="6">
        <v>3.3E-4</v>
      </c>
      <c r="Y105" s="12"/>
      <c r="Z105" s="6"/>
    </row>
    <row r="106" spans="1:26" s="5" customFormat="1" ht="15" x14ac:dyDescent="0.25">
      <c r="A106" s="5" t="s">
        <v>2</v>
      </c>
      <c r="B106" s="5">
        <v>24</v>
      </c>
      <c r="C106" s="5">
        <v>0.7</v>
      </c>
      <c r="D106" s="5">
        <v>2323.3725199999999</v>
      </c>
      <c r="E106" s="6">
        <v>9.6000000000000002E-4</v>
      </c>
      <c r="J106" s="12"/>
      <c r="K106" s="6"/>
      <c r="M106" s="6"/>
      <c r="N106" s="27"/>
      <c r="P106" s="5" t="s">
        <v>2</v>
      </c>
      <c r="Q106" s="5">
        <v>24</v>
      </c>
      <c r="R106" s="5">
        <v>0.7</v>
      </c>
      <c r="S106" s="5">
        <v>2321.03586</v>
      </c>
      <c r="T106" s="6">
        <v>3.2000000000000003E-4</v>
      </c>
      <c r="Y106" s="12"/>
      <c r="Z106" s="6"/>
    </row>
    <row r="107" spans="1:26" s="5" customFormat="1" ht="15" x14ac:dyDescent="0.25">
      <c r="A107" s="5" t="s">
        <v>2</v>
      </c>
      <c r="B107" s="5">
        <v>24</v>
      </c>
      <c r="C107" s="5">
        <v>0.7</v>
      </c>
      <c r="D107" s="5">
        <v>2323.3725199999999</v>
      </c>
      <c r="E107" s="6">
        <v>9.6000000000000002E-4</v>
      </c>
      <c r="J107" s="12"/>
      <c r="K107" s="6"/>
      <c r="M107" s="6"/>
      <c r="N107" s="27"/>
      <c r="P107" s="5" t="s">
        <v>2</v>
      </c>
      <c r="Q107" s="5">
        <v>24</v>
      </c>
      <c r="R107" s="5">
        <v>0.7</v>
      </c>
      <c r="S107" s="5">
        <v>2321.03586</v>
      </c>
      <c r="T107" s="6">
        <v>3.2000000000000003E-4</v>
      </c>
      <c r="Y107" s="12"/>
      <c r="Z107" s="6"/>
    </row>
    <row r="108" spans="1:26" s="5" customFormat="1" ht="15" x14ac:dyDescent="0.25">
      <c r="A108" s="5" t="s">
        <v>2</v>
      </c>
      <c r="B108" s="5">
        <v>24</v>
      </c>
      <c r="C108" s="5">
        <v>0.7</v>
      </c>
      <c r="D108" s="5">
        <v>2323.3725199999999</v>
      </c>
      <c r="E108" s="6">
        <v>9.6000000000000002E-4</v>
      </c>
      <c r="J108" s="12"/>
      <c r="K108" s="6"/>
      <c r="M108" s="6"/>
      <c r="N108" s="27"/>
      <c r="P108" s="5" t="s">
        <v>2</v>
      </c>
      <c r="Q108" s="5">
        <v>24</v>
      </c>
      <c r="R108" s="5">
        <v>0.7</v>
      </c>
      <c r="S108" s="5">
        <v>2321.03586</v>
      </c>
      <c r="T108" s="6">
        <v>3.6000000000000002E-4</v>
      </c>
      <c r="Y108" s="12"/>
      <c r="Z108" s="6"/>
    </row>
    <row r="109" spans="1:26" s="5" customFormat="1" ht="15" x14ac:dyDescent="0.25">
      <c r="A109" s="5" t="s">
        <v>2</v>
      </c>
      <c r="B109" s="5">
        <v>24</v>
      </c>
      <c r="C109" s="5">
        <v>0.7</v>
      </c>
      <c r="D109" s="5">
        <v>2323.3725199999999</v>
      </c>
      <c r="E109" s="6">
        <v>9.6000000000000002E-4</v>
      </c>
      <c r="J109" s="12"/>
      <c r="K109" s="6"/>
      <c r="M109" s="6"/>
      <c r="N109" s="27"/>
      <c r="P109" s="5" t="s">
        <v>2</v>
      </c>
      <c r="Q109" s="5">
        <v>24</v>
      </c>
      <c r="R109" s="5">
        <v>0.7</v>
      </c>
      <c r="S109" s="5">
        <v>2321.03586</v>
      </c>
      <c r="T109" s="6">
        <v>3.2000000000000003E-4</v>
      </c>
      <c r="Y109" s="12"/>
      <c r="Z109" s="6"/>
    </row>
    <row r="110" spans="1:26" s="5" customFormat="1" ht="15" x14ac:dyDescent="0.25">
      <c r="A110" s="5" t="s">
        <v>2</v>
      </c>
      <c r="B110" s="5">
        <v>24</v>
      </c>
      <c r="C110" s="5">
        <v>0.7</v>
      </c>
      <c r="D110" s="5">
        <v>2323.3725199999999</v>
      </c>
      <c r="E110" s="6">
        <v>9.8999999999999999E-4</v>
      </c>
      <c r="J110" s="12"/>
      <c r="K110" s="6"/>
      <c r="M110" s="6"/>
      <c r="N110" s="27"/>
      <c r="P110" s="5" t="s">
        <v>2</v>
      </c>
      <c r="Q110" s="5">
        <v>24</v>
      </c>
      <c r="R110" s="5">
        <v>0.7</v>
      </c>
      <c r="S110" s="5">
        <v>2321.03586</v>
      </c>
      <c r="T110" s="6">
        <v>3.2000000000000003E-4</v>
      </c>
      <c r="Y110" s="12"/>
      <c r="Z110" s="6"/>
    </row>
    <row r="111" spans="1:26" s="5" customFormat="1" ht="15" x14ac:dyDescent="0.25">
      <c r="A111" s="5" t="s">
        <v>2</v>
      </c>
      <c r="B111" s="5">
        <v>24</v>
      </c>
      <c r="C111" s="5">
        <v>0.7</v>
      </c>
      <c r="D111" s="5">
        <v>2323.3725199999999</v>
      </c>
      <c r="E111" s="6">
        <v>9.6000000000000002E-4</v>
      </c>
      <c r="J111" s="12"/>
      <c r="K111" s="6"/>
      <c r="M111" s="6"/>
      <c r="N111" s="27"/>
      <c r="P111" s="5" t="s">
        <v>2</v>
      </c>
      <c r="Q111" s="5">
        <v>24</v>
      </c>
      <c r="R111" s="5">
        <v>0.7</v>
      </c>
      <c r="S111" s="5">
        <v>2321.03586</v>
      </c>
      <c r="T111" s="6">
        <v>3.4000000000000002E-4</v>
      </c>
      <c r="Y111" s="12"/>
      <c r="Z111" s="6"/>
    </row>
    <row r="112" spans="1:26" s="5" customFormat="1" ht="15" x14ac:dyDescent="0.25">
      <c r="A112" s="5" t="s">
        <v>2</v>
      </c>
      <c r="B112" s="5">
        <v>24</v>
      </c>
      <c r="C112" s="5">
        <v>0.7</v>
      </c>
      <c r="D112" s="5">
        <v>2323.3725199999999</v>
      </c>
      <c r="E112" s="6">
        <v>1.0300000000000001E-3</v>
      </c>
      <c r="J112" s="12"/>
      <c r="K112" s="6"/>
      <c r="M112" s="6"/>
      <c r="N112" s="27"/>
      <c r="P112" s="5" t="s">
        <v>2</v>
      </c>
      <c r="Q112" s="5">
        <v>24</v>
      </c>
      <c r="R112" s="5">
        <v>0.7</v>
      </c>
      <c r="S112" s="5">
        <v>2321.03586</v>
      </c>
      <c r="T112" s="6">
        <v>3.3E-4</v>
      </c>
      <c r="Y112" s="12"/>
      <c r="Z112" s="6"/>
    </row>
    <row r="113" spans="1:26" s="5" customFormat="1" ht="15" x14ac:dyDescent="0.25">
      <c r="A113" s="5" t="s">
        <v>2</v>
      </c>
      <c r="B113" s="5">
        <v>24</v>
      </c>
      <c r="C113" s="5">
        <v>1</v>
      </c>
      <c r="D113" s="5">
        <v>2557.0794700000001</v>
      </c>
      <c r="E113" s="6">
        <v>1.1100000000000001E-3</v>
      </c>
      <c r="J113" s="12"/>
      <c r="K113" s="6"/>
      <c r="M113" s="6"/>
      <c r="N113" s="27"/>
      <c r="P113" s="5" t="s">
        <v>2</v>
      </c>
      <c r="Q113" s="5">
        <v>24</v>
      </c>
      <c r="R113" s="5">
        <v>1</v>
      </c>
      <c r="S113" s="5">
        <v>3166.4298699999999</v>
      </c>
      <c r="T113" s="6">
        <v>3.5E-4</v>
      </c>
      <c r="Y113" s="12"/>
      <c r="Z113" s="6"/>
    </row>
    <row r="114" spans="1:26" s="5" customFormat="1" ht="15" x14ac:dyDescent="0.25">
      <c r="A114" s="5" t="s">
        <v>2</v>
      </c>
      <c r="B114" s="5">
        <v>24</v>
      </c>
      <c r="C114" s="5">
        <v>1</v>
      </c>
      <c r="D114" s="5">
        <v>2557.0794700000001</v>
      </c>
      <c r="E114" s="6">
        <v>1.1199999999999999E-3</v>
      </c>
      <c r="J114" s="12"/>
      <c r="K114" s="6"/>
      <c r="M114" s="6"/>
      <c r="N114" s="27"/>
      <c r="P114" s="5" t="s">
        <v>2</v>
      </c>
      <c r="Q114" s="5">
        <v>24</v>
      </c>
      <c r="R114" s="5">
        <v>1</v>
      </c>
      <c r="S114" s="5">
        <v>3166.4298699999999</v>
      </c>
      <c r="T114" s="6">
        <v>3.5E-4</v>
      </c>
      <c r="Y114" s="12"/>
      <c r="Z114" s="6"/>
    </row>
    <row r="115" spans="1:26" s="5" customFormat="1" ht="15" x14ac:dyDescent="0.25">
      <c r="A115" s="5" t="s">
        <v>2</v>
      </c>
      <c r="B115" s="5">
        <v>24</v>
      </c>
      <c r="C115" s="5">
        <v>1</v>
      </c>
      <c r="D115" s="5">
        <v>2557.0794700000001</v>
      </c>
      <c r="E115" s="6">
        <v>1.1100000000000001E-3</v>
      </c>
      <c r="J115" s="12"/>
      <c r="K115" s="6"/>
      <c r="M115" s="6"/>
      <c r="N115" s="27"/>
      <c r="P115" s="5" t="s">
        <v>2</v>
      </c>
      <c r="Q115" s="5">
        <v>24</v>
      </c>
      <c r="R115" s="5">
        <v>1</v>
      </c>
      <c r="S115" s="5">
        <v>3166.4298699999999</v>
      </c>
      <c r="T115" s="6">
        <v>3.5E-4</v>
      </c>
      <c r="Y115" s="12"/>
      <c r="Z115" s="6"/>
    </row>
    <row r="116" spans="1:26" s="5" customFormat="1" ht="15" x14ac:dyDescent="0.25">
      <c r="A116" s="5" t="s">
        <v>2</v>
      </c>
      <c r="B116" s="5">
        <v>24</v>
      </c>
      <c r="C116" s="5">
        <v>1</v>
      </c>
      <c r="D116" s="5">
        <v>2557.0794700000001</v>
      </c>
      <c r="E116" s="6">
        <v>1.1100000000000001E-3</v>
      </c>
      <c r="J116" s="12"/>
      <c r="K116" s="6"/>
      <c r="M116" s="6"/>
      <c r="N116" s="27"/>
      <c r="P116" s="5" t="s">
        <v>2</v>
      </c>
      <c r="Q116" s="5">
        <v>24</v>
      </c>
      <c r="R116" s="5">
        <v>1</v>
      </c>
      <c r="S116" s="5">
        <v>3166.4298699999999</v>
      </c>
      <c r="T116" s="6">
        <v>3.5E-4</v>
      </c>
      <c r="Y116" s="12"/>
      <c r="Z116" s="6"/>
    </row>
    <row r="117" spans="1:26" s="5" customFormat="1" ht="15" x14ac:dyDescent="0.25">
      <c r="A117" s="5" t="s">
        <v>2</v>
      </c>
      <c r="B117" s="5">
        <v>24</v>
      </c>
      <c r="C117" s="5">
        <v>1</v>
      </c>
      <c r="D117" s="5">
        <v>2557.0794700000001</v>
      </c>
      <c r="E117" s="6">
        <v>1.1100000000000001E-3</v>
      </c>
      <c r="J117" s="12"/>
      <c r="K117" s="6"/>
      <c r="M117" s="6"/>
      <c r="N117" s="27"/>
      <c r="P117" s="5" t="s">
        <v>2</v>
      </c>
      <c r="Q117" s="5">
        <v>24</v>
      </c>
      <c r="R117" s="5">
        <v>1</v>
      </c>
      <c r="S117" s="5">
        <v>3166.4298699999999</v>
      </c>
      <c r="T117" s="6">
        <v>3.5E-4</v>
      </c>
      <c r="Y117" s="12"/>
      <c r="Z117" s="6"/>
    </row>
    <row r="118" spans="1:26" s="5" customFormat="1" ht="15" x14ac:dyDescent="0.25">
      <c r="A118" s="5" t="s">
        <v>2</v>
      </c>
      <c r="B118" s="5">
        <v>24</v>
      </c>
      <c r="C118" s="5">
        <v>1</v>
      </c>
      <c r="D118" s="5">
        <v>2557.0794700000001</v>
      </c>
      <c r="E118" s="6">
        <v>1.1100000000000001E-3</v>
      </c>
      <c r="J118" s="12"/>
      <c r="K118" s="6"/>
      <c r="M118" s="6"/>
      <c r="N118" s="27"/>
      <c r="P118" s="5" t="s">
        <v>2</v>
      </c>
      <c r="Q118" s="5">
        <v>24</v>
      </c>
      <c r="R118" s="5">
        <v>1</v>
      </c>
      <c r="S118" s="5">
        <v>3166.4298699999999</v>
      </c>
      <c r="T118" s="6">
        <v>3.5E-4</v>
      </c>
      <c r="Y118" s="12"/>
      <c r="Z118" s="6"/>
    </row>
    <row r="119" spans="1:26" s="5" customFormat="1" ht="15" x14ac:dyDescent="0.25">
      <c r="A119" s="5" t="s">
        <v>2</v>
      </c>
      <c r="B119" s="5">
        <v>24</v>
      </c>
      <c r="C119" s="5">
        <v>1</v>
      </c>
      <c r="D119" s="5">
        <v>2557.0794700000001</v>
      </c>
      <c r="E119" s="6">
        <v>1.1100000000000001E-3</v>
      </c>
      <c r="J119" s="12"/>
      <c r="K119" s="6"/>
      <c r="M119" s="6"/>
      <c r="N119" s="27"/>
      <c r="P119" s="5" t="s">
        <v>2</v>
      </c>
      <c r="Q119" s="5">
        <v>24</v>
      </c>
      <c r="R119" s="5">
        <v>1</v>
      </c>
      <c r="S119" s="5">
        <v>3166.4298699999999</v>
      </c>
      <c r="T119" s="6">
        <v>3.5E-4</v>
      </c>
      <c r="Y119" s="12"/>
      <c r="Z119" s="6"/>
    </row>
    <row r="120" spans="1:26" s="5" customFormat="1" ht="15" x14ac:dyDescent="0.25">
      <c r="A120" s="5" t="s">
        <v>2</v>
      </c>
      <c r="B120" s="5">
        <v>24</v>
      </c>
      <c r="C120" s="5">
        <v>1</v>
      </c>
      <c r="D120" s="5">
        <v>2557.0794700000001</v>
      </c>
      <c r="E120" s="6">
        <v>1.1100000000000001E-3</v>
      </c>
      <c r="J120" s="12"/>
      <c r="K120" s="6"/>
      <c r="M120" s="6"/>
      <c r="N120" s="27"/>
      <c r="P120" s="5" t="s">
        <v>2</v>
      </c>
      <c r="Q120" s="5">
        <v>24</v>
      </c>
      <c r="R120" s="5">
        <v>1</v>
      </c>
      <c r="S120" s="5">
        <v>3166.4298699999999</v>
      </c>
      <c r="T120" s="6">
        <v>3.6000000000000002E-4</v>
      </c>
      <c r="Y120" s="12"/>
      <c r="Z120" s="6"/>
    </row>
    <row r="121" spans="1:26" s="5" customFormat="1" ht="15" x14ac:dyDescent="0.25">
      <c r="A121" s="5" t="s">
        <v>2</v>
      </c>
      <c r="B121" s="5">
        <v>24</v>
      </c>
      <c r="C121" s="5">
        <v>1</v>
      </c>
      <c r="D121" s="5">
        <v>2557.0794700000001</v>
      </c>
      <c r="E121" s="6">
        <v>1.1100000000000001E-3</v>
      </c>
      <c r="J121" s="12"/>
      <c r="K121" s="6"/>
      <c r="M121" s="6"/>
      <c r="N121" s="27"/>
      <c r="P121" s="5" t="s">
        <v>2</v>
      </c>
      <c r="Q121" s="5">
        <v>24</v>
      </c>
      <c r="R121" s="5">
        <v>1</v>
      </c>
      <c r="S121" s="5">
        <v>3166.4298699999999</v>
      </c>
      <c r="T121" s="6">
        <v>3.5E-4</v>
      </c>
      <c r="Y121" s="12"/>
      <c r="Z121" s="6"/>
    </row>
    <row r="122" spans="1:26" s="5" customFormat="1" ht="15" x14ac:dyDescent="0.25">
      <c r="A122" s="5" t="s">
        <v>2</v>
      </c>
      <c r="B122" s="5">
        <v>24</v>
      </c>
      <c r="C122" s="5">
        <v>1</v>
      </c>
      <c r="D122" s="5">
        <v>2557.0794700000001</v>
      </c>
      <c r="E122" s="6">
        <v>1.1100000000000001E-3</v>
      </c>
      <c r="J122" s="12"/>
      <c r="K122" s="6"/>
      <c r="M122" s="6"/>
      <c r="N122" s="27"/>
      <c r="P122" s="5" t="s">
        <v>2</v>
      </c>
      <c r="Q122" s="5">
        <v>24</v>
      </c>
      <c r="R122" s="5">
        <v>1</v>
      </c>
      <c r="S122" s="5">
        <v>3166.4298699999999</v>
      </c>
      <c r="T122" s="6">
        <v>3.5E-4</v>
      </c>
      <c r="Y122" s="12"/>
      <c r="Z122" s="6"/>
    </row>
    <row r="123" spans="1:26" s="5" customFormat="1" ht="15" x14ac:dyDescent="0.25">
      <c r="A123" s="5" t="s">
        <v>2</v>
      </c>
      <c r="B123" s="5">
        <v>100</v>
      </c>
      <c r="C123" s="5">
        <v>0.4</v>
      </c>
      <c r="D123" s="5">
        <v>55917.368329999998</v>
      </c>
      <c r="E123" s="6">
        <v>4.9300000000000004E-3</v>
      </c>
      <c r="J123" s="12"/>
      <c r="K123" s="6"/>
      <c r="M123" s="6"/>
      <c r="N123" s="27"/>
      <c r="P123" s="5" t="s">
        <v>2</v>
      </c>
      <c r="Q123" s="5">
        <v>100</v>
      </c>
      <c r="R123" s="5">
        <v>0.4</v>
      </c>
      <c r="S123" s="5">
        <v>56137.912649999998</v>
      </c>
      <c r="T123" s="6">
        <v>1.06E-3</v>
      </c>
      <c r="Y123" s="12"/>
      <c r="Z123" s="6"/>
    </row>
    <row r="124" spans="1:26" s="5" customFormat="1" ht="15" x14ac:dyDescent="0.25">
      <c r="A124" s="5" t="s">
        <v>2</v>
      </c>
      <c r="B124" s="5">
        <v>100</v>
      </c>
      <c r="C124" s="5">
        <v>0.4</v>
      </c>
      <c r="D124" s="5">
        <v>55917.368329999998</v>
      </c>
      <c r="E124" s="6">
        <v>4.9399999999999999E-3</v>
      </c>
      <c r="J124" s="12"/>
      <c r="K124" s="6"/>
      <c r="M124" s="6"/>
      <c r="N124" s="27"/>
      <c r="P124" s="5" t="s">
        <v>2</v>
      </c>
      <c r="Q124" s="5">
        <v>100</v>
      </c>
      <c r="R124" s="5">
        <v>0.4</v>
      </c>
      <c r="S124" s="5">
        <v>56137.912649999998</v>
      </c>
      <c r="T124" s="6">
        <v>1.1199999999999999E-3</v>
      </c>
      <c r="Y124" s="12"/>
      <c r="Z124" s="6"/>
    </row>
    <row r="125" spans="1:26" s="5" customFormat="1" ht="15" x14ac:dyDescent="0.25">
      <c r="A125" s="5" t="s">
        <v>2</v>
      </c>
      <c r="B125" s="5">
        <v>100</v>
      </c>
      <c r="C125" s="5">
        <v>0.4</v>
      </c>
      <c r="D125" s="5">
        <v>55917.368329999998</v>
      </c>
      <c r="E125" s="6">
        <v>4.9300000000000004E-3</v>
      </c>
      <c r="J125" s="12"/>
      <c r="K125" s="6"/>
      <c r="M125" s="6"/>
      <c r="N125" s="27"/>
      <c r="P125" s="5" t="s">
        <v>2</v>
      </c>
      <c r="Q125" s="5">
        <v>100</v>
      </c>
      <c r="R125" s="5">
        <v>0.4</v>
      </c>
      <c r="S125" s="5">
        <v>56137.912649999998</v>
      </c>
      <c r="T125" s="6">
        <v>1.06E-3</v>
      </c>
      <c r="Y125" s="12"/>
      <c r="Z125" s="6"/>
    </row>
    <row r="126" spans="1:26" s="5" customFormat="1" ht="15" x14ac:dyDescent="0.25">
      <c r="A126" s="5" t="s">
        <v>2</v>
      </c>
      <c r="B126" s="5">
        <v>100</v>
      </c>
      <c r="C126" s="5">
        <v>0.4</v>
      </c>
      <c r="D126" s="5">
        <v>55917.368329999998</v>
      </c>
      <c r="E126" s="6">
        <v>4.96E-3</v>
      </c>
      <c r="J126" s="12"/>
      <c r="K126" s="6"/>
      <c r="M126" s="6"/>
      <c r="N126" s="27"/>
      <c r="P126" s="5" t="s">
        <v>2</v>
      </c>
      <c r="Q126" s="5">
        <v>100</v>
      </c>
      <c r="R126" s="5">
        <v>0.4</v>
      </c>
      <c r="S126" s="5">
        <v>56137.912649999998</v>
      </c>
      <c r="T126" s="6">
        <v>1.1100000000000001E-3</v>
      </c>
      <c r="Y126" s="12"/>
      <c r="Z126" s="6"/>
    </row>
    <row r="127" spans="1:26" s="5" customFormat="1" ht="15" x14ac:dyDescent="0.25">
      <c r="A127" s="5" t="s">
        <v>2</v>
      </c>
      <c r="B127" s="5">
        <v>100</v>
      </c>
      <c r="C127" s="5">
        <v>0.4</v>
      </c>
      <c r="D127" s="5">
        <v>55917.368329999998</v>
      </c>
      <c r="E127" s="6">
        <v>4.9300000000000004E-3</v>
      </c>
      <c r="J127" s="12"/>
      <c r="K127" s="6"/>
      <c r="M127" s="6"/>
      <c r="N127" s="27"/>
      <c r="P127" s="5" t="s">
        <v>2</v>
      </c>
      <c r="Q127" s="5">
        <v>100</v>
      </c>
      <c r="R127" s="5">
        <v>0.4</v>
      </c>
      <c r="S127" s="5">
        <v>56137.912649999998</v>
      </c>
      <c r="T127" s="6">
        <v>1.06E-3</v>
      </c>
      <c r="Y127" s="12"/>
      <c r="Z127" s="6"/>
    </row>
    <row r="128" spans="1:26" s="5" customFormat="1" ht="15" x14ac:dyDescent="0.25">
      <c r="A128" s="5" t="s">
        <v>2</v>
      </c>
      <c r="B128" s="5">
        <v>100</v>
      </c>
      <c r="C128" s="5">
        <v>0.4</v>
      </c>
      <c r="D128" s="5">
        <v>55917.368329999998</v>
      </c>
      <c r="E128" s="6">
        <v>4.9300000000000004E-3</v>
      </c>
      <c r="J128" s="12"/>
      <c r="K128" s="6"/>
      <c r="M128" s="6"/>
      <c r="N128" s="27"/>
      <c r="P128" s="5" t="s">
        <v>2</v>
      </c>
      <c r="Q128" s="5">
        <v>100</v>
      </c>
      <c r="R128" s="5">
        <v>0.4</v>
      </c>
      <c r="S128" s="5">
        <v>56137.912649999998</v>
      </c>
      <c r="T128" s="6">
        <v>1.0300000000000001E-3</v>
      </c>
      <c r="Y128" s="12"/>
      <c r="Z128" s="6"/>
    </row>
    <row r="129" spans="1:26" s="5" customFormat="1" ht="15" x14ac:dyDescent="0.25">
      <c r="A129" s="5" t="s">
        <v>2</v>
      </c>
      <c r="B129" s="5">
        <v>100</v>
      </c>
      <c r="C129" s="5">
        <v>0.4</v>
      </c>
      <c r="D129" s="5">
        <v>55917.368329999998</v>
      </c>
      <c r="E129" s="6">
        <v>5.0299999999999997E-3</v>
      </c>
      <c r="J129" s="12"/>
      <c r="K129" s="6"/>
      <c r="M129" s="6"/>
      <c r="N129" s="27"/>
      <c r="P129" s="5" t="s">
        <v>2</v>
      </c>
      <c r="Q129" s="5">
        <v>100</v>
      </c>
      <c r="R129" s="5">
        <v>0.4</v>
      </c>
      <c r="S129" s="5">
        <v>56137.912649999998</v>
      </c>
      <c r="T129" s="6">
        <v>1.0300000000000001E-3</v>
      </c>
      <c r="Y129" s="12"/>
      <c r="Z129" s="6"/>
    </row>
    <row r="130" spans="1:26" s="5" customFormat="1" ht="15" x14ac:dyDescent="0.25">
      <c r="A130" s="5" t="s">
        <v>2</v>
      </c>
      <c r="B130" s="5">
        <v>100</v>
      </c>
      <c r="C130" s="5">
        <v>0.4</v>
      </c>
      <c r="D130" s="5">
        <v>55917.368329999998</v>
      </c>
      <c r="E130" s="6">
        <v>5.0499999999999998E-3</v>
      </c>
      <c r="J130" s="12"/>
      <c r="K130" s="6"/>
      <c r="M130" s="6"/>
      <c r="N130" s="27"/>
      <c r="P130" s="5" t="s">
        <v>2</v>
      </c>
      <c r="Q130" s="5">
        <v>100</v>
      </c>
      <c r="R130" s="5">
        <v>0.4</v>
      </c>
      <c r="S130" s="5">
        <v>56137.912649999998</v>
      </c>
      <c r="T130" s="6">
        <v>1.06E-3</v>
      </c>
      <c r="Y130" s="12"/>
      <c r="Z130" s="6"/>
    </row>
    <row r="131" spans="1:26" s="5" customFormat="1" ht="15" x14ac:dyDescent="0.25">
      <c r="A131" s="5" t="s">
        <v>2</v>
      </c>
      <c r="B131" s="5">
        <v>100</v>
      </c>
      <c r="C131" s="5">
        <v>0.4</v>
      </c>
      <c r="D131" s="5">
        <v>55917.368329999998</v>
      </c>
      <c r="E131" s="6">
        <v>5.0499999999999998E-3</v>
      </c>
      <c r="J131" s="12"/>
      <c r="K131" s="6"/>
      <c r="M131" s="6"/>
      <c r="N131" s="27"/>
      <c r="P131" s="5" t="s">
        <v>2</v>
      </c>
      <c r="Q131" s="5">
        <v>100</v>
      </c>
      <c r="R131" s="5">
        <v>0.4</v>
      </c>
      <c r="S131" s="5">
        <v>56137.912649999998</v>
      </c>
      <c r="T131" s="6">
        <v>1.0499999999999999E-3</v>
      </c>
      <c r="Y131" s="12"/>
      <c r="Z131" s="6"/>
    </row>
    <row r="132" spans="1:26" s="5" customFormat="1" ht="15" x14ac:dyDescent="0.25">
      <c r="A132" s="5" t="s">
        <v>2</v>
      </c>
      <c r="B132" s="5">
        <v>100</v>
      </c>
      <c r="C132" s="5">
        <v>0.4</v>
      </c>
      <c r="D132" s="5">
        <v>55917.368329999998</v>
      </c>
      <c r="E132" s="6">
        <v>5.0400000000000002E-3</v>
      </c>
      <c r="J132" s="12"/>
      <c r="K132" s="6"/>
      <c r="M132" s="6"/>
      <c r="N132" s="27"/>
      <c r="P132" s="5" t="s">
        <v>2</v>
      </c>
      <c r="Q132" s="5">
        <v>100</v>
      </c>
      <c r="R132" s="5">
        <v>0.4</v>
      </c>
      <c r="S132" s="5">
        <v>56137.912649999998</v>
      </c>
      <c r="T132" s="6">
        <v>1.0499999999999999E-3</v>
      </c>
      <c r="Y132" s="12"/>
      <c r="Z132" s="6"/>
    </row>
    <row r="133" spans="1:26" s="5" customFormat="1" ht="15" x14ac:dyDescent="0.25">
      <c r="A133" s="5" t="s">
        <v>2</v>
      </c>
      <c r="B133" s="5">
        <v>100</v>
      </c>
      <c r="C133" s="5">
        <v>0.7</v>
      </c>
      <c r="D133" s="5">
        <v>46088.387369999997</v>
      </c>
      <c r="E133" s="6">
        <v>5.4299999999999999E-3</v>
      </c>
      <c r="J133" s="12"/>
      <c r="K133" s="6"/>
      <c r="M133" s="6"/>
      <c r="N133" s="27"/>
      <c r="P133" s="5" t="s">
        <v>2</v>
      </c>
      <c r="Q133" s="5">
        <v>100</v>
      </c>
      <c r="R133" s="5">
        <v>0.7</v>
      </c>
      <c r="S133" s="5">
        <v>42587.519869999996</v>
      </c>
      <c r="T133" s="6">
        <v>1.1000000000000001E-3</v>
      </c>
      <c r="Y133" s="12"/>
      <c r="Z133" s="6"/>
    </row>
    <row r="134" spans="1:26" s="5" customFormat="1" ht="15" x14ac:dyDescent="0.25">
      <c r="A134" s="5" t="s">
        <v>2</v>
      </c>
      <c r="B134" s="5">
        <v>100</v>
      </c>
      <c r="C134" s="5">
        <v>0.7</v>
      </c>
      <c r="D134" s="5">
        <v>46088.387369999997</v>
      </c>
      <c r="E134" s="6">
        <v>5.4200000000000003E-3</v>
      </c>
      <c r="J134" s="12"/>
      <c r="K134" s="6"/>
      <c r="M134" s="6"/>
      <c r="N134" s="27"/>
      <c r="P134" s="5" t="s">
        <v>2</v>
      </c>
      <c r="Q134" s="5">
        <v>100</v>
      </c>
      <c r="R134" s="5">
        <v>0.7</v>
      </c>
      <c r="S134" s="5">
        <v>42587.519869999996</v>
      </c>
      <c r="T134" s="6">
        <v>1.1000000000000001E-3</v>
      </c>
      <c r="Y134" s="12"/>
      <c r="Z134" s="6"/>
    </row>
    <row r="135" spans="1:26" s="5" customFormat="1" ht="15" x14ac:dyDescent="0.25">
      <c r="A135" s="5" t="s">
        <v>2</v>
      </c>
      <c r="B135" s="5">
        <v>100</v>
      </c>
      <c r="C135" s="5">
        <v>0.7</v>
      </c>
      <c r="D135" s="5">
        <v>46088.387369999997</v>
      </c>
      <c r="E135" s="6">
        <v>5.4200000000000003E-3</v>
      </c>
      <c r="J135" s="12"/>
      <c r="K135" s="6"/>
      <c r="M135" s="6"/>
      <c r="N135" s="27"/>
      <c r="P135" s="5" t="s">
        <v>2</v>
      </c>
      <c r="Q135" s="5">
        <v>100</v>
      </c>
      <c r="R135" s="5">
        <v>0.7</v>
      </c>
      <c r="S135" s="5">
        <v>42587.519869999996</v>
      </c>
      <c r="T135" s="6">
        <v>1.1000000000000001E-3</v>
      </c>
      <c r="Y135" s="12"/>
      <c r="Z135" s="6"/>
    </row>
    <row r="136" spans="1:26" s="5" customFormat="1" ht="15" x14ac:dyDescent="0.25">
      <c r="A136" s="5" t="s">
        <v>2</v>
      </c>
      <c r="B136" s="5">
        <v>100</v>
      </c>
      <c r="C136" s="5">
        <v>0.7</v>
      </c>
      <c r="D136" s="5">
        <v>46088.387369999997</v>
      </c>
      <c r="E136" s="6">
        <v>5.4200000000000003E-3</v>
      </c>
      <c r="J136" s="12"/>
      <c r="K136" s="6"/>
      <c r="M136" s="6"/>
      <c r="N136" s="27"/>
      <c r="P136" s="5" t="s">
        <v>2</v>
      </c>
      <c r="Q136" s="5">
        <v>100</v>
      </c>
      <c r="R136" s="5">
        <v>0.7</v>
      </c>
      <c r="S136" s="5">
        <v>42587.519869999996</v>
      </c>
      <c r="T136" s="6">
        <v>1.1000000000000001E-3</v>
      </c>
      <c r="Y136" s="12"/>
      <c r="Z136" s="6"/>
    </row>
    <row r="137" spans="1:26" s="5" customFormat="1" ht="15" x14ac:dyDescent="0.25">
      <c r="A137" s="5" t="s">
        <v>2</v>
      </c>
      <c r="B137" s="5">
        <v>100</v>
      </c>
      <c r="C137" s="5">
        <v>0.7</v>
      </c>
      <c r="D137" s="5">
        <v>46088.387369999997</v>
      </c>
      <c r="E137" s="6">
        <v>5.4299999999999999E-3</v>
      </c>
      <c r="J137" s="12"/>
      <c r="K137" s="6"/>
      <c r="M137" s="6"/>
      <c r="N137" s="27"/>
      <c r="P137" s="5" t="s">
        <v>2</v>
      </c>
      <c r="Q137" s="5">
        <v>100</v>
      </c>
      <c r="R137" s="5">
        <v>0.7</v>
      </c>
      <c r="S137" s="5">
        <v>42587.519869999996</v>
      </c>
      <c r="T137" s="6">
        <v>1.1000000000000001E-3</v>
      </c>
      <c r="Y137" s="12"/>
      <c r="Z137" s="6"/>
    </row>
    <row r="138" spans="1:26" s="5" customFormat="1" ht="15" x14ac:dyDescent="0.25">
      <c r="A138" s="5" t="s">
        <v>2</v>
      </c>
      <c r="B138" s="5">
        <v>100</v>
      </c>
      <c r="C138" s="5">
        <v>0.7</v>
      </c>
      <c r="D138" s="5">
        <v>46088.387369999997</v>
      </c>
      <c r="E138" s="6">
        <v>5.4200000000000003E-3</v>
      </c>
      <c r="J138" s="12"/>
      <c r="K138" s="6"/>
      <c r="M138" s="6"/>
      <c r="N138" s="27"/>
      <c r="P138" s="5" t="s">
        <v>2</v>
      </c>
      <c r="Q138" s="5">
        <v>100</v>
      </c>
      <c r="R138" s="5">
        <v>0.7</v>
      </c>
      <c r="S138" s="5">
        <v>42587.519869999996</v>
      </c>
      <c r="T138" s="6">
        <v>1.1000000000000001E-3</v>
      </c>
      <c r="Y138" s="12"/>
      <c r="Z138" s="6"/>
    </row>
    <row r="139" spans="1:26" s="5" customFormat="1" ht="15" x14ac:dyDescent="0.25">
      <c r="A139" s="5" t="s">
        <v>2</v>
      </c>
      <c r="B139" s="5">
        <v>100</v>
      </c>
      <c r="C139" s="5">
        <v>0.7</v>
      </c>
      <c r="D139" s="5">
        <v>46088.387369999997</v>
      </c>
      <c r="E139" s="6">
        <v>5.4299999999999999E-3</v>
      </c>
      <c r="J139" s="12"/>
      <c r="K139" s="6"/>
      <c r="M139" s="6"/>
      <c r="N139" s="27"/>
      <c r="P139" s="5" t="s">
        <v>2</v>
      </c>
      <c r="Q139" s="5">
        <v>100</v>
      </c>
      <c r="R139" s="5">
        <v>0.7</v>
      </c>
      <c r="S139" s="5">
        <v>42587.519869999996</v>
      </c>
      <c r="T139" s="6">
        <v>1.1000000000000001E-3</v>
      </c>
      <c r="Y139" s="12"/>
      <c r="Z139" s="6"/>
    </row>
    <row r="140" spans="1:26" s="5" customFormat="1" ht="15" x14ac:dyDescent="0.25">
      <c r="A140" s="5" t="s">
        <v>2</v>
      </c>
      <c r="B140" s="5">
        <v>100</v>
      </c>
      <c r="C140" s="5">
        <v>0.7</v>
      </c>
      <c r="D140" s="5">
        <v>46088.387369999997</v>
      </c>
      <c r="E140" s="6">
        <v>5.4099999999999999E-3</v>
      </c>
      <c r="J140" s="12"/>
      <c r="K140" s="6"/>
      <c r="M140" s="6"/>
      <c r="N140" s="27"/>
      <c r="P140" s="5" t="s">
        <v>2</v>
      </c>
      <c r="Q140" s="5">
        <v>100</v>
      </c>
      <c r="R140" s="5">
        <v>0.7</v>
      </c>
      <c r="S140" s="5">
        <v>42587.519869999996</v>
      </c>
      <c r="T140" s="6">
        <v>1.1000000000000001E-3</v>
      </c>
      <c r="Y140" s="12"/>
      <c r="Z140" s="6"/>
    </row>
    <row r="141" spans="1:26" s="5" customFormat="1" ht="15" x14ac:dyDescent="0.25">
      <c r="A141" s="5" t="s">
        <v>2</v>
      </c>
      <c r="B141" s="5">
        <v>100</v>
      </c>
      <c r="C141" s="5">
        <v>0.7</v>
      </c>
      <c r="D141" s="5">
        <v>46088.387369999997</v>
      </c>
      <c r="E141" s="6">
        <v>5.4200000000000003E-3</v>
      </c>
      <c r="J141" s="12"/>
      <c r="K141" s="6"/>
      <c r="M141" s="6"/>
      <c r="N141" s="27"/>
      <c r="P141" s="5" t="s">
        <v>2</v>
      </c>
      <c r="Q141" s="5">
        <v>100</v>
      </c>
      <c r="R141" s="5">
        <v>0.7</v>
      </c>
      <c r="S141" s="5">
        <v>42587.519869999996</v>
      </c>
      <c r="T141" s="6">
        <v>1.1000000000000001E-3</v>
      </c>
      <c r="Y141" s="12"/>
      <c r="Z141" s="6"/>
    </row>
    <row r="142" spans="1:26" s="5" customFormat="1" ht="15" x14ac:dyDescent="0.25">
      <c r="A142" s="5" t="s">
        <v>2</v>
      </c>
      <c r="B142" s="5">
        <v>100</v>
      </c>
      <c r="C142" s="5">
        <v>0.7</v>
      </c>
      <c r="D142" s="5">
        <v>46088.387369999997</v>
      </c>
      <c r="E142" s="6">
        <v>5.4299999999999999E-3</v>
      </c>
      <c r="J142" s="12"/>
      <c r="K142" s="6"/>
      <c r="M142" s="6"/>
      <c r="N142" s="27"/>
      <c r="P142" s="5" t="s">
        <v>2</v>
      </c>
      <c r="Q142" s="5">
        <v>100</v>
      </c>
      <c r="R142" s="5">
        <v>0.7</v>
      </c>
      <c r="S142" s="5">
        <v>42587.519869999996</v>
      </c>
      <c r="T142" s="6">
        <v>1.1000000000000001E-3</v>
      </c>
      <c r="Y142" s="12"/>
      <c r="Z142" s="6"/>
    </row>
    <row r="143" spans="1:26" s="5" customFormat="1" ht="15" x14ac:dyDescent="0.25">
      <c r="A143" s="5" t="s">
        <v>2</v>
      </c>
      <c r="B143" s="5">
        <v>100</v>
      </c>
      <c r="C143" s="5">
        <v>1</v>
      </c>
      <c r="D143" s="5">
        <v>38016.28312</v>
      </c>
      <c r="E143" s="6">
        <v>5.77E-3</v>
      </c>
      <c r="J143" s="12"/>
      <c r="K143" s="6"/>
      <c r="M143" s="6"/>
      <c r="N143" s="27"/>
      <c r="P143" s="5" t="s">
        <v>2</v>
      </c>
      <c r="Q143" s="5">
        <v>100</v>
      </c>
      <c r="R143" s="5">
        <v>1</v>
      </c>
      <c r="S143" s="5">
        <v>41324.811099999999</v>
      </c>
      <c r="T143" s="6">
        <v>1.17E-3</v>
      </c>
      <c r="Y143" s="12"/>
      <c r="Z143" s="6"/>
    </row>
    <row r="144" spans="1:26" s="5" customFormat="1" ht="15" x14ac:dyDescent="0.25">
      <c r="A144" s="5" t="s">
        <v>2</v>
      </c>
      <c r="B144" s="5">
        <v>100</v>
      </c>
      <c r="C144" s="5">
        <v>1</v>
      </c>
      <c r="D144" s="5">
        <v>38016.28312</v>
      </c>
      <c r="E144" s="6">
        <v>5.7600000000000004E-3</v>
      </c>
      <c r="J144" s="12"/>
      <c r="K144" s="6"/>
      <c r="M144" s="6"/>
      <c r="N144" s="27"/>
      <c r="P144" s="5" t="s">
        <v>2</v>
      </c>
      <c r="Q144" s="5">
        <v>100</v>
      </c>
      <c r="R144" s="5">
        <v>1</v>
      </c>
      <c r="S144" s="5">
        <v>41324.811099999999</v>
      </c>
      <c r="T144" s="6">
        <v>1.17E-3</v>
      </c>
      <c r="Y144" s="12"/>
      <c r="Z144" s="6"/>
    </row>
    <row r="145" spans="1:26" s="5" customFormat="1" ht="15" x14ac:dyDescent="0.25">
      <c r="A145" s="5" t="s">
        <v>2</v>
      </c>
      <c r="B145" s="5">
        <v>100</v>
      </c>
      <c r="C145" s="5">
        <v>1</v>
      </c>
      <c r="D145" s="5">
        <v>38016.28312</v>
      </c>
      <c r="E145" s="6">
        <v>5.5799999999999999E-3</v>
      </c>
      <c r="J145" s="12"/>
      <c r="K145" s="6"/>
      <c r="M145" s="6"/>
      <c r="N145" s="27"/>
      <c r="P145" s="5" t="s">
        <v>2</v>
      </c>
      <c r="Q145" s="5">
        <v>100</v>
      </c>
      <c r="R145" s="5">
        <v>1</v>
      </c>
      <c r="S145" s="5">
        <v>41324.811099999999</v>
      </c>
      <c r="T145" s="6">
        <v>1.15E-3</v>
      </c>
      <c r="Y145" s="12"/>
      <c r="Z145" s="6"/>
    </row>
    <row r="146" spans="1:26" s="5" customFormat="1" ht="15" x14ac:dyDescent="0.25">
      <c r="A146" s="5" t="s">
        <v>2</v>
      </c>
      <c r="B146" s="5">
        <v>100</v>
      </c>
      <c r="C146" s="5">
        <v>1</v>
      </c>
      <c r="D146" s="5">
        <v>38016.28312</v>
      </c>
      <c r="E146" s="6">
        <v>6.0000000000000001E-3</v>
      </c>
      <c r="J146" s="12"/>
      <c r="K146" s="6"/>
      <c r="M146" s="6"/>
      <c r="N146" s="27"/>
      <c r="P146" s="5" t="s">
        <v>2</v>
      </c>
      <c r="Q146" s="5">
        <v>100</v>
      </c>
      <c r="R146" s="5">
        <v>1</v>
      </c>
      <c r="S146" s="5">
        <v>41324.811099999999</v>
      </c>
      <c r="T146" s="6">
        <v>1.14E-3</v>
      </c>
      <c r="Y146" s="12"/>
      <c r="Z146" s="6"/>
    </row>
    <row r="147" spans="1:26" s="5" customFormat="1" ht="15" x14ac:dyDescent="0.25">
      <c r="A147" s="5" t="s">
        <v>2</v>
      </c>
      <c r="B147" s="5">
        <v>100</v>
      </c>
      <c r="C147" s="5">
        <v>1</v>
      </c>
      <c r="D147" s="5">
        <v>38016.28312</v>
      </c>
      <c r="E147" s="6">
        <v>6.1799999999999997E-3</v>
      </c>
      <c r="J147" s="12"/>
      <c r="K147" s="6"/>
      <c r="M147" s="6"/>
      <c r="N147" s="27"/>
      <c r="P147" s="5" t="s">
        <v>2</v>
      </c>
      <c r="Q147" s="5">
        <v>100</v>
      </c>
      <c r="R147" s="5">
        <v>1</v>
      </c>
      <c r="S147" s="5">
        <v>41324.811099999999</v>
      </c>
      <c r="T147" s="6">
        <v>1.3500000000000001E-3</v>
      </c>
      <c r="Y147" s="12"/>
      <c r="Z147" s="6"/>
    </row>
    <row r="148" spans="1:26" s="5" customFormat="1" ht="15" x14ac:dyDescent="0.25">
      <c r="A148" s="5" t="s">
        <v>2</v>
      </c>
      <c r="B148" s="5">
        <v>100</v>
      </c>
      <c r="C148" s="5">
        <v>1</v>
      </c>
      <c r="D148" s="5">
        <v>38016.28312</v>
      </c>
      <c r="E148" s="6">
        <v>5.8300000000000001E-3</v>
      </c>
      <c r="J148" s="12"/>
      <c r="K148" s="6"/>
      <c r="M148" s="6"/>
      <c r="N148" s="27"/>
      <c r="P148" s="5" t="s">
        <v>2</v>
      </c>
      <c r="Q148" s="5">
        <v>100</v>
      </c>
      <c r="R148" s="5">
        <v>1</v>
      </c>
      <c r="S148" s="5">
        <v>41324.811099999999</v>
      </c>
      <c r="T148" s="6">
        <v>1.4E-3</v>
      </c>
      <c r="Y148" s="12"/>
      <c r="Z148" s="6"/>
    </row>
    <row r="149" spans="1:26" s="5" customFormat="1" ht="15" x14ac:dyDescent="0.25">
      <c r="A149" s="5" t="s">
        <v>2</v>
      </c>
      <c r="B149" s="5">
        <v>100</v>
      </c>
      <c r="C149" s="5">
        <v>1</v>
      </c>
      <c r="D149" s="5">
        <v>38016.28312</v>
      </c>
      <c r="E149" s="6">
        <v>5.96E-3</v>
      </c>
      <c r="J149" s="12"/>
      <c r="K149" s="6"/>
      <c r="M149" s="6"/>
      <c r="N149" s="27"/>
      <c r="P149" s="5" t="s">
        <v>2</v>
      </c>
      <c r="Q149" s="5">
        <v>100</v>
      </c>
      <c r="R149" s="5">
        <v>1</v>
      </c>
      <c r="S149" s="5">
        <v>41324.811099999999</v>
      </c>
      <c r="T149" s="6">
        <v>1.1900000000000001E-3</v>
      </c>
      <c r="Y149" s="12"/>
      <c r="Z149" s="6"/>
    </row>
    <row r="150" spans="1:26" s="5" customFormat="1" ht="15" x14ac:dyDescent="0.25">
      <c r="A150" s="5" t="s">
        <v>2</v>
      </c>
      <c r="B150" s="5">
        <v>100</v>
      </c>
      <c r="C150" s="5">
        <v>1</v>
      </c>
      <c r="D150" s="5">
        <v>38016.28312</v>
      </c>
      <c r="E150" s="6">
        <v>6.11E-3</v>
      </c>
      <c r="J150" s="12"/>
      <c r="K150" s="6"/>
      <c r="M150" s="6"/>
      <c r="N150" s="27"/>
      <c r="P150" s="5" t="s">
        <v>2</v>
      </c>
      <c r="Q150" s="5">
        <v>100</v>
      </c>
      <c r="R150" s="5">
        <v>1</v>
      </c>
      <c r="S150" s="5">
        <v>41324.811099999999</v>
      </c>
      <c r="T150" s="6">
        <v>1.2700000000000001E-3</v>
      </c>
      <c r="Y150" s="12"/>
      <c r="Z150" s="6"/>
    </row>
    <row r="151" spans="1:26" s="5" customFormat="1" ht="15" x14ac:dyDescent="0.25">
      <c r="A151" s="5" t="s">
        <v>2</v>
      </c>
      <c r="B151" s="5">
        <v>100</v>
      </c>
      <c r="C151" s="5">
        <v>1</v>
      </c>
      <c r="D151" s="5">
        <v>38016.28312</v>
      </c>
      <c r="E151" s="6">
        <v>5.9500000000000004E-3</v>
      </c>
      <c r="J151" s="12"/>
      <c r="K151" s="6"/>
      <c r="M151" s="6"/>
      <c r="N151" s="27"/>
      <c r="P151" s="5" t="s">
        <v>2</v>
      </c>
      <c r="Q151" s="5">
        <v>100</v>
      </c>
      <c r="R151" s="5">
        <v>1</v>
      </c>
      <c r="S151" s="5">
        <v>41324.811099999999</v>
      </c>
      <c r="T151" s="6">
        <v>1.2099999999999999E-3</v>
      </c>
      <c r="Y151" s="12"/>
      <c r="Z151" s="6"/>
    </row>
    <row r="152" spans="1:26" s="5" customFormat="1" ht="15" x14ac:dyDescent="0.25">
      <c r="A152" s="5" t="s">
        <v>2</v>
      </c>
      <c r="B152" s="5">
        <v>100</v>
      </c>
      <c r="C152" s="5">
        <v>1</v>
      </c>
      <c r="D152" s="5">
        <v>38016.28312</v>
      </c>
      <c r="E152" s="6">
        <v>5.9199999999999999E-3</v>
      </c>
      <c r="J152" s="12"/>
      <c r="K152" s="6"/>
      <c r="M152" s="6"/>
      <c r="N152" s="27"/>
      <c r="P152" s="5" t="s">
        <v>2</v>
      </c>
      <c r="Q152" s="5">
        <v>100</v>
      </c>
      <c r="R152" s="5">
        <v>1</v>
      </c>
      <c r="S152" s="5">
        <v>41324.811099999999</v>
      </c>
      <c r="T152" s="6">
        <v>1.23E-3</v>
      </c>
      <c r="Y152" s="12"/>
      <c r="Z152" s="6"/>
    </row>
    <row r="153" spans="1:26" s="5" customFormat="1" ht="15" x14ac:dyDescent="0.25">
      <c r="A153" s="5" t="s">
        <v>2</v>
      </c>
      <c r="B153" s="5">
        <v>997</v>
      </c>
      <c r="C153" s="5">
        <v>0.4</v>
      </c>
      <c r="D153" s="5">
        <v>343512.73512999999</v>
      </c>
      <c r="E153" s="6">
        <v>0.10206</v>
      </c>
      <c r="J153" s="12"/>
      <c r="K153" s="6"/>
      <c r="M153" s="6"/>
      <c r="N153" s="27"/>
      <c r="P153" s="5" t="s">
        <v>2</v>
      </c>
      <c r="Q153" s="5">
        <v>997</v>
      </c>
      <c r="R153" s="5">
        <v>0.4</v>
      </c>
      <c r="S153" s="5">
        <v>354774.67603999999</v>
      </c>
      <c r="T153" s="6">
        <v>1.43E-2</v>
      </c>
      <c r="Y153" s="12"/>
      <c r="Z153" s="6"/>
    </row>
    <row r="154" spans="1:26" s="5" customFormat="1" ht="15" x14ac:dyDescent="0.25">
      <c r="A154" s="5" t="s">
        <v>2</v>
      </c>
      <c r="B154" s="5">
        <v>997</v>
      </c>
      <c r="C154" s="5">
        <v>0.4</v>
      </c>
      <c r="D154" s="5">
        <v>343512.73512999999</v>
      </c>
      <c r="E154" s="6">
        <v>0.10231999999999999</v>
      </c>
      <c r="J154" s="12"/>
      <c r="K154" s="6"/>
      <c r="M154" s="6"/>
      <c r="N154" s="27"/>
      <c r="P154" s="5" t="s">
        <v>2</v>
      </c>
      <c r="Q154" s="5">
        <v>997</v>
      </c>
      <c r="R154" s="5">
        <v>0.4</v>
      </c>
      <c r="S154" s="5">
        <v>354774.67603999999</v>
      </c>
      <c r="T154" s="6">
        <v>1.3639999999999999E-2</v>
      </c>
      <c r="Y154" s="12"/>
      <c r="Z154" s="6"/>
    </row>
    <row r="155" spans="1:26" s="5" customFormat="1" ht="15" x14ac:dyDescent="0.25">
      <c r="A155" s="5" t="s">
        <v>2</v>
      </c>
      <c r="B155" s="5">
        <v>997</v>
      </c>
      <c r="C155" s="5">
        <v>0.4</v>
      </c>
      <c r="D155" s="5">
        <v>343512.73512999999</v>
      </c>
      <c r="E155" s="6">
        <v>0.10076</v>
      </c>
      <c r="J155" s="12"/>
      <c r="K155" s="6"/>
      <c r="M155" s="6"/>
      <c r="N155" s="27"/>
      <c r="P155" s="5" t="s">
        <v>2</v>
      </c>
      <c r="Q155" s="5">
        <v>997</v>
      </c>
      <c r="R155" s="5">
        <v>0.4</v>
      </c>
      <c r="S155" s="5">
        <v>354774.67603999999</v>
      </c>
      <c r="T155" s="6">
        <v>1.3820000000000001E-2</v>
      </c>
      <c r="Y155" s="12"/>
      <c r="Z155" s="6"/>
    </row>
    <row r="156" spans="1:26" s="5" customFormat="1" ht="15" x14ac:dyDescent="0.25">
      <c r="A156" s="5" t="s">
        <v>2</v>
      </c>
      <c r="B156" s="5">
        <v>997</v>
      </c>
      <c r="C156" s="5">
        <v>0.4</v>
      </c>
      <c r="D156" s="5">
        <v>343512.73512999999</v>
      </c>
      <c r="E156" s="6">
        <v>0.1012</v>
      </c>
      <c r="J156" s="12"/>
      <c r="K156" s="6"/>
      <c r="M156" s="6"/>
      <c r="N156" s="27"/>
      <c r="P156" s="5" t="s">
        <v>2</v>
      </c>
      <c r="Q156" s="5">
        <v>997</v>
      </c>
      <c r="R156" s="5">
        <v>0.4</v>
      </c>
      <c r="S156" s="5">
        <v>354774.67603999999</v>
      </c>
      <c r="T156" s="6">
        <v>1.3559999999999999E-2</v>
      </c>
      <c r="Y156" s="12"/>
      <c r="Z156" s="6"/>
    </row>
    <row r="157" spans="1:26" s="5" customFormat="1" ht="15" x14ac:dyDescent="0.25">
      <c r="A157" s="5" t="s">
        <v>2</v>
      </c>
      <c r="B157" s="5">
        <v>997</v>
      </c>
      <c r="C157" s="5">
        <v>0.4</v>
      </c>
      <c r="D157" s="5">
        <v>343512.73512999999</v>
      </c>
      <c r="E157" s="6">
        <v>9.7239999999999993E-2</v>
      </c>
      <c r="J157" s="12"/>
      <c r="K157" s="6"/>
      <c r="M157" s="6"/>
      <c r="N157" s="27"/>
      <c r="P157" s="5" t="s">
        <v>2</v>
      </c>
      <c r="Q157" s="5">
        <v>997</v>
      </c>
      <c r="R157" s="5">
        <v>0.4</v>
      </c>
      <c r="S157" s="5">
        <v>354774.67603999999</v>
      </c>
      <c r="T157" s="6">
        <v>1.372E-2</v>
      </c>
      <c r="Y157" s="12"/>
      <c r="Z157" s="6"/>
    </row>
    <row r="158" spans="1:26" s="5" customFormat="1" ht="15" x14ac:dyDescent="0.25">
      <c r="A158" s="5" t="s">
        <v>2</v>
      </c>
      <c r="B158" s="5">
        <v>997</v>
      </c>
      <c r="C158" s="5">
        <v>0.4</v>
      </c>
      <c r="D158" s="5">
        <v>343512.73512999999</v>
      </c>
      <c r="E158" s="6">
        <v>9.8449999999999996E-2</v>
      </c>
      <c r="J158" s="12"/>
      <c r="K158" s="6"/>
      <c r="M158" s="6"/>
      <c r="N158" s="27"/>
      <c r="P158" s="5" t="s">
        <v>2</v>
      </c>
      <c r="Q158" s="5">
        <v>997</v>
      </c>
      <c r="R158" s="5">
        <v>0.4</v>
      </c>
      <c r="S158" s="5">
        <v>354774.67603999999</v>
      </c>
      <c r="T158" s="6">
        <v>1.324E-2</v>
      </c>
      <c r="Y158" s="12"/>
      <c r="Z158" s="6"/>
    </row>
    <row r="159" spans="1:26" s="5" customFormat="1" ht="15" x14ac:dyDescent="0.25">
      <c r="A159" s="5" t="s">
        <v>2</v>
      </c>
      <c r="B159" s="5">
        <v>997</v>
      </c>
      <c r="C159" s="5">
        <v>0.4</v>
      </c>
      <c r="D159" s="5">
        <v>343512.73512999999</v>
      </c>
      <c r="E159" s="6">
        <v>9.6170000000000005E-2</v>
      </c>
      <c r="J159" s="12"/>
      <c r="K159" s="6"/>
      <c r="M159" s="6"/>
      <c r="N159" s="27"/>
      <c r="P159" s="5" t="s">
        <v>2</v>
      </c>
      <c r="Q159" s="5">
        <v>997</v>
      </c>
      <c r="R159" s="5">
        <v>0.4</v>
      </c>
      <c r="S159" s="5">
        <v>354774.67603999999</v>
      </c>
      <c r="T159" s="6">
        <v>1.3429999999999999E-2</v>
      </c>
      <c r="Y159" s="12"/>
      <c r="Z159" s="6"/>
    </row>
    <row r="160" spans="1:26" s="5" customFormat="1" ht="15" x14ac:dyDescent="0.25">
      <c r="A160" s="5" t="s">
        <v>2</v>
      </c>
      <c r="B160" s="5">
        <v>997</v>
      </c>
      <c r="C160" s="5">
        <v>0.4</v>
      </c>
      <c r="D160" s="5">
        <v>343512.73512999999</v>
      </c>
      <c r="E160" s="6">
        <v>9.8070000000000004E-2</v>
      </c>
      <c r="J160" s="12"/>
      <c r="K160" s="6"/>
      <c r="M160" s="6"/>
      <c r="N160" s="27"/>
      <c r="P160" s="5" t="s">
        <v>2</v>
      </c>
      <c r="Q160" s="5">
        <v>997</v>
      </c>
      <c r="R160" s="5">
        <v>0.4</v>
      </c>
      <c r="S160" s="5">
        <v>354774.67603999999</v>
      </c>
      <c r="T160" s="6">
        <v>1.306E-2</v>
      </c>
      <c r="Y160" s="12"/>
      <c r="Z160" s="6"/>
    </row>
    <row r="161" spans="1:26" s="5" customFormat="1" ht="15" x14ac:dyDescent="0.25">
      <c r="A161" s="5" t="s">
        <v>2</v>
      </c>
      <c r="B161" s="5">
        <v>997</v>
      </c>
      <c r="C161" s="5">
        <v>0.4</v>
      </c>
      <c r="D161" s="5">
        <v>343512.73512999999</v>
      </c>
      <c r="E161" s="6">
        <v>9.8210000000000006E-2</v>
      </c>
      <c r="J161" s="12"/>
      <c r="K161" s="6"/>
      <c r="M161" s="6"/>
      <c r="N161" s="27"/>
      <c r="P161" s="5" t="s">
        <v>2</v>
      </c>
      <c r="Q161" s="5">
        <v>997</v>
      </c>
      <c r="R161" s="5">
        <v>0.4</v>
      </c>
      <c r="S161" s="5">
        <v>354774.67603999999</v>
      </c>
      <c r="T161" s="6">
        <v>1.4030000000000001E-2</v>
      </c>
      <c r="Y161" s="12"/>
      <c r="Z161" s="6"/>
    </row>
    <row r="162" spans="1:26" s="5" customFormat="1" ht="15" x14ac:dyDescent="0.25">
      <c r="A162" s="5" t="s">
        <v>2</v>
      </c>
      <c r="B162" s="5">
        <v>997</v>
      </c>
      <c r="C162" s="5">
        <v>0.4</v>
      </c>
      <c r="D162" s="5">
        <v>343512.73512999999</v>
      </c>
      <c r="E162" s="6">
        <v>9.912E-2</v>
      </c>
      <c r="J162" s="12"/>
      <c r="K162" s="6"/>
      <c r="M162" s="6"/>
      <c r="N162" s="27"/>
      <c r="P162" s="5" t="s">
        <v>2</v>
      </c>
      <c r="Q162" s="5">
        <v>997</v>
      </c>
      <c r="R162" s="5">
        <v>0.4</v>
      </c>
      <c r="S162" s="5">
        <v>354774.67603999999</v>
      </c>
      <c r="T162" s="6">
        <v>1.3939999999999999E-2</v>
      </c>
      <c r="Y162" s="12"/>
      <c r="Z162" s="6"/>
    </row>
    <row r="163" spans="1:26" s="5" customFormat="1" ht="15" x14ac:dyDescent="0.25">
      <c r="A163" s="5" t="s">
        <v>2</v>
      </c>
      <c r="B163" s="5">
        <v>997</v>
      </c>
      <c r="C163" s="5">
        <v>0.7</v>
      </c>
      <c r="D163" s="5">
        <v>333298.25965999998</v>
      </c>
      <c r="E163" s="6">
        <v>8.8739999999999999E-2</v>
      </c>
      <c r="J163" s="12"/>
      <c r="K163" s="6"/>
      <c r="M163" s="6"/>
      <c r="N163" s="27"/>
      <c r="P163" s="5" t="s">
        <v>2</v>
      </c>
      <c r="Q163" s="5">
        <v>997</v>
      </c>
      <c r="R163" s="5">
        <v>0.7</v>
      </c>
      <c r="S163" s="5">
        <v>338003.61203000002</v>
      </c>
      <c r="T163" s="6">
        <v>1.405E-2</v>
      </c>
      <c r="Y163" s="12"/>
      <c r="Z163" s="6"/>
    </row>
    <row r="164" spans="1:26" s="5" customFormat="1" ht="15" x14ac:dyDescent="0.25">
      <c r="A164" s="5" t="s">
        <v>2</v>
      </c>
      <c r="B164" s="5">
        <v>997</v>
      </c>
      <c r="C164" s="5">
        <v>0.7</v>
      </c>
      <c r="D164" s="5">
        <v>333298.25965999998</v>
      </c>
      <c r="E164" s="6">
        <v>8.7770000000000001E-2</v>
      </c>
      <c r="J164" s="12"/>
      <c r="K164" s="6"/>
      <c r="M164" s="6"/>
      <c r="N164" s="27"/>
      <c r="P164" s="5" t="s">
        <v>2</v>
      </c>
      <c r="Q164" s="5">
        <v>997</v>
      </c>
      <c r="R164" s="5">
        <v>0.7</v>
      </c>
      <c r="S164" s="5">
        <v>338003.61203000002</v>
      </c>
      <c r="T164" s="6">
        <v>1.355E-2</v>
      </c>
      <c r="Y164" s="12"/>
      <c r="Z164" s="6"/>
    </row>
    <row r="165" spans="1:26" s="5" customFormat="1" ht="15" x14ac:dyDescent="0.25">
      <c r="A165" s="5" t="s">
        <v>2</v>
      </c>
      <c r="B165" s="5">
        <v>997</v>
      </c>
      <c r="C165" s="5">
        <v>0.7</v>
      </c>
      <c r="D165" s="5">
        <v>333298.25965999998</v>
      </c>
      <c r="E165" s="6">
        <v>9.0969999999999995E-2</v>
      </c>
      <c r="J165" s="12"/>
      <c r="K165" s="6"/>
      <c r="M165" s="6"/>
      <c r="N165" s="27"/>
      <c r="P165" s="5" t="s">
        <v>2</v>
      </c>
      <c r="Q165" s="5">
        <v>997</v>
      </c>
      <c r="R165" s="5">
        <v>0.7</v>
      </c>
      <c r="S165" s="5">
        <v>338003.61203000002</v>
      </c>
      <c r="T165" s="6">
        <v>1.52E-2</v>
      </c>
      <c r="Y165" s="12"/>
      <c r="Z165" s="6"/>
    </row>
    <row r="166" spans="1:26" s="5" customFormat="1" ht="15" x14ac:dyDescent="0.25">
      <c r="A166" s="5" t="s">
        <v>2</v>
      </c>
      <c r="B166" s="5">
        <v>997</v>
      </c>
      <c r="C166" s="5">
        <v>0.7</v>
      </c>
      <c r="D166" s="5">
        <v>333298.25965999998</v>
      </c>
      <c r="E166" s="6">
        <v>9.0450000000000003E-2</v>
      </c>
      <c r="J166" s="12"/>
      <c r="K166" s="6"/>
      <c r="M166" s="6"/>
      <c r="N166" s="27"/>
      <c r="P166" s="5" t="s">
        <v>2</v>
      </c>
      <c r="Q166" s="5">
        <v>997</v>
      </c>
      <c r="R166" s="5">
        <v>0.7</v>
      </c>
      <c r="S166" s="5">
        <v>338003.61203000002</v>
      </c>
      <c r="T166" s="6">
        <v>1.422E-2</v>
      </c>
      <c r="Y166" s="12"/>
      <c r="Z166" s="6"/>
    </row>
    <row r="167" spans="1:26" s="5" customFormat="1" ht="15" x14ac:dyDescent="0.25">
      <c r="A167" s="5" t="s">
        <v>2</v>
      </c>
      <c r="B167" s="5">
        <v>997</v>
      </c>
      <c r="C167" s="5">
        <v>0.7</v>
      </c>
      <c r="D167" s="5">
        <v>333298.25965999998</v>
      </c>
      <c r="E167" s="6">
        <v>9.0620000000000006E-2</v>
      </c>
      <c r="J167" s="12"/>
      <c r="K167" s="6"/>
      <c r="M167" s="6"/>
      <c r="N167" s="27"/>
      <c r="P167" s="5" t="s">
        <v>2</v>
      </c>
      <c r="Q167" s="5">
        <v>997</v>
      </c>
      <c r="R167" s="5">
        <v>0.7</v>
      </c>
      <c r="S167" s="5">
        <v>338003.61203000002</v>
      </c>
      <c r="T167" s="6">
        <v>1.439E-2</v>
      </c>
      <c r="Y167" s="12"/>
      <c r="Z167" s="6"/>
    </row>
    <row r="168" spans="1:26" s="5" customFormat="1" ht="15" x14ac:dyDescent="0.25">
      <c r="A168" s="5" t="s">
        <v>2</v>
      </c>
      <c r="B168" s="5">
        <v>997</v>
      </c>
      <c r="C168" s="5">
        <v>0.7</v>
      </c>
      <c r="D168" s="5">
        <v>333298.25965999998</v>
      </c>
      <c r="E168" s="6">
        <v>8.9730000000000004E-2</v>
      </c>
      <c r="J168" s="12"/>
      <c r="K168" s="6"/>
      <c r="M168" s="6"/>
      <c r="N168" s="27"/>
      <c r="P168" s="5" t="s">
        <v>2</v>
      </c>
      <c r="Q168" s="5">
        <v>997</v>
      </c>
      <c r="R168" s="5">
        <v>0.7</v>
      </c>
      <c r="S168" s="5">
        <v>338003.61203000002</v>
      </c>
      <c r="T168" s="6">
        <v>1.389E-2</v>
      </c>
      <c r="Y168" s="12"/>
      <c r="Z168" s="6"/>
    </row>
    <row r="169" spans="1:26" s="5" customFormat="1" ht="15" x14ac:dyDescent="0.25">
      <c r="A169" s="5" t="s">
        <v>2</v>
      </c>
      <c r="B169" s="5">
        <v>997</v>
      </c>
      <c r="C169" s="5">
        <v>0.7</v>
      </c>
      <c r="D169" s="5">
        <v>333298.25965999998</v>
      </c>
      <c r="E169" s="6">
        <v>8.9039999999999994E-2</v>
      </c>
      <c r="J169" s="12"/>
      <c r="K169" s="6"/>
      <c r="M169" s="6"/>
      <c r="N169" s="27"/>
      <c r="P169" s="5" t="s">
        <v>2</v>
      </c>
      <c r="Q169" s="5">
        <v>997</v>
      </c>
      <c r="R169" s="5">
        <v>0.7</v>
      </c>
      <c r="S169" s="5">
        <v>338003.61203000002</v>
      </c>
      <c r="T169" s="6">
        <v>1.499E-2</v>
      </c>
      <c r="Y169" s="12"/>
      <c r="Z169" s="6"/>
    </row>
    <row r="170" spans="1:26" s="5" customFormat="1" ht="15" x14ac:dyDescent="0.25">
      <c r="A170" s="5" t="s">
        <v>2</v>
      </c>
      <c r="B170" s="5">
        <v>997</v>
      </c>
      <c r="C170" s="5">
        <v>0.7</v>
      </c>
      <c r="D170" s="5">
        <v>333298.25965999998</v>
      </c>
      <c r="E170" s="6">
        <v>8.8910000000000003E-2</v>
      </c>
      <c r="J170" s="12"/>
      <c r="K170" s="6"/>
      <c r="M170" s="6"/>
      <c r="N170" s="27"/>
      <c r="P170" s="5" t="s">
        <v>2</v>
      </c>
      <c r="Q170" s="5">
        <v>997</v>
      </c>
      <c r="R170" s="5">
        <v>0.7</v>
      </c>
      <c r="S170" s="5">
        <v>338003.61203000002</v>
      </c>
      <c r="T170" s="6">
        <v>1.3860000000000001E-2</v>
      </c>
      <c r="Y170" s="12"/>
      <c r="Z170" s="6"/>
    </row>
    <row r="171" spans="1:26" s="5" customFormat="1" ht="15" x14ac:dyDescent="0.25">
      <c r="A171" s="5" t="s">
        <v>2</v>
      </c>
      <c r="B171" s="5">
        <v>997</v>
      </c>
      <c r="C171" s="5">
        <v>0.7</v>
      </c>
      <c r="D171" s="5">
        <v>333298.25965999998</v>
      </c>
      <c r="E171" s="6">
        <v>9.1259999999999994E-2</v>
      </c>
      <c r="J171" s="12"/>
      <c r="K171" s="6"/>
      <c r="M171" s="6"/>
      <c r="N171" s="27"/>
      <c r="P171" s="5" t="s">
        <v>2</v>
      </c>
      <c r="Q171" s="5">
        <v>997</v>
      </c>
      <c r="R171" s="5">
        <v>0.7</v>
      </c>
      <c r="S171" s="5">
        <v>338003.61203000002</v>
      </c>
      <c r="T171" s="6">
        <v>1.5140000000000001E-2</v>
      </c>
      <c r="Y171" s="12"/>
      <c r="Z171" s="6"/>
    </row>
    <row r="172" spans="1:26" s="5" customFormat="1" ht="15" x14ac:dyDescent="0.25">
      <c r="A172" s="5" t="s">
        <v>2</v>
      </c>
      <c r="B172" s="5">
        <v>997</v>
      </c>
      <c r="C172" s="5">
        <v>0.7</v>
      </c>
      <c r="D172" s="5">
        <v>333298.25965999998</v>
      </c>
      <c r="E172" s="6">
        <v>9.0789999999999996E-2</v>
      </c>
      <c r="J172" s="12"/>
      <c r="K172" s="6"/>
      <c r="M172" s="6"/>
      <c r="N172" s="27"/>
      <c r="P172" s="5" t="s">
        <v>2</v>
      </c>
      <c r="Q172" s="5">
        <v>997</v>
      </c>
      <c r="R172" s="5">
        <v>0.7</v>
      </c>
      <c r="S172" s="5">
        <v>338003.61203000002</v>
      </c>
      <c r="T172" s="6">
        <v>1.4120000000000001E-2</v>
      </c>
      <c r="Y172" s="12"/>
      <c r="Z172" s="6"/>
    </row>
    <row r="173" spans="1:26" s="5" customFormat="1" ht="15" x14ac:dyDescent="0.25">
      <c r="A173" s="5" t="s">
        <v>2</v>
      </c>
      <c r="B173" s="5">
        <v>997</v>
      </c>
      <c r="C173" s="5">
        <v>1</v>
      </c>
      <c r="D173" s="5">
        <v>325565.56446000002</v>
      </c>
      <c r="E173" s="6">
        <v>5.008E-2</v>
      </c>
      <c r="J173" s="12"/>
      <c r="K173" s="6"/>
      <c r="M173" s="6"/>
      <c r="N173" s="27"/>
      <c r="P173" s="5" t="s">
        <v>2</v>
      </c>
      <c r="Q173" s="5">
        <v>997</v>
      </c>
      <c r="R173" s="5">
        <v>1</v>
      </c>
      <c r="S173" s="5">
        <v>325704.84333</v>
      </c>
      <c r="T173" s="6">
        <v>1.299E-2</v>
      </c>
      <c r="Y173" s="12"/>
      <c r="Z173" s="6"/>
    </row>
    <row r="174" spans="1:26" s="5" customFormat="1" ht="15" x14ac:dyDescent="0.25">
      <c r="A174" s="5" t="s">
        <v>2</v>
      </c>
      <c r="B174" s="5">
        <v>997</v>
      </c>
      <c r="C174" s="5">
        <v>1</v>
      </c>
      <c r="D174" s="5">
        <v>325565.56446000002</v>
      </c>
      <c r="E174" s="6">
        <v>4.965E-2</v>
      </c>
      <c r="J174" s="12"/>
      <c r="K174" s="6"/>
      <c r="M174" s="6"/>
      <c r="N174" s="27"/>
      <c r="P174" s="5" t="s">
        <v>2</v>
      </c>
      <c r="Q174" s="5">
        <v>997</v>
      </c>
      <c r="R174" s="5">
        <v>1</v>
      </c>
      <c r="S174" s="5">
        <v>325704.84333</v>
      </c>
      <c r="T174" s="6">
        <v>1.2630000000000001E-2</v>
      </c>
      <c r="Y174" s="12"/>
      <c r="Z174" s="6"/>
    </row>
    <row r="175" spans="1:26" s="5" customFormat="1" ht="15" x14ac:dyDescent="0.25">
      <c r="A175" s="5" t="s">
        <v>2</v>
      </c>
      <c r="B175" s="5">
        <v>997</v>
      </c>
      <c r="C175" s="5">
        <v>1</v>
      </c>
      <c r="D175" s="5">
        <v>325565.56446000002</v>
      </c>
      <c r="E175" s="6">
        <v>4.9200000000000001E-2</v>
      </c>
      <c r="J175" s="12"/>
      <c r="K175" s="6"/>
      <c r="M175" s="6"/>
      <c r="N175" s="27"/>
      <c r="P175" s="5" t="s">
        <v>2</v>
      </c>
      <c r="Q175" s="5">
        <v>997</v>
      </c>
      <c r="R175" s="5">
        <v>1</v>
      </c>
      <c r="S175" s="5">
        <v>325704.84333</v>
      </c>
      <c r="T175" s="6">
        <v>1.2579999999999999E-2</v>
      </c>
      <c r="Y175" s="12"/>
      <c r="Z175" s="6"/>
    </row>
    <row r="176" spans="1:26" s="5" customFormat="1" ht="15" x14ac:dyDescent="0.25">
      <c r="A176" s="5" t="s">
        <v>2</v>
      </c>
      <c r="B176" s="5">
        <v>997</v>
      </c>
      <c r="C176" s="5">
        <v>1</v>
      </c>
      <c r="D176" s="5">
        <v>325565.56446000002</v>
      </c>
      <c r="E176" s="6">
        <v>5.1679999999999997E-2</v>
      </c>
      <c r="J176" s="12"/>
      <c r="K176" s="6"/>
      <c r="M176" s="6"/>
      <c r="N176" s="27"/>
      <c r="P176" s="5" t="s">
        <v>2</v>
      </c>
      <c r="Q176" s="5">
        <v>997</v>
      </c>
      <c r="R176" s="5">
        <v>1</v>
      </c>
      <c r="S176" s="5">
        <v>325704.84333</v>
      </c>
      <c r="T176" s="6">
        <v>1.285E-2</v>
      </c>
      <c r="Y176" s="12"/>
      <c r="Z176" s="6"/>
    </row>
    <row r="177" spans="1:26" s="5" customFormat="1" ht="15" x14ac:dyDescent="0.25">
      <c r="A177" s="5" t="s">
        <v>2</v>
      </c>
      <c r="B177" s="5">
        <v>997</v>
      </c>
      <c r="C177" s="5">
        <v>1</v>
      </c>
      <c r="D177" s="5">
        <v>325565.56446000002</v>
      </c>
      <c r="E177" s="6">
        <v>4.9639999999999997E-2</v>
      </c>
      <c r="J177" s="12"/>
      <c r="K177" s="6"/>
      <c r="M177" s="6"/>
      <c r="N177" s="27"/>
      <c r="P177" s="5" t="s">
        <v>2</v>
      </c>
      <c r="Q177" s="5">
        <v>997</v>
      </c>
      <c r="R177" s="5">
        <v>1</v>
      </c>
      <c r="S177" s="5">
        <v>325704.84333</v>
      </c>
      <c r="T177" s="6">
        <v>1.372E-2</v>
      </c>
      <c r="Y177" s="12"/>
      <c r="Z177" s="6"/>
    </row>
    <row r="178" spans="1:26" s="5" customFormat="1" ht="15" x14ac:dyDescent="0.25">
      <c r="A178" s="5" t="s">
        <v>2</v>
      </c>
      <c r="B178" s="5">
        <v>997</v>
      </c>
      <c r="C178" s="5">
        <v>1</v>
      </c>
      <c r="D178" s="5">
        <v>325565.56446000002</v>
      </c>
      <c r="E178" s="6">
        <v>4.9450000000000001E-2</v>
      </c>
      <c r="J178" s="12"/>
      <c r="K178" s="6"/>
      <c r="M178" s="6"/>
      <c r="N178" s="27"/>
      <c r="P178" s="5" t="s">
        <v>2</v>
      </c>
      <c r="Q178" s="5">
        <v>997</v>
      </c>
      <c r="R178" s="5">
        <v>1</v>
      </c>
      <c r="S178" s="5">
        <v>325704.84333</v>
      </c>
      <c r="T178" s="6">
        <v>1.2540000000000001E-2</v>
      </c>
      <c r="Y178" s="12"/>
      <c r="Z178" s="6"/>
    </row>
    <row r="179" spans="1:26" s="5" customFormat="1" ht="15" x14ac:dyDescent="0.25">
      <c r="A179" s="5" t="s">
        <v>2</v>
      </c>
      <c r="B179" s="5">
        <v>997</v>
      </c>
      <c r="C179" s="5">
        <v>1</v>
      </c>
      <c r="D179" s="5">
        <v>325565.56446000002</v>
      </c>
      <c r="E179" s="6">
        <v>4.929E-2</v>
      </c>
      <c r="J179" s="12"/>
      <c r="K179" s="6"/>
      <c r="M179" s="6"/>
      <c r="N179" s="27"/>
      <c r="P179" s="5" t="s">
        <v>2</v>
      </c>
      <c r="Q179" s="5">
        <v>997</v>
      </c>
      <c r="R179" s="5">
        <v>1</v>
      </c>
      <c r="S179" s="5">
        <v>325704.84333</v>
      </c>
      <c r="T179" s="6">
        <v>1.2460000000000001E-2</v>
      </c>
      <c r="Y179" s="12"/>
      <c r="Z179" s="6"/>
    </row>
    <row r="180" spans="1:26" s="5" customFormat="1" ht="15" x14ac:dyDescent="0.25">
      <c r="A180" s="5" t="s">
        <v>2</v>
      </c>
      <c r="B180" s="5">
        <v>997</v>
      </c>
      <c r="C180" s="5">
        <v>1</v>
      </c>
      <c r="D180" s="5">
        <v>325565.56446000002</v>
      </c>
      <c r="E180" s="6">
        <v>5.2810000000000003E-2</v>
      </c>
      <c r="J180" s="12"/>
      <c r="K180" s="6"/>
      <c r="M180" s="6"/>
      <c r="N180" s="27"/>
      <c r="P180" s="5" t="s">
        <v>2</v>
      </c>
      <c r="Q180" s="5">
        <v>997</v>
      </c>
      <c r="R180" s="5">
        <v>1</v>
      </c>
      <c r="S180" s="5">
        <v>325704.84333</v>
      </c>
      <c r="T180" s="6">
        <v>1.269E-2</v>
      </c>
      <c r="Y180" s="12"/>
      <c r="Z180" s="6"/>
    </row>
    <row r="181" spans="1:26" s="5" customFormat="1" ht="15" x14ac:dyDescent="0.25">
      <c r="A181" s="5" t="s">
        <v>2</v>
      </c>
      <c r="B181" s="5">
        <v>997</v>
      </c>
      <c r="C181" s="5">
        <v>1</v>
      </c>
      <c r="D181" s="5">
        <v>325565.56446000002</v>
      </c>
      <c r="E181" s="6">
        <v>5.0689999999999999E-2</v>
      </c>
      <c r="J181" s="12"/>
      <c r="K181" s="6"/>
      <c r="M181" s="6"/>
      <c r="N181" s="27"/>
      <c r="P181" s="5" t="s">
        <v>2</v>
      </c>
      <c r="Q181" s="5">
        <v>997</v>
      </c>
      <c r="R181" s="5">
        <v>1</v>
      </c>
      <c r="S181" s="5">
        <v>325704.84333</v>
      </c>
      <c r="T181" s="6">
        <v>1.374E-2</v>
      </c>
      <c r="Y181" s="12"/>
      <c r="Z181" s="6"/>
    </row>
    <row r="182" spans="1:26" s="5" customFormat="1" ht="15" x14ac:dyDescent="0.25">
      <c r="A182" s="5" t="s">
        <v>2</v>
      </c>
      <c r="B182" s="5">
        <v>997</v>
      </c>
      <c r="C182" s="5">
        <v>1</v>
      </c>
      <c r="D182" s="5">
        <v>325565.56446000002</v>
      </c>
      <c r="E182" s="6">
        <v>5.058E-2</v>
      </c>
      <c r="J182" s="12"/>
      <c r="K182" s="6"/>
      <c r="M182" s="6"/>
      <c r="N182" s="27"/>
      <c r="P182" s="5" t="s">
        <v>2</v>
      </c>
      <c r="Q182" s="5">
        <v>997</v>
      </c>
      <c r="R182" s="5">
        <v>1</v>
      </c>
      <c r="S182" s="5">
        <v>325704.84333</v>
      </c>
      <c r="T182" s="6">
        <v>1.281E-2</v>
      </c>
      <c r="Y182" s="12"/>
      <c r="Z182" s="6"/>
    </row>
    <row r="183" spans="1:26" s="5" customFormat="1" ht="15" x14ac:dyDescent="0.25">
      <c r="A183" s="5" t="s">
        <v>0</v>
      </c>
      <c r="B183" s="5">
        <v>30</v>
      </c>
      <c r="C183" s="5">
        <v>0.4</v>
      </c>
      <c r="D183" s="5">
        <v>1023.46132</v>
      </c>
      <c r="E183" s="6">
        <v>1.09E-3</v>
      </c>
      <c r="J183" s="12"/>
      <c r="K183" s="6"/>
      <c r="M183" s="6"/>
      <c r="N183" s="27"/>
      <c r="P183" s="5" t="s">
        <v>0</v>
      </c>
      <c r="Q183" s="5">
        <v>30</v>
      </c>
      <c r="R183" s="5">
        <v>0.4</v>
      </c>
      <c r="S183" s="5">
        <v>1161.5508500000001</v>
      </c>
      <c r="T183" s="6">
        <v>4.6999999999999999E-4</v>
      </c>
      <c r="Y183" s="12"/>
      <c r="Z183" s="6"/>
    </row>
    <row r="184" spans="1:26" s="5" customFormat="1" ht="15" x14ac:dyDescent="0.25">
      <c r="A184" s="5" t="s">
        <v>0</v>
      </c>
      <c r="B184" s="5">
        <v>30</v>
      </c>
      <c r="C184" s="5">
        <v>0.4</v>
      </c>
      <c r="D184" s="5">
        <v>1023.46132</v>
      </c>
      <c r="E184" s="6">
        <v>1.09E-3</v>
      </c>
      <c r="J184" s="12"/>
      <c r="K184" s="6"/>
      <c r="M184" s="6"/>
      <c r="N184" s="27"/>
      <c r="P184" s="5" t="s">
        <v>0</v>
      </c>
      <c r="Q184" s="5">
        <v>30</v>
      </c>
      <c r="R184" s="5">
        <v>0.4</v>
      </c>
      <c r="S184" s="5">
        <v>1161.5508500000001</v>
      </c>
      <c r="T184" s="6">
        <v>4.4999999999999999E-4</v>
      </c>
      <c r="Y184" s="12"/>
      <c r="Z184" s="6"/>
    </row>
    <row r="185" spans="1:26" s="5" customFormat="1" ht="15" x14ac:dyDescent="0.25">
      <c r="A185" s="5" t="s">
        <v>0</v>
      </c>
      <c r="B185" s="5">
        <v>30</v>
      </c>
      <c r="C185" s="5">
        <v>0.4</v>
      </c>
      <c r="D185" s="5">
        <v>1023.46132</v>
      </c>
      <c r="E185" s="6">
        <v>1.08E-3</v>
      </c>
      <c r="J185" s="12"/>
      <c r="K185" s="6"/>
      <c r="M185" s="6"/>
      <c r="N185" s="27"/>
      <c r="P185" s="5" t="s">
        <v>0</v>
      </c>
      <c r="Q185" s="5">
        <v>30</v>
      </c>
      <c r="R185" s="5">
        <v>0.4</v>
      </c>
      <c r="S185" s="5">
        <v>1161.5508500000001</v>
      </c>
      <c r="T185" s="6">
        <v>4.8000000000000001E-4</v>
      </c>
      <c r="Y185" s="12"/>
      <c r="Z185" s="6"/>
    </row>
    <row r="186" spans="1:26" s="5" customFormat="1" ht="15" x14ac:dyDescent="0.25">
      <c r="A186" s="5" t="s">
        <v>0</v>
      </c>
      <c r="B186" s="5">
        <v>30</v>
      </c>
      <c r="C186" s="5">
        <v>0.4</v>
      </c>
      <c r="D186" s="5">
        <v>1023.46132</v>
      </c>
      <c r="E186" s="6">
        <v>1.09E-3</v>
      </c>
      <c r="J186" s="12"/>
      <c r="K186" s="6"/>
      <c r="M186" s="6"/>
      <c r="N186" s="27"/>
      <c r="P186" s="5" t="s">
        <v>0</v>
      </c>
      <c r="Q186" s="5">
        <v>30</v>
      </c>
      <c r="R186" s="5">
        <v>0.4</v>
      </c>
      <c r="S186" s="5">
        <v>1161.5508500000001</v>
      </c>
      <c r="T186" s="6">
        <v>4.4999999999999999E-4</v>
      </c>
      <c r="Y186" s="12"/>
      <c r="Z186" s="6"/>
    </row>
    <row r="187" spans="1:26" s="5" customFormat="1" ht="15" x14ac:dyDescent="0.25">
      <c r="A187" s="5" t="s">
        <v>0</v>
      </c>
      <c r="B187" s="5">
        <v>30</v>
      </c>
      <c r="C187" s="5">
        <v>0.4</v>
      </c>
      <c r="D187" s="5">
        <v>1023.46132</v>
      </c>
      <c r="E187" s="6">
        <v>1.09E-3</v>
      </c>
      <c r="J187" s="12"/>
      <c r="K187" s="6"/>
      <c r="M187" s="6"/>
      <c r="N187" s="27"/>
      <c r="P187" s="5" t="s">
        <v>0</v>
      </c>
      <c r="Q187" s="5">
        <v>30</v>
      </c>
      <c r="R187" s="5">
        <v>0.4</v>
      </c>
      <c r="S187" s="5">
        <v>1161.5508500000001</v>
      </c>
      <c r="T187" s="6">
        <v>4.4999999999999999E-4</v>
      </c>
      <c r="Y187" s="12"/>
      <c r="Z187" s="6"/>
    </row>
    <row r="188" spans="1:26" s="5" customFormat="1" ht="15" x14ac:dyDescent="0.25">
      <c r="A188" s="5" t="s">
        <v>0</v>
      </c>
      <c r="B188" s="5">
        <v>30</v>
      </c>
      <c r="C188" s="5">
        <v>0.4</v>
      </c>
      <c r="D188" s="5">
        <v>1023.46132</v>
      </c>
      <c r="E188" s="6">
        <v>1.1299999999999999E-3</v>
      </c>
      <c r="J188" s="12"/>
      <c r="K188" s="6"/>
      <c r="M188" s="6"/>
      <c r="N188" s="27"/>
      <c r="P188" s="5" t="s">
        <v>0</v>
      </c>
      <c r="Q188" s="5">
        <v>30</v>
      </c>
      <c r="R188" s="5">
        <v>0.4</v>
      </c>
      <c r="S188" s="5">
        <v>1161.5508500000001</v>
      </c>
      <c r="T188" s="6">
        <v>4.4999999999999999E-4</v>
      </c>
      <c r="Y188" s="12"/>
      <c r="Z188" s="6"/>
    </row>
    <row r="189" spans="1:26" s="5" customFormat="1" ht="15" x14ac:dyDescent="0.25">
      <c r="A189" s="5" t="s">
        <v>0</v>
      </c>
      <c r="B189" s="5">
        <v>30</v>
      </c>
      <c r="C189" s="5">
        <v>0.4</v>
      </c>
      <c r="D189" s="5">
        <v>1023.46132</v>
      </c>
      <c r="E189" s="6">
        <v>1.09E-3</v>
      </c>
      <c r="J189" s="12"/>
      <c r="K189" s="6"/>
      <c r="M189" s="6"/>
      <c r="N189" s="27"/>
      <c r="P189" s="5" t="s">
        <v>0</v>
      </c>
      <c r="Q189" s="5">
        <v>30</v>
      </c>
      <c r="R189" s="5">
        <v>0.4</v>
      </c>
      <c r="S189" s="5">
        <v>1161.5508500000001</v>
      </c>
      <c r="T189" s="6">
        <v>4.4999999999999999E-4</v>
      </c>
      <c r="Y189" s="12"/>
      <c r="Z189" s="6"/>
    </row>
    <row r="190" spans="1:26" s="5" customFormat="1" ht="15" x14ac:dyDescent="0.25">
      <c r="A190" s="5" t="s">
        <v>0</v>
      </c>
      <c r="B190" s="5">
        <v>30</v>
      </c>
      <c r="C190" s="5">
        <v>0.4</v>
      </c>
      <c r="D190" s="5">
        <v>1023.46132</v>
      </c>
      <c r="E190" s="6">
        <v>1.1199999999999999E-3</v>
      </c>
      <c r="J190" s="12"/>
      <c r="K190" s="6"/>
      <c r="M190" s="6"/>
      <c r="N190" s="27"/>
      <c r="P190" s="5" t="s">
        <v>0</v>
      </c>
      <c r="Q190" s="5">
        <v>30</v>
      </c>
      <c r="R190" s="5">
        <v>0.4</v>
      </c>
      <c r="S190" s="5">
        <v>1161.5508500000001</v>
      </c>
      <c r="T190" s="6">
        <v>4.4999999999999999E-4</v>
      </c>
      <c r="Y190" s="12"/>
      <c r="Z190" s="6"/>
    </row>
    <row r="191" spans="1:26" s="5" customFormat="1" ht="15" x14ac:dyDescent="0.25">
      <c r="A191" s="5" t="s">
        <v>0</v>
      </c>
      <c r="B191" s="5">
        <v>30</v>
      </c>
      <c r="C191" s="5">
        <v>0.4</v>
      </c>
      <c r="D191" s="5">
        <v>1023.46132</v>
      </c>
      <c r="E191" s="6">
        <v>1.09E-3</v>
      </c>
      <c r="J191" s="12"/>
      <c r="K191" s="6"/>
      <c r="M191" s="6"/>
      <c r="N191" s="27"/>
      <c r="P191" s="5" t="s">
        <v>0</v>
      </c>
      <c r="Q191" s="5">
        <v>30</v>
      </c>
      <c r="R191" s="5">
        <v>0.4</v>
      </c>
      <c r="S191" s="5">
        <v>1161.5508500000001</v>
      </c>
      <c r="T191" s="6">
        <v>4.4999999999999999E-4</v>
      </c>
      <c r="Y191" s="12"/>
      <c r="Z191" s="6"/>
    </row>
    <row r="192" spans="1:26" s="5" customFormat="1" ht="15" x14ac:dyDescent="0.25">
      <c r="A192" s="5" t="s">
        <v>0</v>
      </c>
      <c r="B192" s="5">
        <v>30</v>
      </c>
      <c r="C192" s="5">
        <v>0.4</v>
      </c>
      <c r="D192" s="5">
        <v>1023.46132</v>
      </c>
      <c r="E192" s="6">
        <v>1.09E-3</v>
      </c>
      <c r="J192" s="12"/>
      <c r="K192" s="6"/>
      <c r="M192" s="6"/>
      <c r="N192" s="27"/>
      <c r="P192" s="5" t="s">
        <v>0</v>
      </c>
      <c r="Q192" s="5">
        <v>30</v>
      </c>
      <c r="R192" s="5">
        <v>0.4</v>
      </c>
      <c r="S192" s="5">
        <v>1161.5508500000001</v>
      </c>
      <c r="T192" s="6">
        <v>4.4999999999999999E-4</v>
      </c>
      <c r="Y192" s="12"/>
      <c r="Z192" s="6"/>
    </row>
    <row r="193" spans="1:26" s="5" customFormat="1" ht="15" x14ac:dyDescent="0.25">
      <c r="A193" s="5" t="s">
        <v>0</v>
      </c>
      <c r="B193" s="5">
        <v>30</v>
      </c>
      <c r="C193" s="5">
        <v>0.7</v>
      </c>
      <c r="D193" s="5">
        <v>737.51139999999998</v>
      </c>
      <c r="E193" s="6">
        <v>1.33E-3</v>
      </c>
      <c r="J193" s="12"/>
      <c r="K193" s="6"/>
      <c r="M193" s="6"/>
      <c r="N193" s="27"/>
      <c r="P193" s="5" t="s">
        <v>0</v>
      </c>
      <c r="Q193" s="5">
        <v>30</v>
      </c>
      <c r="R193" s="5">
        <v>0.7</v>
      </c>
      <c r="S193" s="5">
        <v>694.58</v>
      </c>
      <c r="T193" s="6">
        <v>5.0000000000000001E-4</v>
      </c>
      <c r="Y193" s="12"/>
      <c r="Z193" s="6"/>
    </row>
    <row r="194" spans="1:26" s="5" customFormat="1" ht="15" x14ac:dyDescent="0.25">
      <c r="A194" s="5" t="s">
        <v>0</v>
      </c>
      <c r="B194" s="5">
        <v>30</v>
      </c>
      <c r="C194" s="5">
        <v>0.7</v>
      </c>
      <c r="D194" s="5">
        <v>737.51139999999998</v>
      </c>
      <c r="E194" s="6">
        <v>1.32E-3</v>
      </c>
      <c r="J194" s="12"/>
      <c r="K194" s="6"/>
      <c r="M194" s="6"/>
      <c r="N194" s="27"/>
      <c r="P194" s="5" t="s">
        <v>0</v>
      </c>
      <c r="Q194" s="5">
        <v>30</v>
      </c>
      <c r="R194" s="5">
        <v>0.7</v>
      </c>
      <c r="S194" s="5">
        <v>694.58</v>
      </c>
      <c r="T194" s="6">
        <v>5.0000000000000001E-4</v>
      </c>
      <c r="Y194" s="12"/>
      <c r="Z194" s="6"/>
    </row>
    <row r="195" spans="1:26" s="5" customFormat="1" ht="15" x14ac:dyDescent="0.25">
      <c r="A195" s="5" t="s">
        <v>0</v>
      </c>
      <c r="B195" s="5">
        <v>30</v>
      </c>
      <c r="C195" s="5">
        <v>0.7</v>
      </c>
      <c r="D195" s="5">
        <v>737.51139999999998</v>
      </c>
      <c r="E195" s="6">
        <v>1.33E-3</v>
      </c>
      <c r="J195" s="12"/>
      <c r="K195" s="6"/>
      <c r="M195" s="6"/>
      <c r="N195" s="27"/>
      <c r="P195" s="5" t="s">
        <v>0</v>
      </c>
      <c r="Q195" s="5">
        <v>30</v>
      </c>
      <c r="R195" s="5">
        <v>0.7</v>
      </c>
      <c r="S195" s="5">
        <v>694.58</v>
      </c>
      <c r="T195" s="6">
        <v>4.6999999999999999E-4</v>
      </c>
      <c r="Y195" s="12"/>
      <c r="Z195" s="6"/>
    </row>
    <row r="196" spans="1:26" s="5" customFormat="1" ht="15" x14ac:dyDescent="0.25">
      <c r="A196" s="5" t="s">
        <v>0</v>
      </c>
      <c r="B196" s="5">
        <v>30</v>
      </c>
      <c r="C196" s="5">
        <v>0.7</v>
      </c>
      <c r="D196" s="5">
        <v>737.51139999999998</v>
      </c>
      <c r="E196" s="6">
        <v>1.32E-3</v>
      </c>
      <c r="J196" s="12"/>
      <c r="K196" s="6"/>
      <c r="M196" s="6"/>
      <c r="N196" s="27"/>
      <c r="P196" s="5" t="s">
        <v>0</v>
      </c>
      <c r="Q196" s="5">
        <v>30</v>
      </c>
      <c r="R196" s="5">
        <v>0.7</v>
      </c>
      <c r="S196" s="5">
        <v>694.58</v>
      </c>
      <c r="T196" s="6">
        <v>4.6999999999999999E-4</v>
      </c>
      <c r="Y196" s="12"/>
      <c r="Z196" s="6"/>
    </row>
    <row r="197" spans="1:26" s="5" customFormat="1" ht="15" x14ac:dyDescent="0.25">
      <c r="A197" s="5" t="s">
        <v>0</v>
      </c>
      <c r="B197" s="5">
        <v>30</v>
      </c>
      <c r="C197" s="5">
        <v>0.7</v>
      </c>
      <c r="D197" s="5">
        <v>737.51139999999998</v>
      </c>
      <c r="E197" s="6">
        <v>1.3600000000000001E-3</v>
      </c>
      <c r="J197" s="12"/>
      <c r="K197" s="6"/>
      <c r="M197" s="6"/>
      <c r="N197" s="27"/>
      <c r="P197" s="5" t="s">
        <v>0</v>
      </c>
      <c r="Q197" s="5">
        <v>30</v>
      </c>
      <c r="R197" s="5">
        <v>0.7</v>
      </c>
      <c r="S197" s="5">
        <v>694.58</v>
      </c>
      <c r="T197" s="6">
        <v>4.6999999999999999E-4</v>
      </c>
      <c r="Y197" s="12"/>
      <c r="Z197" s="6"/>
    </row>
    <row r="198" spans="1:26" s="5" customFormat="1" ht="15" x14ac:dyDescent="0.25">
      <c r="A198" s="5" t="s">
        <v>0</v>
      </c>
      <c r="B198" s="5">
        <v>30</v>
      </c>
      <c r="C198" s="5">
        <v>0.7</v>
      </c>
      <c r="D198" s="5">
        <v>737.51139999999998</v>
      </c>
      <c r="E198" s="6">
        <v>1.32E-3</v>
      </c>
      <c r="J198" s="12"/>
      <c r="K198" s="6"/>
      <c r="M198" s="6"/>
      <c r="N198" s="27"/>
      <c r="P198" s="5" t="s">
        <v>0</v>
      </c>
      <c r="Q198" s="5">
        <v>30</v>
      </c>
      <c r="R198" s="5">
        <v>0.7</v>
      </c>
      <c r="S198" s="5">
        <v>694.58</v>
      </c>
      <c r="T198" s="6">
        <v>4.6999999999999999E-4</v>
      </c>
      <c r="Y198" s="12"/>
      <c r="Z198" s="6"/>
    </row>
    <row r="199" spans="1:26" s="5" customFormat="1" ht="15" x14ac:dyDescent="0.25">
      <c r="A199" s="5" t="s">
        <v>0</v>
      </c>
      <c r="B199" s="5">
        <v>30</v>
      </c>
      <c r="C199" s="5">
        <v>0.7</v>
      </c>
      <c r="D199" s="5">
        <v>737.51139999999998</v>
      </c>
      <c r="E199" s="6">
        <v>1.39E-3</v>
      </c>
      <c r="J199" s="12"/>
      <c r="K199" s="6"/>
      <c r="M199" s="6"/>
      <c r="N199" s="27"/>
      <c r="P199" s="5" t="s">
        <v>0</v>
      </c>
      <c r="Q199" s="5">
        <v>30</v>
      </c>
      <c r="R199" s="5">
        <v>0.7</v>
      </c>
      <c r="S199" s="5">
        <v>694.58</v>
      </c>
      <c r="T199" s="6">
        <v>4.6999999999999999E-4</v>
      </c>
      <c r="Y199" s="12"/>
      <c r="Z199" s="6"/>
    </row>
    <row r="200" spans="1:26" s="5" customFormat="1" ht="15" x14ac:dyDescent="0.25">
      <c r="A200" s="5" t="s">
        <v>0</v>
      </c>
      <c r="B200" s="5">
        <v>30</v>
      </c>
      <c r="C200" s="5">
        <v>0.7</v>
      </c>
      <c r="D200" s="5">
        <v>737.51139999999998</v>
      </c>
      <c r="E200" s="6">
        <v>1.32E-3</v>
      </c>
      <c r="J200" s="12"/>
      <c r="K200" s="6"/>
      <c r="M200" s="6"/>
      <c r="N200" s="27"/>
      <c r="P200" s="5" t="s">
        <v>0</v>
      </c>
      <c r="Q200" s="5">
        <v>30</v>
      </c>
      <c r="R200" s="5">
        <v>0.7</v>
      </c>
      <c r="S200" s="5">
        <v>694.58</v>
      </c>
      <c r="T200" s="6">
        <v>4.6999999999999999E-4</v>
      </c>
      <c r="Y200" s="12"/>
      <c r="Z200" s="6"/>
    </row>
    <row r="201" spans="1:26" s="5" customFormat="1" ht="15" x14ac:dyDescent="0.25">
      <c r="A201" s="5" t="s">
        <v>0</v>
      </c>
      <c r="B201" s="5">
        <v>30</v>
      </c>
      <c r="C201" s="5">
        <v>0.7</v>
      </c>
      <c r="D201" s="5">
        <v>737.51139999999998</v>
      </c>
      <c r="E201" s="6">
        <v>1.3500000000000001E-3</v>
      </c>
      <c r="J201" s="12"/>
      <c r="K201" s="6"/>
      <c r="M201" s="6"/>
      <c r="N201" s="27"/>
      <c r="P201" s="5" t="s">
        <v>0</v>
      </c>
      <c r="Q201" s="5">
        <v>30</v>
      </c>
      <c r="R201" s="5">
        <v>0.7</v>
      </c>
      <c r="S201" s="5">
        <v>694.58</v>
      </c>
      <c r="T201" s="6">
        <v>4.6999999999999999E-4</v>
      </c>
      <c r="Y201" s="12"/>
      <c r="Z201" s="6"/>
    </row>
    <row r="202" spans="1:26" s="5" customFormat="1" ht="15" x14ac:dyDescent="0.25">
      <c r="A202" s="5" t="s">
        <v>0</v>
      </c>
      <c r="B202" s="5">
        <v>30</v>
      </c>
      <c r="C202" s="5">
        <v>0.7</v>
      </c>
      <c r="D202" s="5">
        <v>737.51139999999998</v>
      </c>
      <c r="E202" s="6">
        <v>1.32E-3</v>
      </c>
      <c r="J202" s="12"/>
      <c r="K202" s="6"/>
      <c r="M202" s="6"/>
      <c r="N202" s="27"/>
      <c r="P202" s="5" t="s">
        <v>0</v>
      </c>
      <c r="Q202" s="5">
        <v>30</v>
      </c>
      <c r="R202" s="5">
        <v>0.7</v>
      </c>
      <c r="S202" s="5">
        <v>694.58</v>
      </c>
      <c r="T202" s="6">
        <v>4.6999999999999999E-4</v>
      </c>
      <c r="Y202" s="12"/>
      <c r="Z202" s="6"/>
    </row>
    <row r="203" spans="1:26" s="5" customFormat="1" ht="15" x14ac:dyDescent="0.25">
      <c r="A203" s="5" t="s">
        <v>0</v>
      </c>
      <c r="B203" s="5">
        <v>30</v>
      </c>
      <c r="C203" s="5">
        <v>1</v>
      </c>
      <c r="D203" s="5">
        <v>681.96403999999995</v>
      </c>
      <c r="E203" s="6">
        <v>1.5399999999999999E-3</v>
      </c>
      <c r="J203" s="12"/>
      <c r="K203" s="6"/>
      <c r="M203" s="6"/>
      <c r="N203" s="27"/>
      <c r="P203" s="5" t="s">
        <v>0</v>
      </c>
      <c r="Q203" s="5">
        <v>30</v>
      </c>
      <c r="R203" s="5">
        <v>1</v>
      </c>
      <c r="S203" s="5">
        <v>699.02291000000002</v>
      </c>
      <c r="T203" s="6">
        <v>4.8999999999999998E-4</v>
      </c>
      <c r="Y203" s="12"/>
      <c r="Z203" s="6"/>
    </row>
    <row r="204" spans="1:26" s="5" customFormat="1" ht="15" x14ac:dyDescent="0.25">
      <c r="A204" s="5" t="s">
        <v>0</v>
      </c>
      <c r="B204" s="5">
        <v>30</v>
      </c>
      <c r="C204" s="5">
        <v>1</v>
      </c>
      <c r="D204" s="5">
        <v>681.96403999999995</v>
      </c>
      <c r="E204" s="6">
        <v>1.5100000000000001E-3</v>
      </c>
      <c r="J204" s="12"/>
      <c r="K204" s="6"/>
      <c r="M204" s="6"/>
      <c r="N204" s="27"/>
      <c r="P204" s="5" t="s">
        <v>0</v>
      </c>
      <c r="Q204" s="5">
        <v>30</v>
      </c>
      <c r="R204" s="5">
        <v>1</v>
      </c>
      <c r="S204" s="5">
        <v>699.02291000000002</v>
      </c>
      <c r="T204" s="6">
        <v>4.8999999999999998E-4</v>
      </c>
      <c r="Y204" s="12"/>
      <c r="Z204" s="6"/>
    </row>
    <row r="205" spans="1:26" s="5" customFormat="1" ht="15" x14ac:dyDescent="0.25">
      <c r="A205" s="5" t="s">
        <v>0</v>
      </c>
      <c r="B205" s="5">
        <v>30</v>
      </c>
      <c r="C205" s="5">
        <v>1</v>
      </c>
      <c r="D205" s="5">
        <v>681.96403999999995</v>
      </c>
      <c r="E205" s="6">
        <v>1.5100000000000001E-3</v>
      </c>
      <c r="J205" s="12"/>
      <c r="K205" s="6"/>
      <c r="M205" s="6"/>
      <c r="N205" s="27"/>
      <c r="P205" s="5" t="s">
        <v>0</v>
      </c>
      <c r="Q205" s="5">
        <v>30</v>
      </c>
      <c r="R205" s="5">
        <v>1</v>
      </c>
      <c r="S205" s="5">
        <v>699.02291000000002</v>
      </c>
      <c r="T205" s="6">
        <v>4.8999999999999998E-4</v>
      </c>
      <c r="Y205" s="12"/>
      <c r="Z205" s="6"/>
    </row>
    <row r="206" spans="1:26" s="5" customFormat="1" ht="15" x14ac:dyDescent="0.25">
      <c r="A206" s="5" t="s">
        <v>0</v>
      </c>
      <c r="B206" s="5">
        <v>30</v>
      </c>
      <c r="C206" s="5">
        <v>1</v>
      </c>
      <c r="D206" s="5">
        <v>681.96403999999995</v>
      </c>
      <c r="E206" s="6">
        <v>1.5100000000000001E-3</v>
      </c>
      <c r="J206" s="12"/>
      <c r="K206" s="6"/>
      <c r="M206" s="6"/>
      <c r="N206" s="27"/>
      <c r="P206" s="5" t="s">
        <v>0</v>
      </c>
      <c r="Q206" s="5">
        <v>30</v>
      </c>
      <c r="R206" s="5">
        <v>1</v>
      </c>
      <c r="S206" s="5">
        <v>699.02291000000002</v>
      </c>
      <c r="T206" s="6">
        <v>4.8999999999999998E-4</v>
      </c>
      <c r="Y206" s="12"/>
      <c r="Z206" s="6"/>
    </row>
    <row r="207" spans="1:26" s="5" customFormat="1" ht="15" x14ac:dyDescent="0.25">
      <c r="A207" s="5" t="s">
        <v>0</v>
      </c>
      <c r="B207" s="5">
        <v>30</v>
      </c>
      <c r="C207" s="5">
        <v>1</v>
      </c>
      <c r="D207" s="5">
        <v>681.96403999999995</v>
      </c>
      <c r="E207" s="6">
        <v>1.57E-3</v>
      </c>
      <c r="J207" s="12"/>
      <c r="K207" s="6"/>
      <c r="M207" s="6"/>
      <c r="N207" s="27"/>
      <c r="P207" s="5" t="s">
        <v>0</v>
      </c>
      <c r="Q207" s="5">
        <v>30</v>
      </c>
      <c r="R207" s="5">
        <v>1</v>
      </c>
      <c r="S207" s="5">
        <v>699.02291000000002</v>
      </c>
      <c r="T207" s="6">
        <v>4.8999999999999998E-4</v>
      </c>
      <c r="Y207" s="12"/>
      <c r="Z207" s="6"/>
    </row>
    <row r="208" spans="1:26" s="5" customFormat="1" ht="15" x14ac:dyDescent="0.25">
      <c r="A208" s="5" t="s">
        <v>0</v>
      </c>
      <c r="B208" s="5">
        <v>30</v>
      </c>
      <c r="C208" s="5">
        <v>1</v>
      </c>
      <c r="D208" s="5">
        <v>681.96403999999995</v>
      </c>
      <c r="E208" s="6">
        <v>1.5100000000000001E-3</v>
      </c>
      <c r="J208" s="12"/>
      <c r="K208" s="6"/>
      <c r="M208" s="6"/>
      <c r="N208" s="27"/>
      <c r="P208" s="5" t="s">
        <v>0</v>
      </c>
      <c r="Q208" s="5">
        <v>30</v>
      </c>
      <c r="R208" s="5">
        <v>1</v>
      </c>
      <c r="S208" s="5">
        <v>699.02291000000002</v>
      </c>
      <c r="T208" s="6">
        <v>4.8999999999999998E-4</v>
      </c>
      <c r="Y208" s="12"/>
      <c r="Z208" s="6"/>
    </row>
    <row r="209" spans="1:26" s="5" customFormat="1" ht="15" x14ac:dyDescent="0.25">
      <c r="A209" s="5" t="s">
        <v>0</v>
      </c>
      <c r="B209" s="5">
        <v>30</v>
      </c>
      <c r="C209" s="5">
        <v>1</v>
      </c>
      <c r="D209" s="5">
        <v>681.96403999999995</v>
      </c>
      <c r="E209" s="6">
        <v>1.5399999999999999E-3</v>
      </c>
      <c r="J209" s="12"/>
      <c r="K209" s="6"/>
      <c r="M209" s="6"/>
      <c r="N209" s="27"/>
      <c r="P209" s="5" t="s">
        <v>0</v>
      </c>
      <c r="Q209" s="5">
        <v>30</v>
      </c>
      <c r="R209" s="5">
        <v>1</v>
      </c>
      <c r="S209" s="5">
        <v>699.02291000000002</v>
      </c>
      <c r="T209" s="6">
        <v>4.8999999999999998E-4</v>
      </c>
      <c r="Y209" s="12"/>
      <c r="Z209" s="6"/>
    </row>
    <row r="210" spans="1:26" s="5" customFormat="1" ht="15" x14ac:dyDescent="0.25">
      <c r="A210" s="5" t="s">
        <v>0</v>
      </c>
      <c r="B210" s="5">
        <v>30</v>
      </c>
      <c r="C210" s="5">
        <v>1</v>
      </c>
      <c r="D210" s="5">
        <v>681.96403999999995</v>
      </c>
      <c r="E210" s="6">
        <v>1.5100000000000001E-3</v>
      </c>
      <c r="J210" s="12"/>
      <c r="K210" s="6"/>
      <c r="M210" s="6"/>
      <c r="N210" s="27"/>
      <c r="P210" s="5" t="s">
        <v>0</v>
      </c>
      <c r="Q210" s="5">
        <v>30</v>
      </c>
      <c r="R210" s="5">
        <v>1</v>
      </c>
      <c r="S210" s="5">
        <v>699.02291000000002</v>
      </c>
      <c r="T210" s="6">
        <v>4.8999999999999998E-4</v>
      </c>
      <c r="Y210" s="12"/>
      <c r="Z210" s="6"/>
    </row>
    <row r="211" spans="1:26" s="5" customFormat="1" ht="15" x14ac:dyDescent="0.25">
      <c r="A211" s="5" t="s">
        <v>0</v>
      </c>
      <c r="B211" s="5">
        <v>30</v>
      </c>
      <c r="C211" s="5">
        <v>1</v>
      </c>
      <c r="D211" s="5">
        <v>681.96403999999995</v>
      </c>
      <c r="E211" s="6">
        <v>1.5399999999999999E-3</v>
      </c>
      <c r="J211" s="12"/>
      <c r="K211" s="6"/>
      <c r="M211" s="6"/>
      <c r="N211" s="27"/>
      <c r="P211" s="5" t="s">
        <v>0</v>
      </c>
      <c r="Q211" s="5">
        <v>30</v>
      </c>
      <c r="R211" s="5">
        <v>1</v>
      </c>
      <c r="S211" s="5">
        <v>699.02291000000002</v>
      </c>
      <c r="T211" s="6">
        <v>5.1999999999999995E-4</v>
      </c>
      <c r="Y211" s="12"/>
      <c r="Z211" s="6"/>
    </row>
    <row r="212" spans="1:26" s="5" customFormat="1" ht="15" x14ac:dyDescent="0.25">
      <c r="A212" s="5" t="s">
        <v>0</v>
      </c>
      <c r="B212" s="5">
        <v>30</v>
      </c>
      <c r="C212" s="5">
        <v>1</v>
      </c>
      <c r="D212" s="5">
        <v>681.96403999999995</v>
      </c>
      <c r="E212" s="6">
        <v>1.5399999999999999E-3</v>
      </c>
      <c r="J212" s="12"/>
      <c r="K212" s="6"/>
      <c r="M212" s="6"/>
      <c r="N212" s="27"/>
      <c r="P212" s="5" t="s">
        <v>0</v>
      </c>
      <c r="Q212" s="5">
        <v>30</v>
      </c>
      <c r="R212" s="5">
        <v>1</v>
      </c>
      <c r="S212" s="5">
        <v>699.02291000000002</v>
      </c>
      <c r="T212" s="6">
        <v>4.8999999999999998E-4</v>
      </c>
      <c r="Y212" s="12"/>
      <c r="Z212" s="6"/>
    </row>
    <row r="213" spans="1:26" s="5" customFormat="1" ht="15" x14ac:dyDescent="0.25">
      <c r="A213" s="5" t="s">
        <v>0</v>
      </c>
      <c r="B213" s="5">
        <v>100</v>
      </c>
      <c r="C213" s="5">
        <v>0.4</v>
      </c>
      <c r="D213" s="5">
        <v>2265.5798500000001</v>
      </c>
      <c r="E213" s="6">
        <v>3.8300000000000001E-3</v>
      </c>
      <c r="J213" s="12"/>
      <c r="K213" s="6"/>
      <c r="M213" s="6"/>
      <c r="N213" s="27"/>
      <c r="P213" s="5" t="s">
        <v>0</v>
      </c>
      <c r="Q213" s="5">
        <v>100</v>
      </c>
      <c r="R213" s="5">
        <v>0.4</v>
      </c>
      <c r="S213" s="5">
        <v>2249.5317300000002</v>
      </c>
      <c r="T213" s="6">
        <v>1.34E-3</v>
      </c>
      <c r="Y213" s="12"/>
      <c r="Z213" s="6"/>
    </row>
    <row r="214" spans="1:26" s="5" customFormat="1" ht="15" x14ac:dyDescent="0.25">
      <c r="A214" s="5" t="s">
        <v>0</v>
      </c>
      <c r="B214" s="5">
        <v>100</v>
      </c>
      <c r="C214" s="5">
        <v>0.4</v>
      </c>
      <c r="D214" s="5">
        <v>2265.5798500000001</v>
      </c>
      <c r="E214" s="6">
        <v>3.81E-3</v>
      </c>
      <c r="J214" s="12"/>
      <c r="K214" s="6"/>
      <c r="M214" s="6"/>
      <c r="N214" s="27"/>
      <c r="P214" s="5" t="s">
        <v>0</v>
      </c>
      <c r="Q214" s="5">
        <v>100</v>
      </c>
      <c r="R214" s="5">
        <v>0.4</v>
      </c>
      <c r="S214" s="5">
        <v>2249.5317300000002</v>
      </c>
      <c r="T214" s="6">
        <v>1.25E-3</v>
      </c>
      <c r="Y214" s="12"/>
      <c r="Z214" s="6"/>
    </row>
    <row r="215" spans="1:26" s="5" customFormat="1" ht="15" x14ac:dyDescent="0.25">
      <c r="A215" s="5" t="s">
        <v>0</v>
      </c>
      <c r="B215" s="5">
        <v>100</v>
      </c>
      <c r="C215" s="5">
        <v>0.4</v>
      </c>
      <c r="D215" s="5">
        <v>2265.5798500000001</v>
      </c>
      <c r="E215" s="6">
        <v>4.1900000000000001E-3</v>
      </c>
      <c r="J215" s="12"/>
      <c r="K215" s="6"/>
      <c r="M215" s="6"/>
      <c r="N215" s="27"/>
      <c r="P215" s="5" t="s">
        <v>0</v>
      </c>
      <c r="Q215" s="5">
        <v>100</v>
      </c>
      <c r="R215" s="5">
        <v>0.4</v>
      </c>
      <c r="S215" s="5">
        <v>2249.5317300000002</v>
      </c>
      <c r="T215" s="6">
        <v>1.2600000000000001E-3</v>
      </c>
      <c r="Y215" s="12"/>
      <c r="Z215" s="6"/>
    </row>
    <row r="216" spans="1:26" s="5" customFormat="1" ht="15" x14ac:dyDescent="0.25">
      <c r="A216" s="5" t="s">
        <v>0</v>
      </c>
      <c r="B216" s="5">
        <v>100</v>
      </c>
      <c r="C216" s="5">
        <v>0.4</v>
      </c>
      <c r="D216" s="5">
        <v>2265.5798500000001</v>
      </c>
      <c r="E216" s="6">
        <v>4.15E-3</v>
      </c>
      <c r="J216" s="12"/>
      <c r="K216" s="6"/>
      <c r="M216" s="6"/>
      <c r="N216" s="27"/>
      <c r="P216" s="5" t="s">
        <v>0</v>
      </c>
      <c r="Q216" s="5">
        <v>100</v>
      </c>
      <c r="R216" s="5">
        <v>0.4</v>
      </c>
      <c r="S216" s="5">
        <v>2249.5317300000002</v>
      </c>
      <c r="T216" s="6">
        <v>1.2999999999999999E-3</v>
      </c>
      <c r="Y216" s="12"/>
      <c r="Z216" s="6"/>
    </row>
    <row r="217" spans="1:26" s="5" customFormat="1" ht="15" x14ac:dyDescent="0.25">
      <c r="A217" s="5" t="s">
        <v>0</v>
      </c>
      <c r="B217" s="5">
        <v>100</v>
      </c>
      <c r="C217" s="5">
        <v>0.4</v>
      </c>
      <c r="D217" s="5">
        <v>2265.5798500000001</v>
      </c>
      <c r="E217" s="6">
        <v>4.1900000000000001E-3</v>
      </c>
      <c r="J217" s="12"/>
      <c r="K217" s="6"/>
      <c r="M217" s="6"/>
      <c r="N217" s="27"/>
      <c r="P217" s="5" t="s">
        <v>0</v>
      </c>
      <c r="Q217" s="5">
        <v>100</v>
      </c>
      <c r="R217" s="5">
        <v>0.4</v>
      </c>
      <c r="S217" s="5">
        <v>2249.5317300000002</v>
      </c>
      <c r="T217" s="6">
        <v>1.31E-3</v>
      </c>
      <c r="Y217" s="12"/>
      <c r="Z217" s="6"/>
    </row>
    <row r="218" spans="1:26" s="5" customFormat="1" ht="15" x14ac:dyDescent="0.25">
      <c r="A218" s="5" t="s">
        <v>0</v>
      </c>
      <c r="B218" s="5">
        <v>100</v>
      </c>
      <c r="C218" s="5">
        <v>0.4</v>
      </c>
      <c r="D218" s="5">
        <v>2265.5798500000001</v>
      </c>
      <c r="E218" s="6">
        <v>3.96E-3</v>
      </c>
      <c r="J218" s="12"/>
      <c r="K218" s="6"/>
      <c r="M218" s="6"/>
      <c r="N218" s="27"/>
      <c r="P218" s="5" t="s">
        <v>0</v>
      </c>
      <c r="Q218" s="5">
        <v>100</v>
      </c>
      <c r="R218" s="5">
        <v>0.4</v>
      </c>
      <c r="S218" s="5">
        <v>2249.5317300000002</v>
      </c>
      <c r="T218" s="6">
        <v>1.2899999999999999E-3</v>
      </c>
      <c r="Y218" s="12"/>
      <c r="Z218" s="6"/>
    </row>
    <row r="219" spans="1:26" s="5" customFormat="1" ht="15" x14ac:dyDescent="0.25">
      <c r="A219" s="5" t="s">
        <v>0</v>
      </c>
      <c r="B219" s="5">
        <v>100</v>
      </c>
      <c r="C219" s="5">
        <v>0.4</v>
      </c>
      <c r="D219" s="5">
        <v>2265.5798500000001</v>
      </c>
      <c r="E219" s="6">
        <v>4.0800000000000003E-3</v>
      </c>
      <c r="J219" s="12"/>
      <c r="K219" s="6"/>
      <c r="M219" s="6"/>
      <c r="N219" s="27"/>
      <c r="P219" s="5" t="s">
        <v>0</v>
      </c>
      <c r="Q219" s="5">
        <v>100</v>
      </c>
      <c r="R219" s="5">
        <v>0.4</v>
      </c>
      <c r="S219" s="5">
        <v>2249.5317300000002</v>
      </c>
      <c r="T219" s="6">
        <v>1.25E-3</v>
      </c>
      <c r="Y219" s="12"/>
      <c r="Z219" s="6"/>
    </row>
    <row r="220" spans="1:26" s="5" customFormat="1" ht="15" x14ac:dyDescent="0.25">
      <c r="A220" s="5" t="s">
        <v>0</v>
      </c>
      <c r="B220" s="5">
        <v>100</v>
      </c>
      <c r="C220" s="5">
        <v>0.4</v>
      </c>
      <c r="D220" s="5">
        <v>2265.5798500000001</v>
      </c>
      <c r="E220" s="6">
        <v>4.0499999999999998E-3</v>
      </c>
      <c r="J220" s="12"/>
      <c r="K220" s="6"/>
      <c r="M220" s="6"/>
      <c r="N220" s="27"/>
      <c r="P220" s="5" t="s">
        <v>0</v>
      </c>
      <c r="Q220" s="5">
        <v>100</v>
      </c>
      <c r="R220" s="5">
        <v>0.4</v>
      </c>
      <c r="S220" s="5">
        <v>2249.5317300000002</v>
      </c>
      <c r="T220" s="6">
        <v>1.2899999999999999E-3</v>
      </c>
      <c r="Y220" s="12"/>
      <c r="Z220" s="6"/>
    </row>
    <row r="221" spans="1:26" s="5" customFormat="1" ht="15" x14ac:dyDescent="0.25">
      <c r="A221" s="5" t="s">
        <v>0</v>
      </c>
      <c r="B221" s="5">
        <v>100</v>
      </c>
      <c r="C221" s="5">
        <v>0.4</v>
      </c>
      <c r="D221" s="5">
        <v>2265.5798500000001</v>
      </c>
      <c r="E221" s="6">
        <v>3.8999999999999998E-3</v>
      </c>
      <c r="J221" s="12"/>
      <c r="K221" s="6"/>
      <c r="M221" s="6"/>
      <c r="N221" s="27"/>
      <c r="P221" s="5" t="s">
        <v>0</v>
      </c>
      <c r="Q221" s="5">
        <v>100</v>
      </c>
      <c r="R221" s="5">
        <v>0.4</v>
      </c>
      <c r="S221" s="5">
        <v>2249.5317300000002</v>
      </c>
      <c r="T221" s="6">
        <v>1.2700000000000001E-3</v>
      </c>
      <c r="Y221" s="12"/>
      <c r="Z221" s="6"/>
    </row>
    <row r="222" spans="1:26" s="5" customFormat="1" ht="15" x14ac:dyDescent="0.25">
      <c r="A222" s="5" t="s">
        <v>0</v>
      </c>
      <c r="B222" s="5">
        <v>100</v>
      </c>
      <c r="C222" s="5">
        <v>0.4</v>
      </c>
      <c r="D222" s="5">
        <v>2265.5798500000001</v>
      </c>
      <c r="E222" s="6">
        <v>3.9300000000000003E-3</v>
      </c>
      <c r="J222" s="12"/>
      <c r="K222" s="6"/>
      <c r="M222" s="6"/>
      <c r="N222" s="27"/>
      <c r="P222" s="5" t="s">
        <v>0</v>
      </c>
      <c r="Q222" s="5">
        <v>100</v>
      </c>
      <c r="R222" s="5">
        <v>0.4</v>
      </c>
      <c r="S222" s="5">
        <v>2249.5317300000002</v>
      </c>
      <c r="T222" s="6">
        <v>1.25E-3</v>
      </c>
      <c r="Y222" s="12"/>
      <c r="Z222" s="6"/>
    </row>
    <row r="223" spans="1:26" s="5" customFormat="1" ht="15" x14ac:dyDescent="0.25">
      <c r="A223" s="5" t="s">
        <v>0</v>
      </c>
      <c r="B223" s="5">
        <v>100</v>
      </c>
      <c r="C223" s="5">
        <v>0.7</v>
      </c>
      <c r="D223" s="5">
        <v>1896.6766700000001</v>
      </c>
      <c r="E223" s="6">
        <v>4.6800000000000001E-3</v>
      </c>
      <c r="J223" s="12"/>
      <c r="K223" s="6"/>
      <c r="M223" s="6"/>
      <c r="N223" s="27"/>
      <c r="P223" s="5" t="s">
        <v>0</v>
      </c>
      <c r="Q223" s="5">
        <v>100</v>
      </c>
      <c r="R223" s="5">
        <v>0.7</v>
      </c>
      <c r="S223" s="5">
        <v>1863.73</v>
      </c>
      <c r="T223" s="6">
        <v>1.34E-3</v>
      </c>
      <c r="Y223" s="12"/>
      <c r="Z223" s="6"/>
    </row>
    <row r="224" spans="1:26" s="5" customFormat="1" ht="15" x14ac:dyDescent="0.25">
      <c r="A224" s="5" t="s">
        <v>0</v>
      </c>
      <c r="B224" s="5">
        <v>100</v>
      </c>
      <c r="C224" s="5">
        <v>0.7</v>
      </c>
      <c r="D224" s="5">
        <v>1896.6766700000001</v>
      </c>
      <c r="E224" s="6">
        <v>4.4999999999999997E-3</v>
      </c>
      <c r="J224" s="12"/>
      <c r="K224" s="6"/>
      <c r="M224" s="6"/>
      <c r="N224" s="27"/>
      <c r="P224" s="5" t="s">
        <v>0</v>
      </c>
      <c r="Q224" s="5">
        <v>100</v>
      </c>
      <c r="R224" s="5">
        <v>0.7</v>
      </c>
      <c r="S224" s="5">
        <v>1863.73</v>
      </c>
      <c r="T224" s="6">
        <v>1.3600000000000001E-3</v>
      </c>
      <c r="Y224" s="12"/>
      <c r="Z224" s="6"/>
    </row>
    <row r="225" spans="1:26" s="5" customFormat="1" ht="15" x14ac:dyDescent="0.25">
      <c r="A225" s="5" t="s">
        <v>0</v>
      </c>
      <c r="B225" s="5">
        <v>100</v>
      </c>
      <c r="C225" s="5">
        <v>0.7</v>
      </c>
      <c r="D225" s="5">
        <v>1896.6766700000001</v>
      </c>
      <c r="E225" s="6">
        <v>4.5199999999999997E-3</v>
      </c>
      <c r="J225" s="12"/>
      <c r="K225" s="6"/>
      <c r="M225" s="6"/>
      <c r="N225" s="27"/>
      <c r="P225" s="5" t="s">
        <v>0</v>
      </c>
      <c r="Q225" s="5">
        <v>100</v>
      </c>
      <c r="R225" s="5">
        <v>0.7</v>
      </c>
      <c r="S225" s="5">
        <v>1863.73</v>
      </c>
      <c r="T225" s="6">
        <v>1.32E-3</v>
      </c>
      <c r="Y225" s="12"/>
      <c r="Z225" s="6"/>
    </row>
    <row r="226" spans="1:26" s="5" customFormat="1" ht="15" x14ac:dyDescent="0.25">
      <c r="A226" s="5" t="s">
        <v>0</v>
      </c>
      <c r="B226" s="5">
        <v>100</v>
      </c>
      <c r="C226" s="5">
        <v>0.7</v>
      </c>
      <c r="D226" s="5">
        <v>1896.6766700000001</v>
      </c>
      <c r="E226" s="6">
        <v>4.6800000000000001E-3</v>
      </c>
      <c r="J226" s="12"/>
      <c r="K226" s="6"/>
      <c r="M226" s="6"/>
      <c r="N226" s="27"/>
      <c r="P226" s="5" t="s">
        <v>0</v>
      </c>
      <c r="Q226" s="5">
        <v>100</v>
      </c>
      <c r="R226" s="5">
        <v>0.7</v>
      </c>
      <c r="S226" s="5">
        <v>1863.73</v>
      </c>
      <c r="T226" s="6">
        <v>1.3799999999999999E-3</v>
      </c>
      <c r="Y226" s="12"/>
      <c r="Z226" s="6"/>
    </row>
    <row r="227" spans="1:26" s="5" customFormat="1" ht="15" x14ac:dyDescent="0.25">
      <c r="A227" s="5" t="s">
        <v>0</v>
      </c>
      <c r="B227" s="5">
        <v>100</v>
      </c>
      <c r="C227" s="5">
        <v>0.7</v>
      </c>
      <c r="D227" s="5">
        <v>1896.6766700000001</v>
      </c>
      <c r="E227" s="6">
        <v>4.5100000000000001E-3</v>
      </c>
      <c r="J227" s="12"/>
      <c r="K227" s="6"/>
      <c r="M227" s="6"/>
      <c r="N227" s="27"/>
      <c r="P227" s="5" t="s">
        <v>0</v>
      </c>
      <c r="Q227" s="5">
        <v>100</v>
      </c>
      <c r="R227" s="5">
        <v>0.7</v>
      </c>
      <c r="S227" s="5">
        <v>1863.73</v>
      </c>
      <c r="T227" s="6">
        <v>1.34E-3</v>
      </c>
      <c r="Y227" s="12"/>
      <c r="Z227" s="6"/>
    </row>
    <row r="228" spans="1:26" s="5" customFormat="1" ht="15" x14ac:dyDescent="0.25">
      <c r="A228" s="5" t="s">
        <v>0</v>
      </c>
      <c r="B228" s="5">
        <v>100</v>
      </c>
      <c r="C228" s="5">
        <v>0.7</v>
      </c>
      <c r="D228" s="5">
        <v>1896.6766700000001</v>
      </c>
      <c r="E228" s="6">
        <v>4.6899999999999997E-3</v>
      </c>
      <c r="J228" s="12"/>
      <c r="K228" s="6"/>
      <c r="M228" s="6"/>
      <c r="N228" s="27"/>
      <c r="P228" s="5" t="s">
        <v>0</v>
      </c>
      <c r="Q228" s="5">
        <v>100</v>
      </c>
      <c r="R228" s="5">
        <v>0.7</v>
      </c>
      <c r="S228" s="5">
        <v>1863.73</v>
      </c>
      <c r="T228" s="6">
        <v>1.33E-3</v>
      </c>
      <c r="Y228" s="12"/>
      <c r="Z228" s="6"/>
    </row>
    <row r="229" spans="1:26" s="5" customFormat="1" ht="15" x14ac:dyDescent="0.25">
      <c r="A229" s="5" t="s">
        <v>0</v>
      </c>
      <c r="B229" s="5">
        <v>100</v>
      </c>
      <c r="C229" s="5">
        <v>0.7</v>
      </c>
      <c r="D229" s="5">
        <v>1896.6766700000001</v>
      </c>
      <c r="E229" s="6">
        <v>4.5100000000000001E-3</v>
      </c>
      <c r="J229" s="12"/>
      <c r="K229" s="6"/>
      <c r="M229" s="6"/>
      <c r="N229" s="27"/>
      <c r="P229" s="5" t="s">
        <v>0</v>
      </c>
      <c r="Q229" s="5">
        <v>100</v>
      </c>
      <c r="R229" s="5">
        <v>0.7</v>
      </c>
      <c r="S229" s="5">
        <v>1863.73</v>
      </c>
      <c r="T229" s="6">
        <v>1.3500000000000001E-3</v>
      </c>
      <c r="Y229" s="12"/>
      <c r="Z229" s="6"/>
    </row>
    <row r="230" spans="1:26" s="5" customFormat="1" ht="15" x14ac:dyDescent="0.25">
      <c r="A230" s="5" t="s">
        <v>0</v>
      </c>
      <c r="B230" s="5">
        <v>100</v>
      </c>
      <c r="C230" s="5">
        <v>0.7</v>
      </c>
      <c r="D230" s="5">
        <v>1896.6766700000001</v>
      </c>
      <c r="E230" s="6">
        <v>4.4999999999999997E-3</v>
      </c>
      <c r="J230" s="12"/>
      <c r="K230" s="6"/>
      <c r="M230" s="6"/>
      <c r="N230" s="27"/>
      <c r="P230" s="5" t="s">
        <v>0</v>
      </c>
      <c r="Q230" s="5">
        <v>100</v>
      </c>
      <c r="R230" s="5">
        <v>0.7</v>
      </c>
      <c r="S230" s="5">
        <v>1863.73</v>
      </c>
      <c r="T230" s="6">
        <v>1.33E-3</v>
      </c>
      <c r="Y230" s="12"/>
      <c r="Z230" s="6"/>
    </row>
    <row r="231" spans="1:26" s="5" customFormat="1" ht="15" x14ac:dyDescent="0.25">
      <c r="A231" s="5" t="s">
        <v>0</v>
      </c>
      <c r="B231" s="5">
        <v>100</v>
      </c>
      <c r="C231" s="5">
        <v>0.7</v>
      </c>
      <c r="D231" s="5">
        <v>1896.6766700000001</v>
      </c>
      <c r="E231" s="6">
        <v>4.4900000000000001E-3</v>
      </c>
      <c r="J231" s="12"/>
      <c r="K231" s="6"/>
      <c r="M231" s="6"/>
      <c r="N231" s="27"/>
      <c r="P231" s="5" t="s">
        <v>0</v>
      </c>
      <c r="Q231" s="5">
        <v>100</v>
      </c>
      <c r="R231" s="5">
        <v>0.7</v>
      </c>
      <c r="S231" s="5">
        <v>1863.73</v>
      </c>
      <c r="T231" s="6">
        <v>1.32E-3</v>
      </c>
      <c r="Y231" s="12"/>
      <c r="Z231" s="6"/>
    </row>
    <row r="232" spans="1:26" s="5" customFormat="1" ht="15" x14ac:dyDescent="0.25">
      <c r="A232" s="5" t="s">
        <v>0</v>
      </c>
      <c r="B232" s="5">
        <v>100</v>
      </c>
      <c r="C232" s="5">
        <v>0.7</v>
      </c>
      <c r="D232" s="5">
        <v>1896.6766700000001</v>
      </c>
      <c r="E232" s="6">
        <v>4.6299999999999996E-3</v>
      </c>
      <c r="J232" s="12"/>
      <c r="K232" s="6"/>
      <c r="M232" s="6"/>
      <c r="N232" s="27"/>
      <c r="P232" s="5" t="s">
        <v>0</v>
      </c>
      <c r="Q232" s="5">
        <v>100</v>
      </c>
      <c r="R232" s="5">
        <v>0.7</v>
      </c>
      <c r="S232" s="5">
        <v>1863.73</v>
      </c>
      <c r="T232" s="6">
        <v>1.33E-3</v>
      </c>
      <c r="Y232" s="12"/>
      <c r="Z232" s="6"/>
    </row>
    <row r="233" spans="1:26" s="5" customFormat="1" ht="15" x14ac:dyDescent="0.25">
      <c r="A233" s="5" t="s">
        <v>0</v>
      </c>
      <c r="B233" s="5">
        <v>100</v>
      </c>
      <c r="C233" s="5">
        <v>1</v>
      </c>
      <c r="D233" s="5">
        <v>1791.8666700000001</v>
      </c>
      <c r="E233" s="6">
        <v>4.8700000000000002E-3</v>
      </c>
      <c r="J233" s="12"/>
      <c r="K233" s="6"/>
      <c r="M233" s="6"/>
      <c r="N233" s="27"/>
      <c r="P233" s="5" t="s">
        <v>0</v>
      </c>
      <c r="Q233" s="5">
        <v>100</v>
      </c>
      <c r="R233" s="5">
        <v>1</v>
      </c>
      <c r="S233" s="5">
        <v>1774.48</v>
      </c>
      <c r="T233" s="6">
        <v>1.4300000000000001E-3</v>
      </c>
      <c r="Y233" s="12"/>
      <c r="Z233" s="6"/>
    </row>
    <row r="234" spans="1:26" s="5" customFormat="1" ht="15" x14ac:dyDescent="0.25">
      <c r="A234" s="5" t="s">
        <v>0</v>
      </c>
      <c r="B234" s="5">
        <v>100</v>
      </c>
      <c r="C234" s="5">
        <v>1</v>
      </c>
      <c r="D234" s="5">
        <v>1791.8666700000001</v>
      </c>
      <c r="E234" s="6">
        <v>4.8900000000000002E-3</v>
      </c>
      <c r="J234" s="12"/>
      <c r="K234" s="6"/>
      <c r="M234" s="6"/>
      <c r="N234" s="27"/>
      <c r="P234" s="5" t="s">
        <v>0</v>
      </c>
      <c r="Q234" s="5">
        <v>100</v>
      </c>
      <c r="R234" s="5">
        <v>1</v>
      </c>
      <c r="S234" s="5">
        <v>1774.48</v>
      </c>
      <c r="T234" s="6">
        <v>1.4E-3</v>
      </c>
      <c r="Y234" s="12"/>
      <c r="Z234" s="6"/>
    </row>
    <row r="235" spans="1:26" s="5" customFormat="1" ht="15" x14ac:dyDescent="0.25">
      <c r="A235" s="5" t="s">
        <v>0</v>
      </c>
      <c r="B235" s="5">
        <v>100</v>
      </c>
      <c r="C235" s="5">
        <v>1</v>
      </c>
      <c r="D235" s="5">
        <v>1791.8666700000001</v>
      </c>
      <c r="E235" s="6">
        <v>5.0800000000000003E-3</v>
      </c>
      <c r="J235" s="12"/>
      <c r="K235" s="6"/>
      <c r="M235" s="6"/>
      <c r="N235" s="27"/>
      <c r="P235" s="5" t="s">
        <v>0</v>
      </c>
      <c r="Q235" s="5">
        <v>100</v>
      </c>
      <c r="R235" s="5">
        <v>1</v>
      </c>
      <c r="S235" s="5">
        <v>1774.48</v>
      </c>
      <c r="T235" s="6">
        <v>1.41E-3</v>
      </c>
      <c r="Y235" s="12"/>
      <c r="Z235" s="6"/>
    </row>
    <row r="236" spans="1:26" s="5" customFormat="1" ht="15" x14ac:dyDescent="0.25">
      <c r="A236" s="5" t="s">
        <v>0</v>
      </c>
      <c r="B236" s="5">
        <v>100</v>
      </c>
      <c r="C236" s="5">
        <v>1</v>
      </c>
      <c r="D236" s="5">
        <v>1791.8666700000001</v>
      </c>
      <c r="E236" s="6">
        <v>4.8700000000000002E-3</v>
      </c>
      <c r="J236" s="12"/>
      <c r="K236" s="6"/>
      <c r="M236" s="6"/>
      <c r="N236" s="27"/>
      <c r="P236" s="5" t="s">
        <v>0</v>
      </c>
      <c r="Q236" s="5">
        <v>100</v>
      </c>
      <c r="R236" s="5">
        <v>1</v>
      </c>
      <c r="S236" s="5">
        <v>1774.48</v>
      </c>
      <c r="T236" s="6">
        <v>1.41E-3</v>
      </c>
      <c r="Y236" s="12"/>
      <c r="Z236" s="6"/>
    </row>
    <row r="237" spans="1:26" s="5" customFormat="1" ht="15" x14ac:dyDescent="0.25">
      <c r="A237" s="5" t="s">
        <v>0</v>
      </c>
      <c r="B237" s="5">
        <v>100</v>
      </c>
      <c r="C237" s="5">
        <v>1</v>
      </c>
      <c r="D237" s="5">
        <v>1791.8666700000001</v>
      </c>
      <c r="E237" s="6">
        <v>4.8700000000000002E-3</v>
      </c>
      <c r="J237" s="12"/>
      <c r="K237" s="6"/>
      <c r="M237" s="6"/>
      <c r="N237" s="27"/>
      <c r="P237" s="5" t="s">
        <v>0</v>
      </c>
      <c r="Q237" s="5">
        <v>100</v>
      </c>
      <c r="R237" s="5">
        <v>1</v>
      </c>
      <c r="S237" s="5">
        <v>1774.48</v>
      </c>
      <c r="T237" s="6">
        <v>1.4E-3</v>
      </c>
      <c r="Y237" s="12"/>
      <c r="Z237" s="6"/>
    </row>
    <row r="238" spans="1:26" s="5" customFormat="1" ht="15" x14ac:dyDescent="0.25">
      <c r="A238" s="5" t="s">
        <v>0</v>
      </c>
      <c r="B238" s="5">
        <v>100</v>
      </c>
      <c r="C238" s="5">
        <v>1</v>
      </c>
      <c r="D238" s="5">
        <v>1791.8666700000001</v>
      </c>
      <c r="E238" s="6">
        <v>4.8700000000000002E-3</v>
      </c>
      <c r="J238" s="12"/>
      <c r="K238" s="6"/>
      <c r="M238" s="6"/>
      <c r="N238" s="27"/>
      <c r="P238" s="5" t="s">
        <v>0</v>
      </c>
      <c r="Q238" s="5">
        <v>100</v>
      </c>
      <c r="R238" s="5">
        <v>1</v>
      </c>
      <c r="S238" s="5">
        <v>1774.48</v>
      </c>
      <c r="T238" s="6">
        <v>1.39E-3</v>
      </c>
      <c r="Y238" s="12"/>
      <c r="Z238" s="6"/>
    </row>
    <row r="239" spans="1:26" s="5" customFormat="1" ht="15" x14ac:dyDescent="0.25">
      <c r="A239" s="5" t="s">
        <v>0</v>
      </c>
      <c r="B239" s="5">
        <v>100</v>
      </c>
      <c r="C239" s="5">
        <v>1</v>
      </c>
      <c r="D239" s="5">
        <v>1791.8666700000001</v>
      </c>
      <c r="E239" s="6">
        <v>4.8500000000000001E-3</v>
      </c>
      <c r="J239" s="12"/>
      <c r="K239" s="6"/>
      <c r="M239" s="6"/>
      <c r="N239" s="27"/>
      <c r="P239" s="5" t="s">
        <v>0</v>
      </c>
      <c r="Q239" s="5">
        <v>100</v>
      </c>
      <c r="R239" s="5">
        <v>1</v>
      </c>
      <c r="S239" s="5">
        <v>1774.48</v>
      </c>
      <c r="T239" s="6">
        <v>1.4E-3</v>
      </c>
      <c r="Y239" s="12"/>
      <c r="Z239" s="6"/>
    </row>
    <row r="240" spans="1:26" s="5" customFormat="1" ht="15" x14ac:dyDescent="0.25">
      <c r="A240" s="5" t="s">
        <v>0</v>
      </c>
      <c r="B240" s="5">
        <v>100</v>
      </c>
      <c r="C240" s="5">
        <v>1</v>
      </c>
      <c r="D240" s="5">
        <v>1791.8666700000001</v>
      </c>
      <c r="E240" s="6">
        <v>4.8700000000000002E-3</v>
      </c>
      <c r="J240" s="12"/>
      <c r="K240" s="6"/>
      <c r="M240" s="6"/>
      <c r="N240" s="27"/>
      <c r="O240"/>
      <c r="P240" s="5" t="s">
        <v>0</v>
      </c>
      <c r="Q240" s="5">
        <v>100</v>
      </c>
      <c r="R240" s="5">
        <v>1</v>
      </c>
      <c r="S240" s="5">
        <v>1774.48</v>
      </c>
      <c r="T240" s="6">
        <v>1.4E-3</v>
      </c>
      <c r="Y240" s="12"/>
      <c r="Z240" s="6"/>
    </row>
    <row r="241" spans="1:26" s="5" customFormat="1" ht="15" x14ac:dyDescent="0.25">
      <c r="A241" s="5" t="s">
        <v>0</v>
      </c>
      <c r="B241" s="5">
        <v>100</v>
      </c>
      <c r="C241" s="5">
        <v>1</v>
      </c>
      <c r="D241" s="5">
        <v>1791.8666700000001</v>
      </c>
      <c r="E241" s="6">
        <v>4.8700000000000002E-3</v>
      </c>
      <c r="J241" s="12"/>
      <c r="K241" s="6"/>
      <c r="M241" s="6"/>
      <c r="N241" s="27"/>
      <c r="O241"/>
      <c r="P241" s="5" t="s">
        <v>0</v>
      </c>
      <c r="Q241" s="5">
        <v>100</v>
      </c>
      <c r="R241" s="5">
        <v>1</v>
      </c>
      <c r="S241" s="5">
        <v>1774.48</v>
      </c>
      <c r="T241" s="6">
        <v>1.4E-3</v>
      </c>
      <c r="Y241" s="12"/>
      <c r="Z241" s="6"/>
    </row>
    <row r="242" spans="1:26" s="5" customFormat="1" ht="15" x14ac:dyDescent="0.25">
      <c r="A242" s="5" t="s">
        <v>0</v>
      </c>
      <c r="B242" s="5">
        <v>100</v>
      </c>
      <c r="C242" s="5">
        <v>1</v>
      </c>
      <c r="D242" s="5">
        <v>1791.8666700000001</v>
      </c>
      <c r="E242" s="6">
        <v>4.8599999999999997E-3</v>
      </c>
      <c r="J242" s="12"/>
      <c r="K242" s="6"/>
      <c r="M242" s="6"/>
      <c r="N242" s="27"/>
      <c r="O242"/>
      <c r="P242" s="5" t="s">
        <v>0</v>
      </c>
      <c r="Q242" s="5">
        <v>100</v>
      </c>
      <c r="R242" s="5">
        <v>1</v>
      </c>
      <c r="S242" s="5">
        <v>1774.48</v>
      </c>
      <c r="T242" s="6">
        <v>1.39E-3</v>
      </c>
      <c r="Y242" s="12"/>
      <c r="Z242" s="6"/>
    </row>
    <row r="243" spans="1:26" s="5" customFormat="1" ht="15" x14ac:dyDescent="0.25">
      <c r="A243" s="5" t="s">
        <v>0</v>
      </c>
      <c r="B243" s="5">
        <v>1000</v>
      </c>
      <c r="C243" s="5">
        <v>0.4</v>
      </c>
      <c r="D243" s="5">
        <v>19465.4944</v>
      </c>
      <c r="E243" s="6">
        <v>7.1120000000000003E-2</v>
      </c>
      <c r="J243" s="12"/>
      <c r="K243" s="6"/>
      <c r="M243" s="6"/>
      <c r="N243" s="27"/>
      <c r="O243"/>
      <c r="P243" s="5" t="s">
        <v>0</v>
      </c>
      <c r="Q243" s="5">
        <v>1000</v>
      </c>
      <c r="R243" s="5">
        <v>0.4</v>
      </c>
      <c r="S243" s="5">
        <v>19343.554489999999</v>
      </c>
      <c r="T243" s="6">
        <v>1.6279999999999999E-2</v>
      </c>
      <c r="Y243" s="12"/>
      <c r="Z243" s="6"/>
    </row>
    <row r="244" spans="1:26" s="5" customFormat="1" ht="15" x14ac:dyDescent="0.25">
      <c r="A244" s="5" t="s">
        <v>0</v>
      </c>
      <c r="B244" s="5">
        <v>1000</v>
      </c>
      <c r="C244" s="5">
        <v>0.4</v>
      </c>
      <c r="D244" s="5">
        <v>19465.4944</v>
      </c>
      <c r="E244" s="6">
        <v>7.109E-2</v>
      </c>
      <c r="J244" s="12"/>
      <c r="K244" s="6"/>
      <c r="M244" s="6"/>
      <c r="N244" s="27"/>
      <c r="O244"/>
      <c r="P244" s="5" t="s">
        <v>0</v>
      </c>
      <c r="Q244" s="5">
        <v>1000</v>
      </c>
      <c r="R244" s="5">
        <v>0.4</v>
      </c>
      <c r="S244" s="5">
        <v>19343.554489999999</v>
      </c>
      <c r="T244" s="6">
        <v>1.6879999999999999E-2</v>
      </c>
      <c r="Y244" s="12"/>
      <c r="Z244" s="6"/>
    </row>
    <row r="245" spans="1:26" s="5" customFormat="1" ht="15" x14ac:dyDescent="0.25">
      <c r="A245" s="5" t="s">
        <v>0</v>
      </c>
      <c r="B245" s="5">
        <v>1000</v>
      </c>
      <c r="C245" s="5">
        <v>0.4</v>
      </c>
      <c r="D245" s="5">
        <v>19465.4944</v>
      </c>
      <c r="E245" s="6">
        <v>6.9849999999999995E-2</v>
      </c>
      <c r="J245" s="12"/>
      <c r="K245" s="6"/>
      <c r="M245" s="6"/>
      <c r="N245" s="27"/>
      <c r="O245"/>
      <c r="P245" s="5" t="s">
        <v>0</v>
      </c>
      <c r="Q245" s="5">
        <v>1000</v>
      </c>
      <c r="R245" s="5">
        <v>0.4</v>
      </c>
      <c r="S245" s="5">
        <v>19343.554489999999</v>
      </c>
      <c r="T245" s="6">
        <v>1.6230000000000001E-2</v>
      </c>
      <c r="Y245" s="12"/>
      <c r="Z245" s="6"/>
    </row>
    <row r="246" spans="1:26" s="5" customFormat="1" ht="15" x14ac:dyDescent="0.25">
      <c r="A246" s="5" t="s">
        <v>0</v>
      </c>
      <c r="B246" s="5">
        <v>1000</v>
      </c>
      <c r="C246" s="5">
        <v>0.4</v>
      </c>
      <c r="D246" s="5">
        <v>19465.4944</v>
      </c>
      <c r="E246" s="6">
        <v>7.0499999999999993E-2</v>
      </c>
      <c r="J246" s="12"/>
      <c r="K246" s="6"/>
      <c r="M246" s="6"/>
      <c r="N246" s="27"/>
      <c r="O246"/>
      <c r="P246" s="5" t="s">
        <v>0</v>
      </c>
      <c r="Q246" s="5">
        <v>1000</v>
      </c>
      <c r="R246" s="5">
        <v>0.4</v>
      </c>
      <c r="S246" s="5">
        <v>19343.554489999999</v>
      </c>
      <c r="T246" s="6">
        <v>1.61E-2</v>
      </c>
      <c r="Y246" s="12"/>
      <c r="Z246" s="6"/>
    </row>
    <row r="247" spans="1:26" s="5" customFormat="1" ht="15" x14ac:dyDescent="0.25">
      <c r="A247" s="5" t="s">
        <v>0</v>
      </c>
      <c r="B247" s="5">
        <v>1000</v>
      </c>
      <c r="C247" s="5">
        <v>0.4</v>
      </c>
      <c r="D247" s="5">
        <v>19465.4944</v>
      </c>
      <c r="E247" s="6">
        <v>6.9839999999999999E-2</v>
      </c>
      <c r="J247" s="12"/>
      <c r="K247" s="6"/>
      <c r="M247" s="6"/>
      <c r="N247" s="27"/>
      <c r="O247"/>
      <c r="P247" s="5" t="s">
        <v>0</v>
      </c>
      <c r="Q247" s="5">
        <v>1000</v>
      </c>
      <c r="R247" s="5">
        <v>0.4</v>
      </c>
      <c r="S247" s="5">
        <v>19343.554489999999</v>
      </c>
      <c r="T247" s="6">
        <v>1.6410000000000001E-2</v>
      </c>
      <c r="Y247" s="12"/>
      <c r="Z247" s="6"/>
    </row>
    <row r="248" spans="1:26" s="5" customFormat="1" ht="15" x14ac:dyDescent="0.25">
      <c r="A248" s="5" t="s">
        <v>0</v>
      </c>
      <c r="B248" s="5">
        <v>1000</v>
      </c>
      <c r="C248" s="5">
        <v>0.4</v>
      </c>
      <c r="D248" s="5">
        <v>19465.4944</v>
      </c>
      <c r="E248" s="6">
        <v>6.8580000000000002E-2</v>
      </c>
      <c r="J248" s="12"/>
      <c r="K248" s="6"/>
      <c r="M248" s="6"/>
      <c r="N248" s="27"/>
      <c r="O248"/>
      <c r="P248" s="5" t="s">
        <v>0</v>
      </c>
      <c r="Q248" s="5">
        <v>1000</v>
      </c>
      <c r="R248" s="5">
        <v>0.4</v>
      </c>
      <c r="S248" s="5">
        <v>19343.554489999999</v>
      </c>
      <c r="T248" s="6">
        <v>1.6129999999999999E-2</v>
      </c>
      <c r="Y248" s="12"/>
      <c r="Z248" s="6"/>
    </row>
    <row r="249" spans="1:26" s="5" customFormat="1" ht="15" x14ac:dyDescent="0.25">
      <c r="A249" s="5" t="s">
        <v>0</v>
      </c>
      <c r="B249" s="5">
        <v>1000</v>
      </c>
      <c r="C249" s="5">
        <v>0.4</v>
      </c>
      <c r="D249" s="5">
        <v>19465.4944</v>
      </c>
      <c r="E249" s="6">
        <v>6.9870000000000002E-2</v>
      </c>
      <c r="J249" s="12"/>
      <c r="K249" s="6"/>
      <c r="M249" s="6"/>
      <c r="N249" s="27"/>
      <c r="O249"/>
      <c r="P249" s="5" t="s">
        <v>0</v>
      </c>
      <c r="Q249" s="5">
        <v>1000</v>
      </c>
      <c r="R249" s="5">
        <v>0.4</v>
      </c>
      <c r="S249" s="5">
        <v>19343.554489999999</v>
      </c>
      <c r="T249" s="6">
        <v>1.5859999999999999E-2</v>
      </c>
      <c r="Y249" s="12"/>
      <c r="Z249" s="6"/>
    </row>
    <row r="250" spans="1:26" s="5" customFormat="1" ht="15" x14ac:dyDescent="0.25">
      <c r="A250" s="5" t="s">
        <v>0</v>
      </c>
      <c r="B250" s="5">
        <v>1000</v>
      </c>
      <c r="C250" s="5">
        <v>0.4</v>
      </c>
      <c r="D250" s="5">
        <v>19465.4944</v>
      </c>
      <c r="E250" s="6">
        <v>6.8599999999999994E-2</v>
      </c>
      <c r="J250" s="12"/>
      <c r="K250" s="6"/>
      <c r="M250" s="6"/>
      <c r="N250" s="27"/>
      <c r="O250"/>
      <c r="P250" s="5" t="s">
        <v>0</v>
      </c>
      <c r="Q250" s="5">
        <v>1000</v>
      </c>
      <c r="R250" s="5">
        <v>0.4</v>
      </c>
      <c r="S250" s="5">
        <v>19343.554489999999</v>
      </c>
      <c r="T250" s="6">
        <v>1.6080000000000001E-2</v>
      </c>
      <c r="Y250" s="12"/>
      <c r="Z250" s="6"/>
    </row>
    <row r="251" spans="1:26" s="5" customFormat="1" ht="15" x14ac:dyDescent="0.25">
      <c r="A251" s="5" t="s">
        <v>0</v>
      </c>
      <c r="B251" s="5">
        <v>1000</v>
      </c>
      <c r="C251" s="5">
        <v>0.4</v>
      </c>
      <c r="D251" s="5">
        <v>19465.4944</v>
      </c>
      <c r="E251" s="6">
        <v>6.8849999999999995E-2</v>
      </c>
      <c r="J251" s="12"/>
      <c r="K251" s="6"/>
      <c r="M251" s="6"/>
      <c r="N251" s="27"/>
      <c r="O251"/>
      <c r="P251" s="5" t="s">
        <v>0</v>
      </c>
      <c r="Q251" s="5">
        <v>1000</v>
      </c>
      <c r="R251" s="5">
        <v>0.4</v>
      </c>
      <c r="S251" s="5">
        <v>19343.554489999999</v>
      </c>
      <c r="T251" s="6">
        <v>1.5859999999999999E-2</v>
      </c>
      <c r="Y251" s="12"/>
      <c r="Z251" s="6"/>
    </row>
    <row r="252" spans="1:26" s="5" customFormat="1" ht="15" x14ac:dyDescent="0.25">
      <c r="A252" s="5" t="s">
        <v>0</v>
      </c>
      <c r="B252" s="5">
        <v>1000</v>
      </c>
      <c r="C252" s="5">
        <v>0.4</v>
      </c>
      <c r="D252" s="5">
        <v>19465.4944</v>
      </c>
      <c r="E252" s="6">
        <v>6.948E-2</v>
      </c>
      <c r="J252" s="12"/>
      <c r="K252" s="6"/>
      <c r="M252" s="6"/>
      <c r="N252" s="27"/>
      <c r="O252"/>
      <c r="P252" s="5" t="s">
        <v>0</v>
      </c>
      <c r="Q252" s="5">
        <v>1000</v>
      </c>
      <c r="R252" s="5">
        <v>0.4</v>
      </c>
      <c r="S252" s="5">
        <v>19343.554489999999</v>
      </c>
      <c r="T252" s="6">
        <v>1.5879999999999998E-2</v>
      </c>
      <c r="Y252" s="12"/>
      <c r="Z252" s="6"/>
    </row>
    <row r="253" spans="1:26" s="5" customFormat="1" ht="15" x14ac:dyDescent="0.25">
      <c r="A253" s="5" t="s">
        <v>0</v>
      </c>
      <c r="B253" s="5">
        <v>1000</v>
      </c>
      <c r="C253" s="5">
        <v>0.7</v>
      </c>
      <c r="D253" s="5">
        <v>19152.08641</v>
      </c>
      <c r="E253" s="6">
        <v>6.4619999999999997E-2</v>
      </c>
      <c r="J253" s="12"/>
      <c r="K253" s="6"/>
      <c r="M253" s="6"/>
      <c r="N253" s="27"/>
      <c r="O253"/>
      <c r="P253" s="5" t="s">
        <v>0</v>
      </c>
      <c r="Q253" s="5">
        <v>1000</v>
      </c>
      <c r="R253" s="5">
        <v>0.7</v>
      </c>
      <c r="S253" s="5">
        <v>19053.963739999999</v>
      </c>
      <c r="T253" s="6">
        <v>1.5859999999999999E-2</v>
      </c>
      <c r="Y253" s="12"/>
      <c r="Z253" s="6"/>
    </row>
    <row r="254" spans="1:26" s="5" customFormat="1" ht="15" x14ac:dyDescent="0.25">
      <c r="A254" s="5" t="s">
        <v>0</v>
      </c>
      <c r="B254" s="5">
        <v>1000</v>
      </c>
      <c r="C254" s="5">
        <v>0.7</v>
      </c>
      <c r="D254" s="5">
        <v>19152.08641</v>
      </c>
      <c r="E254" s="6">
        <v>6.5049999999999997E-2</v>
      </c>
      <c r="J254" s="12"/>
      <c r="K254" s="6"/>
      <c r="M254" s="6"/>
      <c r="N254" s="27"/>
      <c r="O254"/>
      <c r="P254" s="5" t="s">
        <v>0</v>
      </c>
      <c r="Q254" s="5">
        <v>1000</v>
      </c>
      <c r="R254" s="5">
        <v>0.7</v>
      </c>
      <c r="S254" s="5">
        <v>19053.963739999999</v>
      </c>
      <c r="T254" s="6">
        <v>1.567E-2</v>
      </c>
      <c r="Y254" s="12"/>
      <c r="Z254" s="6"/>
    </row>
    <row r="255" spans="1:26" s="5" customFormat="1" ht="15" x14ac:dyDescent="0.25">
      <c r="A255" s="5" t="s">
        <v>0</v>
      </c>
      <c r="B255" s="5">
        <v>1000</v>
      </c>
      <c r="C255" s="5">
        <v>0.7</v>
      </c>
      <c r="D255" s="5">
        <v>19152.08641</v>
      </c>
      <c r="E255" s="6">
        <v>6.583E-2</v>
      </c>
      <c r="J255" s="12"/>
      <c r="K255" s="6"/>
      <c r="M255" s="6"/>
      <c r="N255" s="27"/>
      <c r="O255"/>
      <c r="P255" s="5" t="s">
        <v>0</v>
      </c>
      <c r="Q255" s="5">
        <v>1000</v>
      </c>
      <c r="R255" s="5">
        <v>0.7</v>
      </c>
      <c r="S255" s="5">
        <v>19053.963739999999</v>
      </c>
      <c r="T255" s="6">
        <v>1.567E-2</v>
      </c>
      <c r="Y255" s="12"/>
      <c r="Z255" s="6"/>
    </row>
    <row r="256" spans="1:26" s="5" customFormat="1" ht="15" x14ac:dyDescent="0.25">
      <c r="A256" s="5" t="s">
        <v>0</v>
      </c>
      <c r="B256" s="5">
        <v>1000</v>
      </c>
      <c r="C256" s="5">
        <v>0.7</v>
      </c>
      <c r="D256" s="5">
        <v>19152.08641</v>
      </c>
      <c r="E256" s="6">
        <v>6.4610000000000001E-2</v>
      </c>
      <c r="J256" s="12"/>
      <c r="K256" s="6"/>
      <c r="M256" s="6"/>
      <c r="N256" s="27"/>
      <c r="O256"/>
      <c r="P256" s="5" t="s">
        <v>0</v>
      </c>
      <c r="Q256" s="5">
        <v>1000</v>
      </c>
      <c r="R256" s="5">
        <v>0.7</v>
      </c>
      <c r="S256" s="5">
        <v>19053.963739999999</v>
      </c>
      <c r="T256" s="6">
        <v>1.5890000000000001E-2</v>
      </c>
      <c r="Y256" s="12"/>
      <c r="Z256" s="6"/>
    </row>
    <row r="257" spans="1:26" s="5" customFormat="1" ht="15" x14ac:dyDescent="0.25">
      <c r="A257" s="5" t="s">
        <v>0</v>
      </c>
      <c r="B257" s="5">
        <v>1000</v>
      </c>
      <c r="C257" s="5">
        <v>0.7</v>
      </c>
      <c r="D257" s="5">
        <v>19152.08641</v>
      </c>
      <c r="E257" s="6">
        <v>6.4199999999999993E-2</v>
      </c>
      <c r="J257" s="12"/>
      <c r="K257" s="6"/>
      <c r="M257" s="6"/>
      <c r="N257" s="27"/>
      <c r="O257"/>
      <c r="P257" s="5" t="s">
        <v>0</v>
      </c>
      <c r="Q257" s="5">
        <v>1000</v>
      </c>
      <c r="R257" s="5">
        <v>0.7</v>
      </c>
      <c r="S257" s="5">
        <v>19053.963739999999</v>
      </c>
      <c r="T257" s="6">
        <v>1.5740000000000001E-2</v>
      </c>
      <c r="Y257" s="12"/>
      <c r="Z257" s="6"/>
    </row>
    <row r="258" spans="1:26" s="5" customFormat="1" ht="15" x14ac:dyDescent="0.25">
      <c r="A258" s="5" t="s">
        <v>0</v>
      </c>
      <c r="B258" s="5">
        <v>1000</v>
      </c>
      <c r="C258" s="5">
        <v>0.7</v>
      </c>
      <c r="D258" s="5">
        <v>19152.08641</v>
      </c>
      <c r="E258" s="6">
        <v>6.6500000000000004E-2</v>
      </c>
      <c r="J258" s="12"/>
      <c r="K258" s="6"/>
      <c r="M258" s="6"/>
      <c r="N258" s="27"/>
      <c r="O258"/>
      <c r="P258" s="5" t="s">
        <v>0</v>
      </c>
      <c r="Q258" s="5">
        <v>1000</v>
      </c>
      <c r="R258" s="5">
        <v>0.7</v>
      </c>
      <c r="S258" s="5">
        <v>19053.963739999999</v>
      </c>
      <c r="T258" s="6">
        <v>1.5610000000000001E-2</v>
      </c>
      <c r="Y258" s="12"/>
      <c r="Z258" s="6"/>
    </row>
    <row r="259" spans="1:26" s="5" customFormat="1" ht="15" x14ac:dyDescent="0.25">
      <c r="A259" s="5" t="s">
        <v>0</v>
      </c>
      <c r="B259" s="5">
        <v>1000</v>
      </c>
      <c r="C259" s="5">
        <v>0.7</v>
      </c>
      <c r="D259" s="5">
        <v>19152.08641</v>
      </c>
      <c r="E259" s="6">
        <v>6.4699999999999994E-2</v>
      </c>
      <c r="J259" s="12"/>
      <c r="K259" s="6"/>
      <c r="M259" s="6"/>
      <c r="N259" s="27"/>
      <c r="O259"/>
      <c r="P259" s="5" t="s">
        <v>0</v>
      </c>
      <c r="Q259" s="5">
        <v>1000</v>
      </c>
      <c r="R259" s="5">
        <v>0.7</v>
      </c>
      <c r="S259" s="5">
        <v>19053.963739999999</v>
      </c>
      <c r="T259" s="6">
        <v>1.5910000000000001E-2</v>
      </c>
      <c r="Y259" s="12"/>
      <c r="Z259" s="6"/>
    </row>
    <row r="260" spans="1:26" s="5" customFormat="1" ht="15" x14ac:dyDescent="0.25">
      <c r="A260" s="5" t="s">
        <v>0</v>
      </c>
      <c r="B260" s="5">
        <v>1000</v>
      </c>
      <c r="C260" s="5">
        <v>0.7</v>
      </c>
      <c r="D260" s="5">
        <v>19152.08641</v>
      </c>
      <c r="E260" s="6">
        <v>6.3579999999999998E-2</v>
      </c>
      <c r="J260" s="12"/>
      <c r="K260" s="6"/>
      <c r="M260" s="6"/>
      <c r="N260" s="27"/>
      <c r="O260"/>
      <c r="P260" s="5" t="s">
        <v>0</v>
      </c>
      <c r="Q260" s="5">
        <v>1000</v>
      </c>
      <c r="R260" s="5">
        <v>0.7</v>
      </c>
      <c r="S260" s="5">
        <v>19053.963739999999</v>
      </c>
      <c r="T260" s="6">
        <v>1.575E-2</v>
      </c>
      <c r="Y260" s="12"/>
      <c r="Z260" s="6"/>
    </row>
    <row r="261" spans="1:26" s="5" customFormat="1" ht="15" x14ac:dyDescent="0.25">
      <c r="A261" s="5" t="s">
        <v>0</v>
      </c>
      <c r="B261" s="5">
        <v>1000</v>
      </c>
      <c r="C261" s="5">
        <v>0.7</v>
      </c>
      <c r="D261" s="5">
        <v>19152.08641</v>
      </c>
      <c r="E261" s="6">
        <v>6.5519999999999995E-2</v>
      </c>
      <c r="J261" s="12"/>
      <c r="K261" s="6"/>
      <c r="M261" s="6"/>
      <c r="N261" s="27"/>
      <c r="O261"/>
      <c r="P261" s="5" t="s">
        <v>0</v>
      </c>
      <c r="Q261" s="5">
        <v>1000</v>
      </c>
      <c r="R261" s="5">
        <v>0.7</v>
      </c>
      <c r="S261" s="5">
        <v>19053.963739999999</v>
      </c>
      <c r="T261" s="6">
        <v>1.5520000000000001E-2</v>
      </c>
      <c r="Y261" s="12"/>
      <c r="Z261" s="6"/>
    </row>
    <row r="262" spans="1:26" s="5" customFormat="1" ht="15" x14ac:dyDescent="0.25">
      <c r="A262" s="5" t="s">
        <v>0</v>
      </c>
      <c r="B262" s="5">
        <v>1000</v>
      </c>
      <c r="C262" s="5">
        <v>0.7</v>
      </c>
      <c r="D262" s="5">
        <v>19152.08641</v>
      </c>
      <c r="E262" s="6">
        <v>6.4280000000000004E-2</v>
      </c>
      <c r="J262" s="12"/>
      <c r="K262" s="6"/>
      <c r="M262" s="6"/>
      <c r="N262" s="27"/>
      <c r="O262"/>
      <c r="P262" s="5" t="s">
        <v>0</v>
      </c>
      <c r="Q262" s="5">
        <v>1000</v>
      </c>
      <c r="R262" s="5">
        <v>0.7</v>
      </c>
      <c r="S262" s="5">
        <v>19053.963739999999</v>
      </c>
      <c r="T262" s="6">
        <v>1.5820000000000001E-2</v>
      </c>
      <c r="Y262" s="12"/>
      <c r="Z262" s="6"/>
    </row>
    <row r="263" spans="1:26" s="5" customFormat="1" ht="15" x14ac:dyDescent="0.25">
      <c r="A263" s="5" t="s">
        <v>0</v>
      </c>
      <c r="B263" s="5">
        <v>1000</v>
      </c>
      <c r="C263" s="5">
        <v>1</v>
      </c>
      <c r="D263" s="5">
        <v>19028.66878</v>
      </c>
      <c r="E263" s="6">
        <v>5.9580000000000001E-2</v>
      </c>
      <c r="J263" s="12"/>
      <c r="K263" s="6"/>
      <c r="M263" s="6"/>
      <c r="N263" s="27"/>
      <c r="O263"/>
      <c r="P263" s="5" t="s">
        <v>0</v>
      </c>
      <c r="Q263" s="5">
        <v>1000</v>
      </c>
      <c r="R263" s="5">
        <v>1</v>
      </c>
      <c r="S263" s="5">
        <v>19039.346669999999</v>
      </c>
      <c r="T263" s="6">
        <v>1.644E-2</v>
      </c>
      <c r="Y263" s="12"/>
      <c r="Z263" s="6"/>
    </row>
    <row r="264" spans="1:26" s="5" customFormat="1" ht="15" x14ac:dyDescent="0.25">
      <c r="A264" s="5" t="s">
        <v>0</v>
      </c>
      <c r="B264" s="5">
        <v>1000</v>
      </c>
      <c r="C264" s="5">
        <v>1</v>
      </c>
      <c r="D264" s="5">
        <v>19028.66878</v>
      </c>
      <c r="E264" s="6">
        <v>6.123E-2</v>
      </c>
      <c r="J264" s="12"/>
      <c r="K264" s="6"/>
      <c r="M264" s="6"/>
      <c r="N264" s="27"/>
      <c r="O264"/>
      <c r="P264" s="5" t="s">
        <v>0</v>
      </c>
      <c r="Q264" s="5">
        <v>1000</v>
      </c>
      <c r="R264" s="5">
        <v>1</v>
      </c>
      <c r="S264" s="5">
        <v>19039.346669999999</v>
      </c>
      <c r="T264" s="6">
        <v>1.6119999999999999E-2</v>
      </c>
      <c r="Y264" s="12"/>
      <c r="Z264" s="6"/>
    </row>
    <row r="265" spans="1:26" s="5" customFormat="1" ht="15" x14ac:dyDescent="0.25">
      <c r="A265" s="5" t="s">
        <v>0</v>
      </c>
      <c r="B265" s="5">
        <v>1000</v>
      </c>
      <c r="C265" s="5">
        <v>1</v>
      </c>
      <c r="D265" s="5">
        <v>19028.66878</v>
      </c>
      <c r="E265" s="6">
        <v>5.9929999999999997E-2</v>
      </c>
      <c r="J265" s="12"/>
      <c r="K265" s="6"/>
      <c r="M265" s="6"/>
      <c r="N265" s="27"/>
      <c r="O265"/>
      <c r="P265" s="5" t="s">
        <v>0</v>
      </c>
      <c r="Q265" s="5">
        <v>1000</v>
      </c>
      <c r="R265" s="5">
        <v>1</v>
      </c>
      <c r="S265" s="5">
        <v>19039.346669999999</v>
      </c>
      <c r="T265" s="6">
        <v>1.6619999999999999E-2</v>
      </c>
      <c r="Y265" s="12"/>
      <c r="Z265" s="6"/>
    </row>
    <row r="266" spans="1:26" s="5" customFormat="1" ht="15" x14ac:dyDescent="0.25">
      <c r="A266" s="5" t="s">
        <v>0</v>
      </c>
      <c r="B266" s="5">
        <v>1000</v>
      </c>
      <c r="C266" s="5">
        <v>1</v>
      </c>
      <c r="D266" s="5">
        <v>19028.66878</v>
      </c>
      <c r="E266" s="6">
        <v>6.003E-2</v>
      </c>
      <c r="J266" s="12"/>
      <c r="K266" s="6"/>
      <c r="M266" s="6"/>
      <c r="N266" s="27"/>
      <c r="O266"/>
      <c r="P266" s="5" t="s">
        <v>0</v>
      </c>
      <c r="Q266" s="5">
        <v>1000</v>
      </c>
      <c r="R266" s="5">
        <v>1</v>
      </c>
      <c r="S266" s="5">
        <v>19039.346669999999</v>
      </c>
      <c r="T266" s="6">
        <v>1.6389999999999998E-2</v>
      </c>
      <c r="Y266" s="12"/>
      <c r="Z266" s="6"/>
    </row>
    <row r="267" spans="1:26" s="5" customFormat="1" ht="15" x14ac:dyDescent="0.25">
      <c r="A267" s="5" t="s">
        <v>0</v>
      </c>
      <c r="B267" s="5">
        <v>1000</v>
      </c>
      <c r="C267" s="5">
        <v>1</v>
      </c>
      <c r="D267" s="5">
        <v>19028.66878</v>
      </c>
      <c r="E267" s="6">
        <v>6.1740000000000003E-2</v>
      </c>
      <c r="J267" s="12"/>
      <c r="K267" s="6"/>
      <c r="M267" s="6"/>
      <c r="N267" s="27"/>
      <c r="O267"/>
      <c r="P267" s="5" t="s">
        <v>0</v>
      </c>
      <c r="Q267" s="5">
        <v>1000</v>
      </c>
      <c r="R267" s="5">
        <v>1</v>
      </c>
      <c r="S267" s="5">
        <v>19039.346669999999</v>
      </c>
      <c r="T267" s="6">
        <v>1.711E-2</v>
      </c>
      <c r="Y267" s="12"/>
      <c r="Z267" s="6"/>
    </row>
    <row r="268" spans="1:26" s="5" customFormat="1" ht="15" x14ac:dyDescent="0.25">
      <c r="A268" s="5" t="s">
        <v>0</v>
      </c>
      <c r="B268" s="5">
        <v>1000</v>
      </c>
      <c r="C268" s="5">
        <v>1</v>
      </c>
      <c r="D268" s="5">
        <v>19028.66878</v>
      </c>
      <c r="E268" s="6">
        <v>6.1109999999999998E-2</v>
      </c>
      <c r="J268" s="12"/>
      <c r="K268" s="6"/>
      <c r="M268" s="6"/>
      <c r="N268" s="27"/>
      <c r="O268"/>
      <c r="P268" s="5" t="s">
        <v>0</v>
      </c>
      <c r="Q268" s="5">
        <v>1000</v>
      </c>
      <c r="R268" s="5">
        <v>1</v>
      </c>
      <c r="S268" s="5">
        <v>19039.346669999999</v>
      </c>
      <c r="T268" s="6">
        <v>1.687E-2</v>
      </c>
      <c r="Y268" s="12"/>
      <c r="Z268" s="6"/>
    </row>
    <row r="269" spans="1:26" s="5" customFormat="1" ht="15" x14ac:dyDescent="0.25">
      <c r="A269" s="5" t="s">
        <v>0</v>
      </c>
      <c r="B269" s="5">
        <v>1000</v>
      </c>
      <c r="C269" s="5">
        <v>1</v>
      </c>
      <c r="D269" s="5">
        <v>19028.66878</v>
      </c>
      <c r="E269" s="6">
        <v>6.0170000000000001E-2</v>
      </c>
      <c r="J269" s="12"/>
      <c r="K269" s="6"/>
      <c r="M269" s="6"/>
      <c r="N269" s="27"/>
      <c r="O269"/>
      <c r="P269" s="5" t="s">
        <v>0</v>
      </c>
      <c r="Q269" s="5">
        <v>1000</v>
      </c>
      <c r="R269" s="5">
        <v>1</v>
      </c>
      <c r="S269" s="5">
        <v>19039.346669999999</v>
      </c>
      <c r="T269" s="6">
        <v>1.6449999999999999E-2</v>
      </c>
      <c r="Y269" s="12"/>
      <c r="Z269" s="6"/>
    </row>
    <row r="270" spans="1:26" s="5" customFormat="1" ht="15" x14ac:dyDescent="0.25">
      <c r="A270" s="5" t="s">
        <v>0</v>
      </c>
      <c r="B270" s="5">
        <v>1000</v>
      </c>
      <c r="C270" s="5">
        <v>1</v>
      </c>
      <c r="D270" s="5">
        <v>19028.66878</v>
      </c>
      <c r="E270" s="6">
        <v>6.1890000000000001E-2</v>
      </c>
      <c r="J270" s="12"/>
      <c r="K270" s="6"/>
      <c r="M270" s="6"/>
      <c r="N270" s="27"/>
      <c r="O270"/>
      <c r="P270" s="5" t="s">
        <v>0</v>
      </c>
      <c r="Q270" s="5">
        <v>1000</v>
      </c>
      <c r="R270" s="5">
        <v>1</v>
      </c>
      <c r="S270" s="5">
        <v>19039.346669999999</v>
      </c>
      <c r="T270" s="6">
        <v>1.653E-2</v>
      </c>
      <c r="Y270" s="12"/>
      <c r="Z270" s="6"/>
    </row>
    <row r="271" spans="1:26" s="5" customFormat="1" ht="15" x14ac:dyDescent="0.25">
      <c r="A271" s="5" t="s">
        <v>0</v>
      </c>
      <c r="B271" s="5">
        <v>1000</v>
      </c>
      <c r="C271" s="5">
        <v>1</v>
      </c>
      <c r="D271" s="5">
        <v>19028.66878</v>
      </c>
      <c r="E271" s="6">
        <v>6.0900000000000003E-2</v>
      </c>
      <c r="J271" s="12"/>
      <c r="K271" s="6"/>
      <c r="M271" s="6"/>
      <c r="N271" s="27"/>
      <c r="O271"/>
      <c r="P271" s="5" t="s">
        <v>0</v>
      </c>
      <c r="Q271" s="5">
        <v>1000</v>
      </c>
      <c r="R271" s="5">
        <v>1</v>
      </c>
      <c r="S271" s="5">
        <v>19039.346669999999</v>
      </c>
      <c r="T271" s="6">
        <v>1.6590000000000001E-2</v>
      </c>
      <c r="Y271" s="12"/>
      <c r="Z271" s="6"/>
    </row>
    <row r="272" spans="1:26" s="5" customFormat="1" ht="15" x14ac:dyDescent="0.25">
      <c r="A272" s="5" t="s">
        <v>0</v>
      </c>
      <c r="B272" s="5">
        <v>1000</v>
      </c>
      <c r="C272" s="5">
        <v>1</v>
      </c>
      <c r="D272" s="5">
        <v>19028.66878</v>
      </c>
      <c r="E272" s="6">
        <v>6.0359999999999997E-2</v>
      </c>
      <c r="J272" s="12"/>
      <c r="K272" s="6"/>
      <c r="M272" s="6"/>
      <c r="N272" s="27"/>
      <c r="O272"/>
      <c r="P272" s="5" t="s">
        <v>0</v>
      </c>
      <c r="Q272" s="5">
        <v>1000</v>
      </c>
      <c r="R272" s="5">
        <v>1</v>
      </c>
      <c r="S272" s="5">
        <v>19039.346669999999</v>
      </c>
      <c r="T272" s="6">
        <v>1.6729999999999998E-2</v>
      </c>
      <c r="Y272" s="12"/>
      <c r="Z272" s="6"/>
    </row>
    <row r="276" ht="13.5" customHeight="1" x14ac:dyDescent="0.2"/>
  </sheetData>
  <mergeCells count="8">
    <mergeCell ref="V1:X2"/>
    <mergeCell ref="Y1:Z1"/>
    <mergeCell ref="A1:C2"/>
    <mergeCell ref="D1:E1"/>
    <mergeCell ref="G1:I2"/>
    <mergeCell ref="J1:K1"/>
    <mergeCell ref="P1:R2"/>
    <mergeCell ref="S1:T1"/>
  </mergeCells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299"/>
  <sheetViews>
    <sheetView topLeftCell="A10" zoomScale="85" zoomScaleNormal="85" workbookViewId="0">
      <selection activeCell="V34" sqref="V34"/>
    </sheetView>
  </sheetViews>
  <sheetFormatPr defaultRowHeight="14.25" x14ac:dyDescent="0.2"/>
  <cols>
    <col min="1" max="1" width="10.875" bestFit="1" customWidth="1"/>
    <col min="2" max="2" width="5.5" bestFit="1" customWidth="1"/>
    <col min="3" max="3" width="4.5" bestFit="1" customWidth="1"/>
    <col min="6" max="6" width="5.5" bestFit="1" customWidth="1"/>
    <col min="9" max="9" width="4.5" bestFit="1" customWidth="1"/>
    <col min="12" max="12" width="6.5" bestFit="1" customWidth="1"/>
    <col min="15" max="15" width="4.5" bestFit="1" customWidth="1"/>
    <col min="18" max="18" width="4.5" bestFit="1" customWidth="1"/>
    <col min="19" max="19" width="4.5" customWidth="1"/>
    <col min="20" max="20" width="10.875" bestFit="1" customWidth="1"/>
    <col min="21" max="21" width="4.5" customWidth="1"/>
    <col min="22" max="22" width="4.125" bestFit="1" customWidth="1"/>
    <col min="23" max="23" width="12.875" bestFit="1" customWidth="1"/>
    <col min="24" max="24" width="11.875" bestFit="1" customWidth="1"/>
    <col min="25" max="25" width="8.5" style="78" bestFit="1" customWidth="1"/>
    <col min="26" max="26" width="12.875" bestFit="1" customWidth="1"/>
    <col min="27" max="27" width="11.375" bestFit="1" customWidth="1"/>
    <col min="28" max="28" width="8.5" style="78" bestFit="1" customWidth="1"/>
    <col min="29" max="29" width="12.875" bestFit="1" customWidth="1"/>
    <col min="30" max="30" width="11.375" bestFit="1" customWidth="1"/>
    <col min="31" max="31" width="8.5" style="78" bestFit="1" customWidth="1"/>
    <col min="32" max="32" width="12.875" bestFit="1" customWidth="1"/>
    <col min="33" max="33" width="11.375" bestFit="1" customWidth="1"/>
    <col min="34" max="34" width="8.5" style="78" bestFit="1" customWidth="1"/>
    <col min="35" max="35" width="12.875" bestFit="1" customWidth="1"/>
    <col min="36" max="36" width="11.375" bestFit="1" customWidth="1"/>
    <col min="37" max="37" width="8.5" style="78" bestFit="1" customWidth="1"/>
    <col min="38" max="38" width="7.875" bestFit="1" customWidth="1"/>
  </cols>
  <sheetData>
    <row r="1" spans="1:37" s="5" customFormat="1" ht="15" x14ac:dyDescent="0.25">
      <c r="D1" s="119" t="s">
        <v>72</v>
      </c>
      <c r="E1" s="119"/>
      <c r="F1" s="119"/>
      <c r="G1" s="119" t="s">
        <v>73</v>
      </c>
      <c r="H1" s="119"/>
      <c r="I1" s="119"/>
      <c r="J1" s="119" t="s">
        <v>74</v>
      </c>
      <c r="K1" s="119"/>
      <c r="L1" s="119"/>
      <c r="M1" s="119" t="s">
        <v>75</v>
      </c>
      <c r="N1" s="119"/>
      <c r="O1" s="119"/>
      <c r="P1" s="119" t="s">
        <v>76</v>
      </c>
      <c r="Q1" s="119"/>
      <c r="R1" s="119"/>
      <c r="S1" s="47"/>
      <c r="T1" s="47"/>
      <c r="U1" s="47"/>
      <c r="W1" s="41" t="s">
        <v>72</v>
      </c>
      <c r="X1" s="41"/>
      <c r="Y1" s="75"/>
      <c r="Z1" s="119" t="s">
        <v>73</v>
      </c>
      <c r="AA1" s="119"/>
      <c r="AB1" s="119"/>
      <c r="AC1" s="119" t="s">
        <v>74</v>
      </c>
      <c r="AD1" s="119"/>
      <c r="AE1" s="119"/>
      <c r="AF1" s="119" t="s">
        <v>121</v>
      </c>
      <c r="AG1" s="119"/>
      <c r="AH1" s="119"/>
      <c r="AI1" s="119" t="s">
        <v>76</v>
      </c>
      <c r="AJ1" s="119"/>
      <c r="AK1" s="119"/>
    </row>
    <row r="2" spans="1:37" s="13" customFormat="1" ht="15" x14ac:dyDescent="0.25">
      <c r="D2" s="48" t="s">
        <v>77</v>
      </c>
      <c r="E2" s="48" t="s">
        <v>78</v>
      </c>
      <c r="F2" s="48" t="s">
        <v>79</v>
      </c>
      <c r="G2" s="48" t="s">
        <v>77</v>
      </c>
      <c r="H2" s="48" t="s">
        <v>78</v>
      </c>
      <c r="I2" s="48" t="s">
        <v>79</v>
      </c>
      <c r="J2" s="48" t="s">
        <v>77</v>
      </c>
      <c r="K2" s="48" t="s">
        <v>78</v>
      </c>
      <c r="L2" s="48" t="s">
        <v>79</v>
      </c>
      <c r="M2" s="48" t="s">
        <v>77</v>
      </c>
      <c r="N2" s="48" t="s">
        <v>78</v>
      </c>
      <c r="O2" s="48" t="s">
        <v>79</v>
      </c>
      <c r="P2" s="48" t="s">
        <v>77</v>
      </c>
      <c r="Q2" s="48" t="s">
        <v>78</v>
      </c>
      <c r="R2" s="48" t="s">
        <v>79</v>
      </c>
      <c r="S2" s="48"/>
      <c r="T2" s="48"/>
      <c r="U2" s="48"/>
      <c r="W2" s="13" t="s">
        <v>13</v>
      </c>
      <c r="X2" s="41" t="s">
        <v>80</v>
      </c>
      <c r="Y2" s="76" t="s">
        <v>81</v>
      </c>
      <c r="Z2" s="13" t="s">
        <v>13</v>
      </c>
      <c r="AA2" s="13" t="s">
        <v>80</v>
      </c>
      <c r="AB2" s="76" t="s">
        <v>81</v>
      </c>
      <c r="AC2" s="13" t="s">
        <v>13</v>
      </c>
      <c r="AD2" s="13" t="s">
        <v>80</v>
      </c>
      <c r="AE2" s="76" t="s">
        <v>81</v>
      </c>
      <c r="AF2" s="13" t="s">
        <v>13</v>
      </c>
      <c r="AG2" s="13" t="s">
        <v>80</v>
      </c>
      <c r="AH2" s="76" t="s">
        <v>81</v>
      </c>
      <c r="AI2" s="13" t="s">
        <v>13</v>
      </c>
      <c r="AJ2" s="13" t="s">
        <v>80</v>
      </c>
      <c r="AK2" s="76" t="s">
        <v>81</v>
      </c>
    </row>
    <row r="3" spans="1:37" s="5" customFormat="1" ht="15" x14ac:dyDescent="0.25">
      <c r="A3" s="5" t="s">
        <v>1</v>
      </c>
      <c r="B3" s="5">
        <v>25</v>
      </c>
      <c r="C3" s="5">
        <v>0.4</v>
      </c>
      <c r="D3" s="5">
        <v>40.897550000000003</v>
      </c>
      <c r="E3" s="5">
        <v>1.03105</v>
      </c>
      <c r="F3" s="5">
        <v>18</v>
      </c>
      <c r="G3" s="5">
        <v>42.424349999999997</v>
      </c>
      <c r="H3" s="5">
        <v>1.0304500000000001</v>
      </c>
      <c r="I3" s="5">
        <v>44</v>
      </c>
      <c r="J3" s="5">
        <v>42.003050000000002</v>
      </c>
      <c r="K3" s="5">
        <v>1.0394699999999999</v>
      </c>
      <c r="L3" s="5">
        <v>62</v>
      </c>
      <c r="M3" s="5">
        <v>40.897550000000003</v>
      </c>
      <c r="N3" s="5">
        <v>1.0260800000000001</v>
      </c>
      <c r="O3" s="5">
        <v>108</v>
      </c>
      <c r="P3" s="5">
        <v>41.318849999999998</v>
      </c>
      <c r="Q3" s="5">
        <v>1.08161</v>
      </c>
      <c r="R3" s="5">
        <v>13</v>
      </c>
      <c r="T3" s="7" t="s">
        <v>1</v>
      </c>
      <c r="U3" s="7">
        <v>25</v>
      </c>
      <c r="V3" s="7">
        <v>0.4</v>
      </c>
      <c r="W3" s="9">
        <f t="shared" ref="W3:AK3" si="0">AVERAGE(D3:D12)</f>
        <v>41.134779999999999</v>
      </c>
      <c r="X3" s="9">
        <f t="shared" si="0"/>
        <v>1.0463790000000002</v>
      </c>
      <c r="Y3" s="77">
        <f t="shared" si="0"/>
        <v>16.3</v>
      </c>
      <c r="Z3" s="9">
        <f t="shared" si="0"/>
        <v>42.424349999999997</v>
      </c>
      <c r="AA3" s="9">
        <f t="shared" si="0"/>
        <v>1.035088</v>
      </c>
      <c r="AB3" s="77">
        <f t="shared" si="0"/>
        <v>41.1</v>
      </c>
      <c r="AC3" s="9">
        <f t="shared" si="0"/>
        <v>41.229200000000006</v>
      </c>
      <c r="AD3" s="9">
        <f t="shared" si="0"/>
        <v>1.0625399999999998</v>
      </c>
      <c r="AE3" s="77">
        <f t="shared" si="0"/>
        <v>67.599999999999994</v>
      </c>
      <c r="AF3" s="9">
        <f t="shared" si="0"/>
        <v>41.26088</v>
      </c>
      <c r="AG3" s="9">
        <f t="shared" si="0"/>
        <v>1.031042</v>
      </c>
      <c r="AH3" s="77">
        <f t="shared" si="0"/>
        <v>101.4</v>
      </c>
      <c r="AI3" s="9">
        <f t="shared" si="0"/>
        <v>41.108276000000004</v>
      </c>
      <c r="AJ3" s="9">
        <f t="shared" si="0"/>
        <v>1.0965499999999999</v>
      </c>
      <c r="AK3" s="77">
        <f t="shared" si="0"/>
        <v>12.3</v>
      </c>
    </row>
    <row r="4" spans="1:37" s="5" customFormat="1" ht="15" x14ac:dyDescent="0.25">
      <c r="A4" s="5" t="s">
        <v>1</v>
      </c>
      <c r="B4" s="5">
        <v>25</v>
      </c>
      <c r="C4" s="5">
        <v>0.4</v>
      </c>
      <c r="D4" s="5">
        <v>42.005949999999999</v>
      </c>
      <c r="E4" s="5">
        <v>1.06287</v>
      </c>
      <c r="F4" s="5">
        <v>17</v>
      </c>
      <c r="G4" s="5">
        <v>42.424349999999997</v>
      </c>
      <c r="H4" s="5">
        <v>1.0298099999999999</v>
      </c>
      <c r="I4" s="5">
        <v>39</v>
      </c>
      <c r="J4" s="5">
        <v>40.897550000000003</v>
      </c>
      <c r="K4" s="5">
        <v>1.29139</v>
      </c>
      <c r="L4" s="5">
        <v>72</v>
      </c>
      <c r="M4" s="5">
        <v>40.897550000000003</v>
      </c>
      <c r="N4" s="5">
        <v>1.0293099999999999</v>
      </c>
      <c r="O4" s="5">
        <v>106</v>
      </c>
      <c r="P4" s="5">
        <v>40.897550000000003</v>
      </c>
      <c r="Q4" s="5">
        <v>1.0877300000000001</v>
      </c>
      <c r="R4" s="5">
        <v>13</v>
      </c>
      <c r="T4" s="7" t="s">
        <v>1</v>
      </c>
      <c r="U4" s="7">
        <v>25</v>
      </c>
      <c r="V4" s="7">
        <v>0.7</v>
      </c>
      <c r="W4" s="9">
        <f t="shared" ref="W4:Y4" si="1">AVERAGEA(D13:D22)</f>
        <v>30.223405000000003</v>
      </c>
      <c r="X4" s="9">
        <f t="shared" si="1"/>
        <v>1.6966019999999999</v>
      </c>
      <c r="Y4" s="77">
        <f t="shared" si="1"/>
        <v>27.3</v>
      </c>
      <c r="Z4" s="9">
        <f>AVERAGEA(G13:G22)</f>
        <v>28.654547999999998</v>
      </c>
      <c r="AA4" s="9">
        <f>AVERAGEA(H13:H22)</f>
        <v>1.6887779999999999</v>
      </c>
      <c r="AB4" s="77">
        <f t="shared" ref="AB4:AK4" si="2">AVERAGEA(I13:I22)</f>
        <v>69.7</v>
      </c>
      <c r="AC4" s="9">
        <f t="shared" si="2"/>
        <v>30.897075999999998</v>
      </c>
      <c r="AD4" s="9">
        <f t="shared" si="2"/>
        <v>1.6794850000000001</v>
      </c>
      <c r="AE4" s="77">
        <f t="shared" si="2"/>
        <v>113.8</v>
      </c>
      <c r="AF4" s="9">
        <f t="shared" si="2"/>
        <v>29.563298000000003</v>
      </c>
      <c r="AG4" s="9">
        <f t="shared" si="2"/>
        <v>1.6771370000000001</v>
      </c>
      <c r="AH4" s="77">
        <f t="shared" si="2"/>
        <v>157.30000000000001</v>
      </c>
      <c r="AI4" s="9">
        <f t="shared" si="2"/>
        <v>28.654360000000004</v>
      </c>
      <c r="AJ4" s="9">
        <f t="shared" si="2"/>
        <v>1.7026669999999999</v>
      </c>
      <c r="AK4" s="77">
        <f t="shared" si="2"/>
        <v>19.3</v>
      </c>
    </row>
    <row r="5" spans="1:37" s="5" customFormat="1" ht="15" x14ac:dyDescent="0.25">
      <c r="A5" s="5" t="s">
        <v>1</v>
      </c>
      <c r="B5" s="5">
        <v>25</v>
      </c>
      <c r="C5" s="5">
        <v>0.4</v>
      </c>
      <c r="D5" s="5">
        <v>40.897550000000003</v>
      </c>
      <c r="E5" s="5">
        <v>1.0485199999999999</v>
      </c>
      <c r="F5" s="5">
        <v>16</v>
      </c>
      <c r="G5" s="5">
        <v>42.424349999999997</v>
      </c>
      <c r="H5" s="5">
        <v>1.0353300000000001</v>
      </c>
      <c r="I5" s="5">
        <v>39</v>
      </c>
      <c r="J5" s="5">
        <v>40.897550000000003</v>
      </c>
      <c r="K5" s="5">
        <v>1.0260199999999999</v>
      </c>
      <c r="L5" s="5">
        <v>73</v>
      </c>
      <c r="M5" s="5">
        <v>41.318849999999998</v>
      </c>
      <c r="N5" s="5">
        <v>1.0292300000000001</v>
      </c>
      <c r="O5" s="5">
        <v>104</v>
      </c>
      <c r="P5" s="5">
        <v>41.318849999999998</v>
      </c>
      <c r="Q5" s="5">
        <v>1.0545599999999999</v>
      </c>
      <c r="R5" s="5">
        <v>10</v>
      </c>
      <c r="T5" s="7" t="s">
        <v>1</v>
      </c>
      <c r="U5" s="7">
        <v>25</v>
      </c>
      <c r="V5" s="7">
        <v>1</v>
      </c>
      <c r="W5" s="9">
        <f t="shared" ref="W5:Y5" si="3">AVERAGE(D23:D32)</f>
        <v>28.709023000000002</v>
      </c>
      <c r="X5" s="9">
        <f t="shared" si="3"/>
        <v>2.1145420000000001</v>
      </c>
      <c r="Y5" s="77">
        <f t="shared" si="3"/>
        <v>41.3</v>
      </c>
      <c r="Z5" s="9">
        <f>AVERAGE(G23:G32)</f>
        <v>28.531114000000002</v>
      </c>
      <c r="AA5" s="9">
        <f>AVERAGE(H23:H32)</f>
        <v>2.1109420000000001</v>
      </c>
      <c r="AB5" s="77">
        <f t="shared" ref="AB5:AK5" si="4">AVERAGE(I23:I32)</f>
        <v>78.2</v>
      </c>
      <c r="AC5" s="9">
        <f t="shared" si="4"/>
        <v>30.652918999999997</v>
      </c>
      <c r="AD5" s="9">
        <f t="shared" si="4"/>
        <v>2.1014650000000001</v>
      </c>
      <c r="AE5" s="77">
        <f t="shared" si="4"/>
        <v>134.30000000000001</v>
      </c>
      <c r="AF5" s="9">
        <f t="shared" si="4"/>
        <v>28.997976999999999</v>
      </c>
      <c r="AG5" s="9">
        <f t="shared" si="4"/>
        <v>2.0967269999999996</v>
      </c>
      <c r="AH5" s="77">
        <f t="shared" si="4"/>
        <v>204.4</v>
      </c>
      <c r="AI5" s="9">
        <f t="shared" si="4"/>
        <v>28.529246999999998</v>
      </c>
      <c r="AJ5" s="9">
        <f t="shared" si="4"/>
        <v>2.2013480000000003</v>
      </c>
      <c r="AK5" s="77">
        <f t="shared" si="4"/>
        <v>24.1</v>
      </c>
    </row>
    <row r="6" spans="1:37" s="5" customFormat="1" ht="15" x14ac:dyDescent="0.25">
      <c r="A6" s="5" t="s">
        <v>1</v>
      </c>
      <c r="B6" s="5">
        <v>25</v>
      </c>
      <c r="C6" s="5">
        <v>0.4</v>
      </c>
      <c r="D6" s="5">
        <v>40.897550000000003</v>
      </c>
      <c r="E6" s="5">
        <v>1.0421800000000001</v>
      </c>
      <c r="F6" s="5">
        <v>18</v>
      </c>
      <c r="G6" s="5">
        <v>42.424349999999997</v>
      </c>
      <c r="H6" s="5">
        <v>1.04159</v>
      </c>
      <c r="I6" s="5">
        <v>41</v>
      </c>
      <c r="J6" s="5">
        <v>40.897550000000003</v>
      </c>
      <c r="K6" s="5">
        <v>1.03573</v>
      </c>
      <c r="L6" s="5">
        <v>69</v>
      </c>
      <c r="M6" s="5">
        <v>41.318849999999998</v>
      </c>
      <c r="N6" s="5">
        <v>1.03233</v>
      </c>
      <c r="O6" s="5">
        <v>105</v>
      </c>
      <c r="P6" s="5">
        <v>40.897550000000003</v>
      </c>
      <c r="Q6" s="5">
        <v>1.08433</v>
      </c>
      <c r="R6" s="5">
        <v>13</v>
      </c>
      <c r="T6" s="7" t="s">
        <v>1</v>
      </c>
      <c r="U6" s="7">
        <v>100</v>
      </c>
      <c r="V6" s="7">
        <v>0.4</v>
      </c>
      <c r="W6" s="9">
        <f t="shared" ref="W6:Y6" si="5">AVERAGE(D33:D42)</f>
        <v>150.16168400000001</v>
      </c>
      <c r="X6" s="9">
        <f t="shared" si="5"/>
        <v>9.5331449999999993</v>
      </c>
      <c r="Y6" s="77">
        <f t="shared" si="5"/>
        <v>69.099999999999994</v>
      </c>
      <c r="Z6" s="9">
        <f>AVERAGE(G33:G42)</f>
        <v>148.29969</v>
      </c>
      <c r="AA6" s="9">
        <f>AVERAGE(H33:H42)</f>
        <v>9.6243200000000027</v>
      </c>
      <c r="AB6" s="77">
        <f t="shared" ref="AB6:AK6" si="6">AVERAGE(I33:I42)</f>
        <v>32.200000000000003</v>
      </c>
      <c r="AC6" s="9">
        <f t="shared" si="6"/>
        <v>153.83018399999997</v>
      </c>
      <c r="AD6" s="9">
        <f t="shared" si="6"/>
        <v>9.4975179999999995</v>
      </c>
      <c r="AE6" s="77">
        <f t="shared" si="6"/>
        <v>234.6</v>
      </c>
      <c r="AF6" s="9">
        <f t="shared" si="6"/>
        <v>148.57871900000001</v>
      </c>
      <c r="AG6" s="9">
        <f t="shared" si="6"/>
        <v>9.5338740000000008</v>
      </c>
      <c r="AH6" s="77">
        <f t="shared" si="6"/>
        <v>89.9</v>
      </c>
      <c r="AI6" s="9">
        <f t="shared" si="6"/>
        <v>148.22877700000001</v>
      </c>
      <c r="AJ6" s="9">
        <f t="shared" si="6"/>
        <v>9.6499929999999985</v>
      </c>
      <c r="AK6" s="77">
        <f t="shared" si="6"/>
        <v>16.899999999999999</v>
      </c>
    </row>
    <row r="7" spans="1:37" s="5" customFormat="1" ht="15" x14ac:dyDescent="0.25">
      <c r="A7" s="5" t="s">
        <v>1</v>
      </c>
      <c r="B7" s="5">
        <v>25</v>
      </c>
      <c r="C7" s="5">
        <v>0.4</v>
      </c>
      <c r="D7" s="5">
        <v>40.897550000000003</v>
      </c>
      <c r="E7" s="5">
        <v>1.0432399999999999</v>
      </c>
      <c r="F7" s="5">
        <v>15</v>
      </c>
      <c r="G7" s="5">
        <v>42.424349999999997</v>
      </c>
      <c r="H7" s="5">
        <v>1.0423199999999999</v>
      </c>
      <c r="I7" s="5">
        <v>44</v>
      </c>
      <c r="J7" s="5">
        <v>42.003050000000002</v>
      </c>
      <c r="K7" s="5">
        <v>1.03742</v>
      </c>
      <c r="L7" s="5">
        <v>66</v>
      </c>
      <c r="M7" s="5">
        <v>40.897550000000003</v>
      </c>
      <c r="N7" s="5">
        <v>1.03206</v>
      </c>
      <c r="O7" s="5">
        <v>107</v>
      </c>
      <c r="P7" s="5">
        <v>41.319229999999997</v>
      </c>
      <c r="Q7" s="5">
        <v>1.0820700000000001</v>
      </c>
      <c r="R7" s="5">
        <v>13</v>
      </c>
      <c r="T7" s="7" t="s">
        <v>1</v>
      </c>
      <c r="U7" s="7">
        <v>100</v>
      </c>
      <c r="V7" s="7">
        <v>0.7</v>
      </c>
      <c r="W7" s="9">
        <f t="shared" ref="W7:Y7" si="7">AVERAGE(D43:D52)</f>
        <v>108.36656400000001</v>
      </c>
      <c r="X7" s="9">
        <f t="shared" si="7"/>
        <v>24.321996999999996</v>
      </c>
      <c r="Y7" s="77">
        <f t="shared" si="7"/>
        <v>173.3</v>
      </c>
      <c r="Z7" s="9">
        <f>AVERAGE(G43:G52)</f>
        <v>143.08362600000001</v>
      </c>
      <c r="AA7" s="9">
        <f>AVERAGE(H43:H52)</f>
        <v>24.417682999999997</v>
      </c>
      <c r="AB7" s="77">
        <f t="shared" ref="AB7:AK7" si="8">AVERAGE(I43:I52)</f>
        <v>77.2</v>
      </c>
      <c r="AC7" s="9">
        <f t="shared" si="8"/>
        <v>110.99054799999999</v>
      </c>
      <c r="AD7" s="9">
        <f t="shared" si="8"/>
        <v>24.296588000000003</v>
      </c>
      <c r="AE7" s="77">
        <f t="shared" si="8"/>
        <v>599.79999999999995</v>
      </c>
      <c r="AF7" s="9">
        <f t="shared" si="8"/>
        <v>108.54475100000002</v>
      </c>
      <c r="AG7" s="9">
        <f t="shared" si="8"/>
        <v>24.306374000000002</v>
      </c>
      <c r="AH7" s="77">
        <f t="shared" si="8"/>
        <v>234.1</v>
      </c>
      <c r="AI7" s="9">
        <f t="shared" si="8"/>
        <v>107.754514</v>
      </c>
      <c r="AJ7" s="9">
        <f t="shared" si="8"/>
        <v>24.510090999999996</v>
      </c>
      <c r="AK7" s="77">
        <f t="shared" si="8"/>
        <v>42.4</v>
      </c>
    </row>
    <row r="8" spans="1:37" s="5" customFormat="1" ht="15" x14ac:dyDescent="0.25">
      <c r="A8" s="5" t="s">
        <v>1</v>
      </c>
      <c r="B8" s="5">
        <v>25</v>
      </c>
      <c r="C8" s="5">
        <v>0.4</v>
      </c>
      <c r="D8" s="5">
        <v>41.318849999999998</v>
      </c>
      <c r="E8" s="5">
        <v>1.0281899999999999</v>
      </c>
      <c r="F8" s="5">
        <v>13</v>
      </c>
      <c r="G8" s="5">
        <v>42.424349999999997</v>
      </c>
      <c r="H8" s="5">
        <v>1.03928</v>
      </c>
      <c r="I8" s="5">
        <v>45</v>
      </c>
      <c r="J8" s="5">
        <v>40.897550000000003</v>
      </c>
      <c r="K8" s="5">
        <v>1.03739</v>
      </c>
      <c r="L8" s="5">
        <v>68</v>
      </c>
      <c r="M8" s="5">
        <v>41.318849999999998</v>
      </c>
      <c r="N8" s="5">
        <v>1.0344199999999999</v>
      </c>
      <c r="O8" s="5">
        <v>94</v>
      </c>
      <c r="P8" s="5">
        <v>40.897930000000002</v>
      </c>
      <c r="Q8" s="5">
        <v>1.0884499999999999</v>
      </c>
      <c r="R8" s="5">
        <v>13</v>
      </c>
      <c r="T8" s="7" t="s">
        <v>1</v>
      </c>
      <c r="U8" s="7">
        <v>100</v>
      </c>
      <c r="V8" s="7">
        <v>1</v>
      </c>
      <c r="W8" s="9">
        <f t="shared" ref="W8:Y8" si="9">AVERAGE(D53:D62)</f>
        <v>104.52097199999999</v>
      </c>
      <c r="X8" s="9">
        <f t="shared" si="9"/>
        <v>33.863731999999999</v>
      </c>
      <c r="Y8" s="77">
        <f t="shared" si="9"/>
        <v>250.9</v>
      </c>
      <c r="Z8" s="9">
        <f>AVERAGE(G53:G62)</f>
        <v>103.47039500000001</v>
      </c>
      <c r="AA8" s="9">
        <f>AVERAGE(H53:H62)</f>
        <v>33.910553</v>
      </c>
      <c r="AB8" s="77">
        <f t="shared" ref="AB8:AK8" si="10">AVERAGE(I53:I62)</f>
        <v>101.9</v>
      </c>
      <c r="AC8" s="9">
        <f t="shared" si="10"/>
        <v>106.65021899999999</v>
      </c>
      <c r="AD8" s="9">
        <f t="shared" si="10"/>
        <v>33.827225999999996</v>
      </c>
      <c r="AE8" s="77">
        <f t="shared" si="10"/>
        <v>846</v>
      </c>
      <c r="AF8" s="9">
        <f t="shared" si="10"/>
        <v>104.444917</v>
      </c>
      <c r="AG8" s="9">
        <f t="shared" si="10"/>
        <v>33.873567000000001</v>
      </c>
      <c r="AH8" s="77">
        <f t="shared" si="10"/>
        <v>328.2</v>
      </c>
      <c r="AI8" s="9">
        <f t="shared" si="10"/>
        <v>103.80872000000002</v>
      </c>
      <c r="AJ8" s="9">
        <f t="shared" si="10"/>
        <v>34.073222999999999</v>
      </c>
      <c r="AK8" s="77">
        <f t="shared" si="10"/>
        <v>50.6</v>
      </c>
    </row>
    <row r="9" spans="1:37" s="5" customFormat="1" ht="15" x14ac:dyDescent="0.25">
      <c r="A9" s="5" t="s">
        <v>1</v>
      </c>
      <c r="B9" s="5">
        <v>25</v>
      </c>
      <c r="C9" s="5">
        <v>0.4</v>
      </c>
      <c r="D9" s="5">
        <v>40.897550000000003</v>
      </c>
      <c r="E9" s="5">
        <v>1.0504199999999999</v>
      </c>
      <c r="F9" s="5">
        <v>14</v>
      </c>
      <c r="G9" s="5">
        <v>42.424349999999997</v>
      </c>
      <c r="H9" s="5">
        <v>1.02698</v>
      </c>
      <c r="I9" s="5">
        <v>29</v>
      </c>
      <c r="J9" s="5">
        <v>40.897550000000003</v>
      </c>
      <c r="K9" s="5">
        <v>1.0270699999999999</v>
      </c>
      <c r="L9" s="5">
        <v>74</v>
      </c>
      <c r="M9" s="5">
        <v>42.003050000000002</v>
      </c>
      <c r="N9" s="5">
        <v>1.0324</v>
      </c>
      <c r="O9" s="5">
        <v>79</v>
      </c>
      <c r="P9" s="5">
        <v>40.897550000000003</v>
      </c>
      <c r="Q9" s="5">
        <v>1.1615500000000001</v>
      </c>
      <c r="R9" s="5">
        <v>13</v>
      </c>
      <c r="T9" s="7" t="s">
        <v>1</v>
      </c>
      <c r="U9" s="7">
        <v>1000</v>
      </c>
      <c r="V9" s="7">
        <v>0.4</v>
      </c>
      <c r="W9" s="9">
        <f t="shared" ref="W9:Y9" si="11">AVERAGE(D63:D72)</f>
        <v>1074.011172</v>
      </c>
      <c r="X9" s="9">
        <f t="shared" si="11"/>
        <v>658.21666500000003</v>
      </c>
      <c r="Y9" s="77">
        <f t="shared" si="11"/>
        <v>194.7</v>
      </c>
      <c r="Z9" s="9">
        <f>AVERAGE(G63:G72)</f>
        <v>1073.6479250000002</v>
      </c>
      <c r="AA9" s="9">
        <f>AVERAGE(H63:H72)</f>
        <v>663.65231300000005</v>
      </c>
      <c r="AB9" s="77">
        <f t="shared" ref="AB9:AK9" si="12">AVERAGE(I63:I72)</f>
        <v>9</v>
      </c>
      <c r="AC9" s="9">
        <f t="shared" si="12"/>
        <v>1210.615272</v>
      </c>
      <c r="AD9" s="9">
        <f t="shared" si="12"/>
        <v>657.14399400000002</v>
      </c>
      <c r="AE9" s="77">
        <f t="shared" si="12"/>
        <v>976.7</v>
      </c>
      <c r="AF9" s="9">
        <f t="shared" si="12"/>
        <v>1088.3235470000002</v>
      </c>
      <c r="AG9" s="9">
        <f t="shared" si="12"/>
        <v>668.60744199999999</v>
      </c>
      <c r="AH9" s="77">
        <f t="shared" si="12"/>
        <v>28.4</v>
      </c>
      <c r="AI9" s="9">
        <f t="shared" si="12"/>
        <v>1070.3122170000001</v>
      </c>
      <c r="AJ9" s="9">
        <f t="shared" si="12"/>
        <v>718.76012300000002</v>
      </c>
      <c r="AK9" s="77">
        <f t="shared" si="12"/>
        <v>6.5</v>
      </c>
    </row>
    <row r="10" spans="1:37" s="5" customFormat="1" ht="15" x14ac:dyDescent="0.25">
      <c r="A10" s="5" t="s">
        <v>1</v>
      </c>
      <c r="B10" s="5">
        <v>25</v>
      </c>
      <c r="C10" s="5">
        <v>0.4</v>
      </c>
      <c r="D10" s="5">
        <v>41.318849999999998</v>
      </c>
      <c r="E10" s="5">
        <v>1.0438799999999999</v>
      </c>
      <c r="F10" s="5">
        <v>19</v>
      </c>
      <c r="G10" s="5">
        <v>42.424349999999997</v>
      </c>
      <c r="H10" s="5">
        <v>1.0362899999999999</v>
      </c>
      <c r="I10" s="5">
        <v>44</v>
      </c>
      <c r="J10" s="5">
        <v>42.003050000000002</v>
      </c>
      <c r="K10" s="5">
        <v>1.03169</v>
      </c>
      <c r="L10" s="5">
        <v>52</v>
      </c>
      <c r="M10" s="5">
        <v>41.318849999999998</v>
      </c>
      <c r="N10" s="5">
        <v>1.02912</v>
      </c>
      <c r="O10" s="5">
        <v>101</v>
      </c>
      <c r="P10" s="5">
        <v>41.318849999999998</v>
      </c>
      <c r="Q10" s="5">
        <v>1.0973200000000001</v>
      </c>
      <c r="R10" s="5">
        <v>11</v>
      </c>
      <c r="T10" s="7" t="s">
        <v>1</v>
      </c>
      <c r="U10" s="7">
        <v>1000</v>
      </c>
      <c r="V10" s="7">
        <v>0.7</v>
      </c>
      <c r="W10" s="9">
        <f t="shared" ref="W10:Y10" si="13">AVERAGE(D73:D82)</f>
        <v>1036.8344870000003</v>
      </c>
      <c r="X10" s="9">
        <f t="shared" si="13"/>
        <v>984.65263200000004</v>
      </c>
      <c r="Y10" s="77">
        <f t="shared" si="13"/>
        <v>352.3</v>
      </c>
      <c r="Z10" s="9">
        <f>AVERAGE(G73:G82)</f>
        <v>1036.5342669999998</v>
      </c>
      <c r="AA10" s="9">
        <f>AVERAGE(H73:H82)</f>
        <v>1043.6005110000001</v>
      </c>
      <c r="AB10" s="77">
        <f t="shared" ref="AB10:AK10" si="14">AVERAGE(I73:I82)</f>
        <v>15</v>
      </c>
      <c r="AC10" s="9">
        <f t="shared" si="14"/>
        <v>1119.9180900000001</v>
      </c>
      <c r="AD10" s="9">
        <f t="shared" si="14"/>
        <v>983.82504099999983</v>
      </c>
      <c r="AE10" s="77">
        <f t="shared" si="14"/>
        <v>1651.6</v>
      </c>
      <c r="AF10" s="9">
        <f t="shared" si="14"/>
        <v>1036.6198610000001</v>
      </c>
      <c r="AG10" s="9">
        <f t="shared" si="14"/>
        <v>993.49989200000005</v>
      </c>
      <c r="AH10" s="77">
        <f t="shared" si="14"/>
        <v>45.5</v>
      </c>
      <c r="AI10" s="9">
        <f t="shared" si="14"/>
        <v>1034.9742960000001</v>
      </c>
      <c r="AJ10" s="9">
        <f t="shared" si="14"/>
        <v>1054.0028399999999</v>
      </c>
      <c r="AK10" s="77">
        <f t="shared" si="14"/>
        <v>10.3</v>
      </c>
    </row>
    <row r="11" spans="1:37" s="5" customFormat="1" ht="15" x14ac:dyDescent="0.25">
      <c r="A11" s="5" t="s">
        <v>1</v>
      </c>
      <c r="B11" s="5">
        <v>25</v>
      </c>
      <c r="C11" s="5">
        <v>0.4</v>
      </c>
      <c r="D11" s="5">
        <v>40.897550000000003</v>
      </c>
      <c r="E11" s="5">
        <v>1.0577099999999999</v>
      </c>
      <c r="F11" s="5">
        <v>14</v>
      </c>
      <c r="G11" s="5">
        <v>42.424349999999997</v>
      </c>
      <c r="H11" s="5">
        <v>1.0422800000000001</v>
      </c>
      <c r="I11" s="5">
        <v>45</v>
      </c>
      <c r="J11" s="5">
        <v>40.897550000000003</v>
      </c>
      <c r="K11" s="5">
        <v>1.0425599999999999</v>
      </c>
      <c r="L11" s="5">
        <v>68</v>
      </c>
      <c r="M11" s="5">
        <v>41.318849999999998</v>
      </c>
      <c r="N11" s="5">
        <v>1.03209</v>
      </c>
      <c r="O11" s="5">
        <v>106</v>
      </c>
      <c r="P11" s="5">
        <v>40.897550000000003</v>
      </c>
      <c r="Q11" s="5">
        <v>1.1273599999999999</v>
      </c>
      <c r="R11" s="5">
        <v>13</v>
      </c>
      <c r="T11" s="7" t="s">
        <v>1</v>
      </c>
      <c r="U11" s="7">
        <v>1000</v>
      </c>
      <c r="V11" s="7">
        <v>1</v>
      </c>
      <c r="W11" s="9">
        <f t="shared" ref="W11:Y11" si="15">AVERAGE(D83:D92)</f>
        <v>1035.590175</v>
      </c>
      <c r="X11" s="9">
        <f t="shared" si="15"/>
        <v>1549.645188</v>
      </c>
      <c r="Y11" s="77">
        <f t="shared" si="15"/>
        <v>501.6</v>
      </c>
      <c r="Z11" s="9">
        <f>AVERAGE(G83:G92)</f>
        <v>1035.472577</v>
      </c>
      <c r="AA11" s="9">
        <f>AVERAGE(H83:H92)</f>
        <v>1606.9703469999999</v>
      </c>
      <c r="AB11" s="77">
        <f t="shared" ref="AB11:AK11" si="16">AVERAGE(I83:I92)</f>
        <v>23</v>
      </c>
      <c r="AC11" s="9">
        <f t="shared" si="16"/>
        <v>1093.870433</v>
      </c>
      <c r="AD11" s="9">
        <f t="shared" si="16"/>
        <v>1548.557082</v>
      </c>
      <c r="AE11" s="77">
        <f t="shared" si="16"/>
        <v>2375</v>
      </c>
      <c r="AF11" s="9">
        <f t="shared" si="16"/>
        <v>1036.4745330000001</v>
      </c>
      <c r="AG11" s="9">
        <f t="shared" si="16"/>
        <v>1559.2379570000001</v>
      </c>
      <c r="AH11" s="77">
        <f t="shared" si="16"/>
        <v>73.2</v>
      </c>
      <c r="AI11" s="9">
        <f t="shared" si="16"/>
        <v>1034.7970909999999</v>
      </c>
      <c r="AJ11" s="9">
        <f t="shared" si="16"/>
        <v>1574.5099770000002</v>
      </c>
      <c r="AK11" s="77">
        <f t="shared" si="16"/>
        <v>14.3</v>
      </c>
    </row>
    <row r="12" spans="1:37" s="5" customFormat="1" ht="15" x14ac:dyDescent="0.25">
      <c r="A12" s="5" t="s">
        <v>1</v>
      </c>
      <c r="B12" s="5">
        <v>25</v>
      </c>
      <c r="C12" s="5">
        <v>0.4</v>
      </c>
      <c r="D12" s="5">
        <v>41.318849999999998</v>
      </c>
      <c r="E12" s="5">
        <v>1.0557300000000001</v>
      </c>
      <c r="F12" s="5">
        <v>19</v>
      </c>
      <c r="G12" s="5">
        <v>42.424349999999997</v>
      </c>
      <c r="H12" s="5">
        <v>1.0265500000000001</v>
      </c>
      <c r="I12" s="5">
        <v>41</v>
      </c>
      <c r="J12" s="5">
        <v>40.897550000000003</v>
      </c>
      <c r="K12" s="5">
        <v>1.0566599999999999</v>
      </c>
      <c r="L12" s="5">
        <v>72</v>
      </c>
      <c r="M12" s="5">
        <v>41.318849999999998</v>
      </c>
      <c r="N12" s="5">
        <v>1.03338</v>
      </c>
      <c r="O12" s="5">
        <v>104</v>
      </c>
      <c r="P12" s="5">
        <v>41.318849999999998</v>
      </c>
      <c r="Q12" s="5">
        <v>1.1005199999999999</v>
      </c>
      <c r="R12" s="5">
        <v>11</v>
      </c>
      <c r="T12" s="7" t="s">
        <v>7</v>
      </c>
      <c r="U12" s="7">
        <v>24</v>
      </c>
      <c r="V12" s="7">
        <v>0.4</v>
      </c>
      <c r="W12" s="9">
        <f t="shared" ref="W12:Y12" si="17">AVERAGE(D93:D102)</f>
        <v>3177.6379999999995</v>
      </c>
      <c r="X12" s="9">
        <f t="shared" si="17"/>
        <v>1.1987750000000001</v>
      </c>
      <c r="Y12" s="77">
        <f t="shared" si="17"/>
        <v>14.3</v>
      </c>
      <c r="Z12" s="9">
        <f>AVERAGE(G93:G102)</f>
        <v>3177.6379999999995</v>
      </c>
      <c r="AA12" s="9">
        <f>AVERAGE(H93:H102)</f>
        <v>1.180914</v>
      </c>
      <c r="AB12" s="77">
        <f t="shared" ref="AB12:AK12" si="18">AVERAGE(I93:I102)</f>
        <v>46.5</v>
      </c>
      <c r="AC12" s="9">
        <f t="shared" si="18"/>
        <v>3179.9746599999999</v>
      </c>
      <c r="AD12" s="9">
        <f t="shared" si="18"/>
        <v>1.1709029999999998</v>
      </c>
      <c r="AE12" s="77">
        <f t="shared" si="18"/>
        <v>66.900000000000006</v>
      </c>
      <c r="AF12" s="9">
        <f t="shared" si="18"/>
        <v>3178.8063299999994</v>
      </c>
      <c r="AG12" s="9">
        <f t="shared" si="18"/>
        <v>1.1953719999999999</v>
      </c>
      <c r="AH12" s="77">
        <f t="shared" si="18"/>
        <v>105.5</v>
      </c>
      <c r="AI12" s="9">
        <f t="shared" si="18"/>
        <v>3177.6379999999995</v>
      </c>
      <c r="AJ12" s="9">
        <f t="shared" si="18"/>
        <v>1.1874769999999999</v>
      </c>
      <c r="AK12" s="77">
        <f t="shared" si="18"/>
        <v>17</v>
      </c>
    </row>
    <row r="13" spans="1:37" s="5" customFormat="1" ht="15" x14ac:dyDescent="0.25">
      <c r="A13" s="5" t="s">
        <v>1</v>
      </c>
      <c r="B13" s="5">
        <v>25</v>
      </c>
      <c r="C13" s="5">
        <v>0.7</v>
      </c>
      <c r="D13" s="5">
        <v>29.377300000000002</v>
      </c>
      <c r="E13" s="5">
        <v>1.6780999999999999</v>
      </c>
      <c r="F13" s="5">
        <v>34</v>
      </c>
      <c r="G13" s="5">
        <v>28.65436</v>
      </c>
      <c r="H13" s="5">
        <v>1.67624</v>
      </c>
      <c r="I13" s="5">
        <v>70</v>
      </c>
      <c r="J13" s="5">
        <v>30.024830000000001</v>
      </c>
      <c r="K13" s="5">
        <v>1.6763300000000001</v>
      </c>
      <c r="L13" s="5">
        <v>112</v>
      </c>
      <c r="M13" s="5">
        <v>28.829239999999999</v>
      </c>
      <c r="N13" s="5">
        <v>1.6767399999999999</v>
      </c>
      <c r="O13" s="5">
        <v>167</v>
      </c>
      <c r="P13" s="5">
        <v>28.65436</v>
      </c>
      <c r="Q13" s="5">
        <v>1.6951099999999999</v>
      </c>
      <c r="R13" s="5">
        <v>16</v>
      </c>
      <c r="T13" s="7" t="s">
        <v>2</v>
      </c>
      <c r="U13" s="7">
        <v>24</v>
      </c>
      <c r="V13" s="7">
        <v>0.7</v>
      </c>
      <c r="W13" s="9">
        <f t="shared" ref="W13:Y13" si="19">AVERAGE(D103:D112)</f>
        <v>2321.03586</v>
      </c>
      <c r="X13" s="9">
        <f t="shared" si="19"/>
        <v>1.3728939999999998</v>
      </c>
      <c r="Y13" s="77">
        <f t="shared" si="19"/>
        <v>24</v>
      </c>
      <c r="Z13" s="9">
        <f>AVERAGE(G103:G112)</f>
        <v>2321.03586</v>
      </c>
      <c r="AA13" s="9">
        <f>AVERAGE(H103:H112)</f>
        <v>1.371761</v>
      </c>
      <c r="AB13" s="77">
        <f t="shared" ref="AB13:AK13" si="20">AVERAGE(I103:I112)</f>
        <v>66.900000000000006</v>
      </c>
      <c r="AC13" s="9">
        <f t="shared" si="20"/>
        <v>2324.6661819999999</v>
      </c>
      <c r="AD13" s="9">
        <f t="shared" si="20"/>
        <v>1.365963</v>
      </c>
      <c r="AE13" s="77">
        <f t="shared" si="20"/>
        <v>84.8</v>
      </c>
      <c r="AF13" s="9">
        <f t="shared" si="20"/>
        <v>2321.03586</v>
      </c>
      <c r="AG13" s="9">
        <f t="shared" si="20"/>
        <v>1.3594019999999998</v>
      </c>
      <c r="AH13" s="77">
        <f t="shared" si="20"/>
        <v>154.19999999999999</v>
      </c>
      <c r="AI13" s="9">
        <f t="shared" si="20"/>
        <v>2321.03586</v>
      </c>
      <c r="AJ13" s="9">
        <f t="shared" si="20"/>
        <v>1.431583</v>
      </c>
      <c r="AK13" s="77">
        <f t="shared" si="20"/>
        <v>19.899999999999999</v>
      </c>
    </row>
    <row r="14" spans="1:37" s="5" customFormat="1" ht="15" x14ac:dyDescent="0.25">
      <c r="A14" s="5" t="s">
        <v>1</v>
      </c>
      <c r="B14" s="5">
        <v>25</v>
      </c>
      <c r="C14" s="5">
        <v>0.7</v>
      </c>
      <c r="D14" s="5">
        <v>29.981259999999999</v>
      </c>
      <c r="E14" s="5">
        <v>1.6836500000000001</v>
      </c>
      <c r="F14" s="5">
        <v>31</v>
      </c>
      <c r="G14" s="5">
        <v>28.65436</v>
      </c>
      <c r="H14" s="5">
        <v>1.69499</v>
      </c>
      <c r="I14" s="5">
        <v>71</v>
      </c>
      <c r="J14" s="5">
        <v>32.014449999999997</v>
      </c>
      <c r="K14" s="5">
        <v>1.6800600000000001</v>
      </c>
      <c r="L14" s="5">
        <v>115</v>
      </c>
      <c r="M14" s="5">
        <v>30.727360000000001</v>
      </c>
      <c r="N14" s="5">
        <v>1.67913</v>
      </c>
      <c r="O14" s="5">
        <v>164</v>
      </c>
      <c r="P14" s="5">
        <v>28.65436</v>
      </c>
      <c r="Q14" s="5">
        <v>1.70123</v>
      </c>
      <c r="R14" s="5">
        <v>17</v>
      </c>
      <c r="T14" s="7" t="s">
        <v>2</v>
      </c>
      <c r="U14" s="7">
        <v>24</v>
      </c>
      <c r="V14" s="7">
        <v>1</v>
      </c>
      <c r="W14" s="9">
        <f t="shared" ref="W14:Y14" si="21">AVERAGE(D113:D122)</f>
        <v>2500.7030729999997</v>
      </c>
      <c r="X14" s="9">
        <f t="shared" si="21"/>
        <v>2.2665259999999998</v>
      </c>
      <c r="Y14" s="77">
        <f t="shared" si="21"/>
        <v>43.9</v>
      </c>
      <c r="Z14" s="9">
        <f>AVERAGE(G113:G122)</f>
        <v>2321.856264</v>
      </c>
      <c r="AA14" s="9">
        <f>AVERAGE(H113:H122)</f>
        <v>2.2618999999999998</v>
      </c>
      <c r="AB14" s="77">
        <f t="shared" ref="AB14:AK14" si="22">AVERAGE(I113:I122)</f>
        <v>93.2</v>
      </c>
      <c r="AC14" s="9">
        <f t="shared" si="22"/>
        <v>2422.3352690000002</v>
      </c>
      <c r="AD14" s="9">
        <f t="shared" si="22"/>
        <v>2.2606159999999997</v>
      </c>
      <c r="AE14" s="77">
        <f t="shared" si="22"/>
        <v>140.19999999999999</v>
      </c>
      <c r="AF14" s="9">
        <f t="shared" si="22"/>
        <v>2469.6471120000001</v>
      </c>
      <c r="AG14" s="9">
        <f t="shared" si="22"/>
        <v>2.2640319999999998</v>
      </c>
      <c r="AH14" s="77">
        <f t="shared" si="22"/>
        <v>235.7</v>
      </c>
      <c r="AI14" s="9">
        <f t="shared" si="22"/>
        <v>2320.9075499999999</v>
      </c>
      <c r="AJ14" s="9">
        <f t="shared" si="22"/>
        <v>2.2867800000000003</v>
      </c>
      <c r="AK14" s="77">
        <f t="shared" si="22"/>
        <v>30</v>
      </c>
    </row>
    <row r="15" spans="1:37" s="5" customFormat="1" ht="15" x14ac:dyDescent="0.25">
      <c r="A15" s="5" t="s">
        <v>1</v>
      </c>
      <c r="B15" s="5">
        <v>25</v>
      </c>
      <c r="C15" s="5">
        <v>0.7</v>
      </c>
      <c r="D15" s="5">
        <v>31.065290000000001</v>
      </c>
      <c r="E15" s="5">
        <v>1.68893</v>
      </c>
      <c r="F15" s="5">
        <v>24</v>
      </c>
      <c r="G15" s="5">
        <v>28.65436</v>
      </c>
      <c r="H15" s="5">
        <v>1.6763600000000001</v>
      </c>
      <c r="I15" s="5">
        <v>65</v>
      </c>
      <c r="J15" s="5">
        <v>30.668379999999999</v>
      </c>
      <c r="K15" s="5">
        <v>1.6791400000000001</v>
      </c>
      <c r="L15" s="5">
        <v>111</v>
      </c>
      <c r="M15" s="5">
        <v>28.75478</v>
      </c>
      <c r="N15" s="5">
        <v>1.68208</v>
      </c>
      <c r="O15" s="5">
        <v>152</v>
      </c>
      <c r="P15" s="5">
        <v>28.65436</v>
      </c>
      <c r="Q15" s="5">
        <v>1.7453099999999999</v>
      </c>
      <c r="R15" s="5">
        <v>19</v>
      </c>
      <c r="T15" s="7" t="s">
        <v>2</v>
      </c>
      <c r="U15" s="7">
        <v>100</v>
      </c>
      <c r="V15" s="7">
        <v>0.4</v>
      </c>
      <c r="W15" s="9">
        <f t="shared" ref="W15:Y15" si="23">AVERAGE(D123:D132)</f>
        <v>52089.797684000012</v>
      </c>
      <c r="X15" s="9">
        <f t="shared" si="23"/>
        <v>8.1124670000000005</v>
      </c>
      <c r="Y15" s="77">
        <f t="shared" si="23"/>
        <v>66.900000000000006</v>
      </c>
      <c r="Z15" s="9">
        <f>AVERAGE(G123:G132)</f>
        <v>42993.66673099999</v>
      </c>
      <c r="AA15" s="9">
        <f>AVERAGE(H123:H132)</f>
        <v>8.2008720000000004</v>
      </c>
      <c r="AB15" s="77">
        <f t="shared" ref="AB15:AK15" si="24">AVERAGE(I123:I132)</f>
        <v>27.5</v>
      </c>
      <c r="AC15" s="9">
        <f t="shared" si="24"/>
        <v>44358.659274999998</v>
      </c>
      <c r="AD15" s="9">
        <f t="shared" si="24"/>
        <v>8.0803849999999979</v>
      </c>
      <c r="AE15" s="77">
        <f t="shared" si="24"/>
        <v>224.8</v>
      </c>
      <c r="AF15" s="9">
        <f t="shared" si="24"/>
        <v>44492.910027999998</v>
      </c>
      <c r="AG15" s="9">
        <f t="shared" si="24"/>
        <v>8.0972329999999992</v>
      </c>
      <c r="AH15" s="77">
        <f t="shared" si="24"/>
        <v>86.6</v>
      </c>
      <c r="AI15" s="9">
        <f t="shared" si="24"/>
        <v>42988.755698000001</v>
      </c>
      <c r="AJ15" s="9">
        <f t="shared" si="24"/>
        <v>8.3299839999999996</v>
      </c>
      <c r="AK15" s="77">
        <f t="shared" si="24"/>
        <v>15</v>
      </c>
    </row>
    <row r="16" spans="1:37" s="5" customFormat="1" ht="15" x14ac:dyDescent="0.25">
      <c r="A16" s="5" t="s">
        <v>1</v>
      </c>
      <c r="B16" s="5">
        <v>25</v>
      </c>
      <c r="C16" s="5">
        <v>0.7</v>
      </c>
      <c r="D16" s="5">
        <v>30.85596</v>
      </c>
      <c r="E16" s="5">
        <v>1.67757</v>
      </c>
      <c r="F16" s="5">
        <v>24</v>
      </c>
      <c r="G16" s="5">
        <v>28.65436</v>
      </c>
      <c r="H16" s="5">
        <v>1.69455</v>
      </c>
      <c r="I16" s="5">
        <v>65</v>
      </c>
      <c r="J16" s="5">
        <v>30.78858</v>
      </c>
      <c r="K16" s="5">
        <v>1.6834800000000001</v>
      </c>
      <c r="L16" s="5">
        <v>120</v>
      </c>
      <c r="M16" s="5">
        <v>29.921769999999999</v>
      </c>
      <c r="N16" s="5">
        <v>1.68222</v>
      </c>
      <c r="O16" s="5">
        <v>179</v>
      </c>
      <c r="P16" s="5">
        <v>28.65436</v>
      </c>
      <c r="Q16" s="5">
        <v>1.6858599999999999</v>
      </c>
      <c r="R16" s="5">
        <v>19</v>
      </c>
      <c r="T16" s="7" t="s">
        <v>2</v>
      </c>
      <c r="U16" s="7">
        <v>100</v>
      </c>
      <c r="V16" s="7">
        <v>0.7</v>
      </c>
      <c r="W16" s="9">
        <f t="shared" ref="W16:Y16" si="25">AVERAGE(D133:D142)</f>
        <v>41043.989724999999</v>
      </c>
      <c r="X16" s="9">
        <f t="shared" si="25"/>
        <v>16.629502000000002</v>
      </c>
      <c r="Y16" s="77">
        <f t="shared" si="25"/>
        <v>140.69999999999999</v>
      </c>
      <c r="Z16" s="9">
        <f>AVERAGE(G133:G142)</f>
        <v>35709.584330999991</v>
      </c>
      <c r="AA16" s="9">
        <f>AVERAGE(H133:H142)</f>
        <v>16.729642999999999</v>
      </c>
      <c r="AB16" s="77">
        <f t="shared" ref="AB16:AK16" si="26">AVERAGE(I133:I142)</f>
        <v>51.5</v>
      </c>
      <c r="AC16" s="9">
        <f t="shared" si="26"/>
        <v>36712.693341999999</v>
      </c>
      <c r="AD16" s="9">
        <f t="shared" si="26"/>
        <v>16.603238000000001</v>
      </c>
      <c r="AE16" s="77">
        <f t="shared" si="26"/>
        <v>455.5</v>
      </c>
      <c r="AF16" s="9">
        <f t="shared" si="26"/>
        <v>37732.171951999997</v>
      </c>
      <c r="AG16" s="9">
        <f t="shared" si="26"/>
        <v>16.593317000000003</v>
      </c>
      <c r="AH16" s="77">
        <f t="shared" si="26"/>
        <v>187.1</v>
      </c>
      <c r="AI16" s="9">
        <f t="shared" si="26"/>
        <v>35849.631114000003</v>
      </c>
      <c r="AJ16" s="9">
        <f t="shared" si="26"/>
        <v>16.854052000000003</v>
      </c>
      <c r="AK16" s="77">
        <f t="shared" si="26"/>
        <v>26.3</v>
      </c>
    </row>
    <row r="17" spans="1:37" s="5" customFormat="1" ht="15" x14ac:dyDescent="0.25">
      <c r="A17" s="5" t="s">
        <v>1</v>
      </c>
      <c r="B17" s="5">
        <v>25</v>
      </c>
      <c r="C17" s="5">
        <v>0.7</v>
      </c>
      <c r="D17" s="5">
        <v>29.969930000000002</v>
      </c>
      <c r="E17" s="5">
        <v>1.6853199999999999</v>
      </c>
      <c r="F17" s="5">
        <v>27</v>
      </c>
      <c r="G17" s="5">
        <v>28.65436</v>
      </c>
      <c r="H17" s="5">
        <v>1.6855800000000001</v>
      </c>
      <c r="I17" s="5">
        <v>69</v>
      </c>
      <c r="J17" s="5">
        <v>30.727360000000001</v>
      </c>
      <c r="K17" s="5">
        <v>1.68089</v>
      </c>
      <c r="L17" s="5">
        <v>121</v>
      </c>
      <c r="M17" s="5">
        <v>28.920290000000001</v>
      </c>
      <c r="N17" s="5">
        <v>1.6760699999999999</v>
      </c>
      <c r="O17" s="5">
        <v>155</v>
      </c>
      <c r="P17" s="5">
        <v>28.65436</v>
      </c>
      <c r="Q17" s="5">
        <v>1.67395</v>
      </c>
      <c r="R17" s="5">
        <v>22</v>
      </c>
      <c r="T17" s="7" t="s">
        <v>2</v>
      </c>
      <c r="U17" s="7">
        <v>100</v>
      </c>
      <c r="V17" s="7">
        <v>1</v>
      </c>
      <c r="W17" s="9">
        <f t="shared" ref="W17:Y17" si="27">AVERAGE(D143:D152)</f>
        <v>38689.667745999999</v>
      </c>
      <c r="X17" s="9">
        <f t="shared" si="27"/>
        <v>26.744173999999997</v>
      </c>
      <c r="Y17" s="77">
        <f t="shared" si="27"/>
        <v>246.7</v>
      </c>
      <c r="Z17" s="9">
        <f>AVERAGE(G143:G152)</f>
        <v>35294.104391999994</v>
      </c>
      <c r="AA17" s="9">
        <f>AVERAGE(H143:H152)</f>
        <v>26.842644</v>
      </c>
      <c r="AB17" s="77">
        <f t="shared" ref="AB17:AK17" si="28">AVERAGE(I143:I152)</f>
        <v>83.8</v>
      </c>
      <c r="AC17" s="9">
        <f t="shared" si="28"/>
        <v>36133.135726</v>
      </c>
      <c r="AD17" s="9">
        <f t="shared" si="28"/>
        <v>26.709864000000003</v>
      </c>
      <c r="AE17" s="77">
        <f t="shared" si="28"/>
        <v>763.5</v>
      </c>
      <c r="AF17" s="9">
        <f t="shared" si="28"/>
        <v>36589.809555</v>
      </c>
      <c r="AG17" s="9">
        <f t="shared" si="28"/>
        <v>26.750439</v>
      </c>
      <c r="AH17" s="77">
        <f t="shared" si="28"/>
        <v>303.60000000000002</v>
      </c>
      <c r="AI17" s="9">
        <f t="shared" si="28"/>
        <v>35421.284249999997</v>
      </c>
      <c r="AJ17" s="9">
        <f t="shared" si="28"/>
        <v>27.000170000000004</v>
      </c>
      <c r="AK17" s="77">
        <f t="shared" si="28"/>
        <v>42.2</v>
      </c>
    </row>
    <row r="18" spans="1:37" s="5" customFormat="1" ht="15" x14ac:dyDescent="0.25">
      <c r="A18" s="5" t="s">
        <v>1</v>
      </c>
      <c r="B18" s="5">
        <v>25</v>
      </c>
      <c r="C18" s="5">
        <v>0.7</v>
      </c>
      <c r="D18" s="5">
        <v>30.8078</v>
      </c>
      <c r="E18" s="5">
        <v>1.68567</v>
      </c>
      <c r="F18" s="5">
        <v>31</v>
      </c>
      <c r="G18" s="5">
        <v>28.65436</v>
      </c>
      <c r="H18" s="5">
        <v>1.6802299999999999</v>
      </c>
      <c r="I18" s="5">
        <v>72</v>
      </c>
      <c r="J18" s="5">
        <v>31.02909</v>
      </c>
      <c r="K18" s="5">
        <v>1.6839599999999999</v>
      </c>
      <c r="L18" s="5">
        <v>120</v>
      </c>
      <c r="M18" s="5">
        <v>30.84564</v>
      </c>
      <c r="N18" s="5">
        <v>1.6750400000000001</v>
      </c>
      <c r="O18" s="5">
        <v>109</v>
      </c>
      <c r="P18" s="5">
        <v>28.65436</v>
      </c>
      <c r="Q18" s="5">
        <v>1.7267300000000001</v>
      </c>
      <c r="R18" s="5">
        <v>21</v>
      </c>
      <c r="T18" s="7" t="s">
        <v>2</v>
      </c>
      <c r="U18" s="7">
        <v>997</v>
      </c>
      <c r="V18" s="7">
        <v>0.4</v>
      </c>
      <c r="W18" s="9">
        <f t="shared" ref="W18:Y18" si="29">AVERAGE(D153:D162)</f>
        <v>332395.38104900002</v>
      </c>
      <c r="X18" s="9">
        <f t="shared" si="29"/>
        <v>593.33758</v>
      </c>
      <c r="Y18" s="77">
        <f t="shared" si="29"/>
        <v>262.7</v>
      </c>
      <c r="Z18" s="9">
        <f>AVERAGE(G153:G162)</f>
        <v>325809.61052599997</v>
      </c>
      <c r="AA18" s="9">
        <f>AVERAGE(H153:H162)</f>
        <v>609.92126599999995</v>
      </c>
      <c r="AB18" s="77">
        <f t="shared" ref="AB18:AK18" si="30">AVERAGE(I153:I162)</f>
        <v>9</v>
      </c>
      <c r="AC18" s="9">
        <f t="shared" si="30"/>
        <v>325956.53146000003</v>
      </c>
      <c r="AD18" s="9">
        <f t="shared" si="30"/>
        <v>592.39069700000005</v>
      </c>
      <c r="AE18" s="77">
        <f t="shared" si="30"/>
        <v>1565.6</v>
      </c>
      <c r="AF18" s="9">
        <f t="shared" si="30"/>
        <v>331777.96415199997</v>
      </c>
      <c r="AG18" s="9">
        <f t="shared" si="30"/>
        <v>598.04619200000002</v>
      </c>
      <c r="AH18" s="77">
        <f t="shared" si="30"/>
        <v>41.1</v>
      </c>
      <c r="AI18" s="9">
        <f t="shared" si="30"/>
        <v>324543.50164100004</v>
      </c>
      <c r="AJ18" s="9">
        <f t="shared" si="30"/>
        <v>612.90748300000018</v>
      </c>
      <c r="AK18" s="77">
        <f t="shared" si="30"/>
        <v>7.5</v>
      </c>
    </row>
    <row r="19" spans="1:37" s="5" customFormat="1" ht="15" x14ac:dyDescent="0.25">
      <c r="A19" s="5" t="s">
        <v>1</v>
      </c>
      <c r="B19" s="5">
        <v>25</v>
      </c>
      <c r="C19" s="5">
        <v>0.7</v>
      </c>
      <c r="D19" s="5">
        <v>30.02148</v>
      </c>
      <c r="E19" s="5">
        <v>1.69214</v>
      </c>
      <c r="F19" s="5">
        <v>29</v>
      </c>
      <c r="G19" s="5">
        <v>28.65436</v>
      </c>
      <c r="H19" s="5">
        <v>1.68974</v>
      </c>
      <c r="I19" s="5">
        <v>70</v>
      </c>
      <c r="J19" s="5">
        <v>30.76699</v>
      </c>
      <c r="K19" s="5">
        <v>1.67601</v>
      </c>
      <c r="L19" s="5">
        <v>112</v>
      </c>
      <c r="M19" s="5">
        <v>28.872129999999999</v>
      </c>
      <c r="N19" s="5">
        <v>1.6762600000000001</v>
      </c>
      <c r="O19" s="5">
        <v>169</v>
      </c>
      <c r="P19" s="5">
        <v>28.65436</v>
      </c>
      <c r="Q19" s="5">
        <v>1.7084999999999999</v>
      </c>
      <c r="R19" s="5">
        <v>23</v>
      </c>
      <c r="T19" s="7" t="s">
        <v>2</v>
      </c>
      <c r="U19" s="7">
        <v>997</v>
      </c>
      <c r="V19" s="7">
        <v>0.7</v>
      </c>
      <c r="W19" s="9">
        <f t="shared" ref="W19:Y19" si="31">AVERAGE(D163:D172)</f>
        <v>329565.524523</v>
      </c>
      <c r="X19" s="9">
        <f t="shared" si="31"/>
        <v>857.97591699999998</v>
      </c>
      <c r="Y19" s="77">
        <f t="shared" si="31"/>
        <v>401.4</v>
      </c>
      <c r="Z19" s="9">
        <f>AVERAGE(G163:G172)</f>
        <v>323763.18880800001</v>
      </c>
      <c r="AA19" s="9">
        <f>AVERAGE(H163:H172)</f>
        <v>877.19739400000003</v>
      </c>
      <c r="AB19" s="77">
        <f t="shared" ref="AB19:AK19" si="32">AVERAGE(I163:I172)</f>
        <v>12</v>
      </c>
      <c r="AC19" s="9">
        <f t="shared" si="32"/>
        <v>324299.95539799996</v>
      </c>
      <c r="AD19" s="9">
        <f t="shared" si="32"/>
        <v>857.29448799999989</v>
      </c>
      <c r="AE19" s="77">
        <f t="shared" si="32"/>
        <v>2424.6</v>
      </c>
      <c r="AF19" s="9">
        <f t="shared" si="32"/>
        <v>325599.17085699999</v>
      </c>
      <c r="AG19" s="9">
        <f t="shared" si="32"/>
        <v>864.756618</v>
      </c>
      <c r="AH19" s="77">
        <f t="shared" si="32"/>
        <v>60.1</v>
      </c>
      <c r="AI19" s="9">
        <f t="shared" si="32"/>
        <v>323139.45236999996</v>
      </c>
      <c r="AJ19" s="9">
        <f t="shared" si="32"/>
        <v>882.80498999999998</v>
      </c>
      <c r="AK19" s="77">
        <f t="shared" si="32"/>
        <v>11.1</v>
      </c>
    </row>
    <row r="20" spans="1:37" s="5" customFormat="1" ht="15" x14ac:dyDescent="0.25">
      <c r="A20" s="5" t="s">
        <v>1</v>
      </c>
      <c r="B20" s="5">
        <v>25</v>
      </c>
      <c r="C20" s="5">
        <v>0.7</v>
      </c>
      <c r="D20" s="5">
        <v>30.855640000000001</v>
      </c>
      <c r="E20" s="5">
        <v>1.6969099999999999</v>
      </c>
      <c r="F20" s="5">
        <v>25</v>
      </c>
      <c r="G20" s="5">
        <v>28.65436</v>
      </c>
      <c r="H20" s="5">
        <v>1.6834899999999999</v>
      </c>
      <c r="I20" s="5">
        <v>73</v>
      </c>
      <c r="J20" s="5">
        <v>29.921769999999999</v>
      </c>
      <c r="K20" s="5">
        <v>1.67927</v>
      </c>
      <c r="L20" s="5">
        <v>110</v>
      </c>
      <c r="M20" s="5">
        <v>28.920290000000001</v>
      </c>
      <c r="N20" s="5">
        <v>1.67303</v>
      </c>
      <c r="O20" s="5">
        <v>185</v>
      </c>
      <c r="P20" s="5">
        <v>28.65436</v>
      </c>
      <c r="Q20" s="5">
        <v>1.6790400000000001</v>
      </c>
      <c r="R20" s="5">
        <v>22</v>
      </c>
      <c r="T20" s="7" t="s">
        <v>2</v>
      </c>
      <c r="U20" s="7">
        <v>997</v>
      </c>
      <c r="V20" s="7">
        <v>1</v>
      </c>
      <c r="W20" s="9">
        <f t="shared" ref="W20:Y20" si="33">AVERAGE(D173:D182)</f>
        <v>325704.84333</v>
      </c>
      <c r="X20" s="9">
        <f t="shared" si="33"/>
        <v>1009.695753</v>
      </c>
      <c r="Y20" s="77">
        <f t="shared" si="33"/>
        <v>486.9</v>
      </c>
      <c r="Z20" s="9">
        <f>AVERAGE(G173:G182)</f>
        <v>323329.62707000005</v>
      </c>
      <c r="AA20" s="9">
        <f>AVERAGE(H173:H182)</f>
        <v>1041.38013</v>
      </c>
      <c r="AB20" s="77">
        <f t="shared" ref="AB20:AK20" si="34">AVERAGE(I173:I182)</f>
        <v>14</v>
      </c>
      <c r="AC20" s="9">
        <f t="shared" si="34"/>
        <v>324431.20916199998</v>
      </c>
      <c r="AD20" s="9">
        <f t="shared" si="34"/>
        <v>1008.6896399999999</v>
      </c>
      <c r="AE20" s="77">
        <f t="shared" si="34"/>
        <v>2905.9</v>
      </c>
      <c r="AF20" s="9">
        <f t="shared" si="34"/>
        <v>326065.68921700004</v>
      </c>
      <c r="AG20" s="9">
        <f t="shared" si="34"/>
        <v>1014.9730889999998</v>
      </c>
      <c r="AH20" s="77">
        <f t="shared" si="34"/>
        <v>72</v>
      </c>
      <c r="AI20" s="9">
        <f t="shared" si="34"/>
        <v>323039.068142</v>
      </c>
      <c r="AJ20" s="9">
        <f t="shared" si="34"/>
        <v>1047.1844839999999</v>
      </c>
      <c r="AK20" s="77">
        <f t="shared" si="34"/>
        <v>11</v>
      </c>
    </row>
    <row r="21" spans="1:37" s="5" customFormat="1" ht="15" x14ac:dyDescent="0.25">
      <c r="A21" s="5" t="s">
        <v>1</v>
      </c>
      <c r="B21" s="5">
        <v>25</v>
      </c>
      <c r="C21" s="5">
        <v>0.7</v>
      </c>
      <c r="D21" s="5">
        <v>29.922090000000001</v>
      </c>
      <c r="E21" s="5">
        <v>1.7746299999999999</v>
      </c>
      <c r="F21" s="5">
        <v>22</v>
      </c>
      <c r="G21" s="5">
        <v>28.65624</v>
      </c>
      <c r="H21" s="5">
        <v>1.7138</v>
      </c>
      <c r="I21" s="5">
        <v>74</v>
      </c>
      <c r="J21" s="5">
        <v>30.824760000000001</v>
      </c>
      <c r="K21" s="5">
        <v>1.67353</v>
      </c>
      <c r="L21" s="5">
        <v>117</v>
      </c>
      <c r="M21" s="5">
        <v>30.921189999999999</v>
      </c>
      <c r="N21" s="5">
        <v>1.6756899999999999</v>
      </c>
      <c r="O21" s="5">
        <v>127</v>
      </c>
      <c r="P21" s="5">
        <v>28.65436</v>
      </c>
      <c r="Q21" s="5">
        <v>1.72207</v>
      </c>
      <c r="R21" s="5">
        <v>16</v>
      </c>
      <c r="T21" s="7" t="s">
        <v>0</v>
      </c>
      <c r="U21" s="7">
        <v>30</v>
      </c>
      <c r="V21" s="7">
        <v>0.4</v>
      </c>
      <c r="W21" s="9">
        <f t="shared" ref="W21:Y21" si="35">AVERAGE(D183:D192)</f>
        <v>1016.331847</v>
      </c>
      <c r="X21" s="9">
        <f t="shared" si="35"/>
        <v>1.518049</v>
      </c>
      <c r="Y21" s="77">
        <f t="shared" si="35"/>
        <v>21.1</v>
      </c>
      <c r="Z21" s="9">
        <f>AVERAGE(G183:G192)</f>
        <v>995.50249000000008</v>
      </c>
      <c r="AA21" s="9">
        <f>AVERAGE(H183:H192)</f>
        <v>1.5027519999999996</v>
      </c>
      <c r="AB21" s="77">
        <f t="shared" ref="AB21:AK21" si="36">AVERAGE(I183:I192)</f>
        <v>47.5</v>
      </c>
      <c r="AC21" s="9">
        <f t="shared" si="36"/>
        <v>999.22902800000008</v>
      </c>
      <c r="AD21" s="9">
        <f t="shared" si="36"/>
        <v>1.5062</v>
      </c>
      <c r="AE21" s="77">
        <f t="shared" si="36"/>
        <v>85.9</v>
      </c>
      <c r="AF21" s="9">
        <f t="shared" si="36"/>
        <v>1012.1141110000001</v>
      </c>
      <c r="AG21" s="9">
        <f t="shared" si="36"/>
        <v>1.4917159999999998</v>
      </c>
      <c r="AH21" s="77">
        <f t="shared" si="36"/>
        <v>122.1</v>
      </c>
      <c r="AI21" s="9">
        <f t="shared" si="36"/>
        <v>995.50249000000008</v>
      </c>
      <c r="AJ21" s="9">
        <f t="shared" si="36"/>
        <v>1.5234130000000001</v>
      </c>
      <c r="AK21" s="77">
        <f t="shared" si="36"/>
        <v>16.8</v>
      </c>
    </row>
    <row r="22" spans="1:37" s="5" customFormat="1" ht="15" x14ac:dyDescent="0.25">
      <c r="A22" s="5" t="s">
        <v>1</v>
      </c>
      <c r="B22" s="5">
        <v>25</v>
      </c>
      <c r="C22" s="5">
        <v>0.7</v>
      </c>
      <c r="D22" s="5">
        <v>29.377300000000002</v>
      </c>
      <c r="E22" s="5">
        <v>1.7031000000000001</v>
      </c>
      <c r="F22" s="5">
        <v>26</v>
      </c>
      <c r="G22" s="5">
        <v>28.65436</v>
      </c>
      <c r="H22" s="5">
        <v>1.6928000000000001</v>
      </c>
      <c r="I22" s="5">
        <v>68</v>
      </c>
      <c r="J22" s="5">
        <v>32.204549999999998</v>
      </c>
      <c r="K22" s="5">
        <v>1.68218</v>
      </c>
      <c r="L22" s="5">
        <v>100</v>
      </c>
      <c r="M22" s="5">
        <v>28.920290000000001</v>
      </c>
      <c r="N22" s="5">
        <v>1.6751100000000001</v>
      </c>
      <c r="O22" s="5">
        <v>166</v>
      </c>
      <c r="P22" s="5">
        <v>28.65436</v>
      </c>
      <c r="Q22" s="5">
        <v>1.6888700000000001</v>
      </c>
      <c r="R22" s="5">
        <v>18</v>
      </c>
      <c r="T22" s="7" t="s">
        <v>0</v>
      </c>
      <c r="U22" s="7">
        <v>30</v>
      </c>
      <c r="V22" s="7">
        <v>0.7</v>
      </c>
      <c r="W22" s="9">
        <f t="shared" ref="W22:Y22" si="37">AVERAGE(D193:D202)</f>
        <v>694.39091500000006</v>
      </c>
      <c r="X22" s="9">
        <f t="shared" si="37"/>
        <v>2.0541690000000004</v>
      </c>
      <c r="Y22" s="77">
        <f t="shared" si="37"/>
        <v>34.6</v>
      </c>
      <c r="Z22" s="9">
        <f>AVERAGE(G193:G202)</f>
        <v>675.61172800000008</v>
      </c>
      <c r="AA22" s="9">
        <f>AVERAGE(H193:H202)</f>
        <v>2.0560350000000005</v>
      </c>
      <c r="AB22" s="77">
        <f t="shared" ref="AB22:AK22" si="38">AVERAGE(I193:I202)</f>
        <v>60.1</v>
      </c>
      <c r="AC22" s="9">
        <f t="shared" si="38"/>
        <v>705.23318300000005</v>
      </c>
      <c r="AD22" s="9">
        <f t="shared" si="38"/>
        <v>2.0510460000000004</v>
      </c>
      <c r="AE22" s="77">
        <f t="shared" si="38"/>
        <v>124.9</v>
      </c>
      <c r="AF22" s="9">
        <f t="shared" si="38"/>
        <v>720.5027849999999</v>
      </c>
      <c r="AG22" s="9">
        <f t="shared" si="38"/>
        <v>2.0446</v>
      </c>
      <c r="AH22" s="77">
        <f t="shared" si="38"/>
        <v>158.30000000000001</v>
      </c>
      <c r="AI22" s="9">
        <f t="shared" si="38"/>
        <v>675.46718400000009</v>
      </c>
      <c r="AJ22" s="9">
        <f t="shared" si="38"/>
        <v>2.0681749999999997</v>
      </c>
      <c r="AK22" s="77">
        <f t="shared" si="38"/>
        <v>23.7</v>
      </c>
    </row>
    <row r="23" spans="1:37" s="5" customFormat="1" ht="15" x14ac:dyDescent="0.25">
      <c r="A23" s="5" t="s">
        <v>1</v>
      </c>
      <c r="B23" s="5">
        <v>25</v>
      </c>
      <c r="C23" s="5">
        <v>1</v>
      </c>
      <c r="D23" s="5">
        <v>28.7148</v>
      </c>
      <c r="E23" s="5">
        <v>2.1182799999999999</v>
      </c>
      <c r="F23" s="5">
        <v>33</v>
      </c>
      <c r="G23" s="5">
        <v>28.504100000000001</v>
      </c>
      <c r="H23" s="5">
        <v>2.09666</v>
      </c>
      <c r="I23" s="5">
        <v>88</v>
      </c>
      <c r="J23" s="5">
        <v>31.237570000000002</v>
      </c>
      <c r="K23" s="5">
        <v>2.0980500000000002</v>
      </c>
      <c r="L23" s="5">
        <v>139</v>
      </c>
      <c r="M23" s="5">
        <v>29.049240000000001</v>
      </c>
      <c r="N23" s="5">
        <v>2.0918600000000001</v>
      </c>
      <c r="O23" s="5">
        <v>164</v>
      </c>
      <c r="P23" s="5">
        <v>28.504100000000001</v>
      </c>
      <c r="Q23" s="5">
        <v>2.6753800000000001</v>
      </c>
      <c r="R23" s="5">
        <v>14</v>
      </c>
      <c r="T23" s="7" t="s">
        <v>0</v>
      </c>
      <c r="U23" s="7">
        <v>30</v>
      </c>
      <c r="V23" s="7">
        <v>1</v>
      </c>
      <c r="W23" s="9">
        <f t="shared" ref="W23:Y23" si="39">AVERAGE(D203:D212)</f>
        <v>677.01055199999996</v>
      </c>
      <c r="X23" s="9">
        <f t="shared" si="39"/>
        <v>3.2509859999999997</v>
      </c>
      <c r="Y23" s="77">
        <f t="shared" si="39"/>
        <v>61.7</v>
      </c>
      <c r="Z23" s="9">
        <f>AVERAGE(G203:G212)</f>
        <v>658.07209799999987</v>
      </c>
      <c r="AA23" s="9">
        <f>AVERAGE(H203:H212)</f>
        <v>3.2384420000000005</v>
      </c>
      <c r="AB23" s="77">
        <f t="shared" ref="AB23:AK23" si="40">AVERAGE(I203:I212)</f>
        <v>91.8</v>
      </c>
      <c r="AC23" s="9">
        <f t="shared" si="40"/>
        <v>670.39382099999989</v>
      </c>
      <c r="AD23" s="9">
        <f t="shared" si="40"/>
        <v>3.2383709999999999</v>
      </c>
      <c r="AE23" s="77">
        <f t="shared" si="40"/>
        <v>189.6</v>
      </c>
      <c r="AF23" s="9">
        <f t="shared" si="40"/>
        <v>680.98863499999993</v>
      </c>
      <c r="AG23" s="9">
        <f t="shared" si="40"/>
        <v>3.2342249999999999</v>
      </c>
      <c r="AH23" s="77">
        <f t="shared" si="40"/>
        <v>260.10000000000002</v>
      </c>
      <c r="AI23" s="9">
        <f t="shared" si="40"/>
        <v>655.43357200000003</v>
      </c>
      <c r="AJ23" s="9">
        <f t="shared" si="40"/>
        <v>3.3100540000000001</v>
      </c>
      <c r="AK23" s="77">
        <f t="shared" si="40"/>
        <v>36.200000000000003</v>
      </c>
    </row>
    <row r="24" spans="1:37" s="5" customFormat="1" ht="15" x14ac:dyDescent="0.25">
      <c r="A24" s="5" t="s">
        <v>1</v>
      </c>
      <c r="B24" s="5">
        <v>25</v>
      </c>
      <c r="C24" s="5">
        <v>1</v>
      </c>
      <c r="D24" s="5">
        <v>28.7148</v>
      </c>
      <c r="E24" s="5">
        <v>2.0923400000000001</v>
      </c>
      <c r="F24" s="5">
        <v>44</v>
      </c>
      <c r="G24" s="5">
        <v>28.504100000000001</v>
      </c>
      <c r="H24" s="5">
        <v>2.10873</v>
      </c>
      <c r="I24" s="5">
        <v>84</v>
      </c>
      <c r="J24" s="5">
        <v>29.80509</v>
      </c>
      <c r="K24" s="5">
        <v>2.1231499999999999</v>
      </c>
      <c r="L24" s="5">
        <v>153</v>
      </c>
      <c r="M24" s="5">
        <v>29.049240000000001</v>
      </c>
      <c r="N24" s="5">
        <v>2.1106699999999998</v>
      </c>
      <c r="O24" s="5">
        <v>211</v>
      </c>
      <c r="P24" s="5">
        <v>28.504100000000001</v>
      </c>
      <c r="Q24" s="5">
        <v>2.15517</v>
      </c>
      <c r="R24" s="5">
        <v>26</v>
      </c>
      <c r="T24" s="7" t="s">
        <v>0</v>
      </c>
      <c r="U24" s="7">
        <v>100</v>
      </c>
      <c r="V24" s="7">
        <v>0.4</v>
      </c>
      <c r="W24" s="9">
        <f t="shared" ref="W24:Y24" si="41">AVERAGE(D213:D222)</f>
        <v>2099.385092</v>
      </c>
      <c r="X24" s="9">
        <f t="shared" si="41"/>
        <v>7.8667220000000002</v>
      </c>
      <c r="Y24" s="77">
        <f t="shared" si="41"/>
        <v>69.099999999999994</v>
      </c>
      <c r="Z24" s="9">
        <f>AVERAGE(G213:G222)</f>
        <v>1863.5588240000002</v>
      </c>
      <c r="AA24" s="9">
        <f>AVERAGE(H213:H222)</f>
        <v>7.9850720000000006</v>
      </c>
      <c r="AB24" s="77">
        <f t="shared" ref="AB24:AK24" si="42">AVERAGE(I213:I222)</f>
        <v>31.3</v>
      </c>
      <c r="AC24" s="9">
        <f t="shared" si="42"/>
        <v>2090.9494819999995</v>
      </c>
      <c r="AD24" s="9">
        <f t="shared" si="42"/>
        <v>7.8539180000000002</v>
      </c>
      <c r="AE24" s="77">
        <f t="shared" si="42"/>
        <v>246.6</v>
      </c>
      <c r="AF24" s="9">
        <f t="shared" si="42"/>
        <v>1886.0048290000002</v>
      </c>
      <c r="AG24" s="9">
        <f t="shared" si="42"/>
        <v>7.8602019999999992</v>
      </c>
      <c r="AH24" s="77">
        <f t="shared" si="42"/>
        <v>95.8</v>
      </c>
      <c r="AI24" s="9">
        <f t="shared" si="42"/>
        <v>1844.5959599999999</v>
      </c>
      <c r="AJ24" s="9">
        <f t="shared" si="42"/>
        <v>8.0771940000000004</v>
      </c>
      <c r="AK24" s="77">
        <f t="shared" si="42"/>
        <v>15.9</v>
      </c>
    </row>
    <row r="25" spans="1:37" s="5" customFormat="1" ht="15" x14ac:dyDescent="0.25">
      <c r="A25" s="5" t="s">
        <v>1</v>
      </c>
      <c r="B25" s="5">
        <v>25</v>
      </c>
      <c r="C25" s="5">
        <v>1</v>
      </c>
      <c r="D25" s="5">
        <v>28.7148</v>
      </c>
      <c r="E25" s="5">
        <v>2.1268600000000002</v>
      </c>
      <c r="F25" s="5">
        <v>39</v>
      </c>
      <c r="G25" s="5">
        <v>28.546240000000001</v>
      </c>
      <c r="H25" s="5">
        <v>2.1403699999999999</v>
      </c>
      <c r="I25" s="5">
        <v>57</v>
      </c>
      <c r="J25" s="5">
        <v>30.969709999999999</v>
      </c>
      <c r="K25" s="5">
        <v>2.0965699999999998</v>
      </c>
      <c r="L25" s="5">
        <v>121</v>
      </c>
      <c r="M25" s="5">
        <v>28.954239999999999</v>
      </c>
      <c r="N25" s="5">
        <v>2.0975799999999998</v>
      </c>
      <c r="O25" s="5">
        <v>201</v>
      </c>
      <c r="P25" s="5">
        <v>28.546240000000001</v>
      </c>
      <c r="Q25" s="5">
        <v>2.1283699999999999</v>
      </c>
      <c r="R25" s="5">
        <v>29</v>
      </c>
      <c r="T25" s="7" t="s">
        <v>0</v>
      </c>
      <c r="U25" s="7">
        <v>100</v>
      </c>
      <c r="V25" s="7">
        <v>0.7</v>
      </c>
      <c r="W25" s="9">
        <f t="shared" ref="W25:Y25" si="43">AVERAGE(D223:D232)</f>
        <v>1863.73</v>
      </c>
      <c r="X25" s="9">
        <f t="shared" si="43"/>
        <v>11.706521</v>
      </c>
      <c r="Y25" s="77">
        <f t="shared" si="43"/>
        <v>105.3</v>
      </c>
      <c r="Z25" s="9">
        <f>AVERAGE(G223:G232)</f>
        <v>1790.9232939999997</v>
      </c>
      <c r="AA25" s="9">
        <f>AVERAGE(H223:H232)</f>
        <v>11.797582</v>
      </c>
      <c r="AB25" s="77">
        <f t="shared" ref="AB25:AK25" si="44">AVERAGE(I223:I232)</f>
        <v>44.6</v>
      </c>
      <c r="AC25" s="9">
        <f t="shared" si="44"/>
        <v>1856.9738590000002</v>
      </c>
      <c r="AD25" s="9">
        <f t="shared" si="44"/>
        <v>11.648623000000001</v>
      </c>
      <c r="AE25" s="77">
        <f t="shared" si="44"/>
        <v>363.8</v>
      </c>
      <c r="AF25" s="9">
        <f t="shared" si="44"/>
        <v>1825.4805339999998</v>
      </c>
      <c r="AG25" s="9">
        <f t="shared" si="44"/>
        <v>11.662626999999999</v>
      </c>
      <c r="AH25" s="77">
        <f t="shared" si="44"/>
        <v>141.9</v>
      </c>
      <c r="AI25" s="9">
        <f t="shared" si="44"/>
        <v>1778.256005</v>
      </c>
      <c r="AJ25" s="9">
        <f t="shared" si="44"/>
        <v>11.929841</v>
      </c>
      <c r="AK25" s="77">
        <f t="shared" si="44"/>
        <v>21.2</v>
      </c>
    </row>
    <row r="26" spans="1:37" s="5" customFormat="1" ht="15" x14ac:dyDescent="0.25">
      <c r="A26" s="5" t="s">
        <v>1</v>
      </c>
      <c r="B26" s="5">
        <v>25</v>
      </c>
      <c r="C26" s="5">
        <v>1</v>
      </c>
      <c r="D26" s="5">
        <v>28.7148</v>
      </c>
      <c r="E26" s="5">
        <v>2.1132</v>
      </c>
      <c r="F26" s="5">
        <v>47</v>
      </c>
      <c r="G26" s="5">
        <v>28.595680000000002</v>
      </c>
      <c r="H26" s="5">
        <v>2.0914199999999998</v>
      </c>
      <c r="I26" s="5">
        <v>75</v>
      </c>
      <c r="J26" s="5">
        <v>31.204699999999999</v>
      </c>
      <c r="K26" s="5">
        <v>2.1044200000000002</v>
      </c>
      <c r="L26" s="5">
        <v>129</v>
      </c>
      <c r="M26" s="5">
        <v>29.049240000000001</v>
      </c>
      <c r="N26" s="5">
        <v>2.0980099999999999</v>
      </c>
      <c r="O26" s="5">
        <v>206</v>
      </c>
      <c r="P26" s="5">
        <v>28.504100000000001</v>
      </c>
      <c r="Q26" s="5">
        <v>2.1344500000000002</v>
      </c>
      <c r="R26" s="5">
        <v>23</v>
      </c>
      <c r="T26" s="7" t="s">
        <v>0</v>
      </c>
      <c r="U26" s="7">
        <v>100</v>
      </c>
      <c r="V26" s="7">
        <v>1</v>
      </c>
      <c r="W26" s="9">
        <f t="shared" ref="W26:Y26" si="45">AVERAGE(D233:D242)</f>
        <v>1774.48</v>
      </c>
      <c r="X26" s="9">
        <f t="shared" si="45"/>
        <v>19.269501999999999</v>
      </c>
      <c r="Y26" s="77">
        <f t="shared" si="45"/>
        <v>169.3</v>
      </c>
      <c r="Z26" s="9">
        <f>AVERAGE(G233:G242)</f>
        <v>1759.5059959999999</v>
      </c>
      <c r="AA26" s="9">
        <f>AVERAGE(H233:H242)</f>
        <v>19.357416000000001</v>
      </c>
      <c r="AB26" s="77">
        <f t="shared" ref="AB26:AK26" si="46">AVERAGE(I233:I242)</f>
        <v>71.8</v>
      </c>
      <c r="AC26" s="9">
        <f t="shared" si="46"/>
        <v>1834.4998110000001</v>
      </c>
      <c r="AD26" s="9">
        <f t="shared" si="46"/>
        <v>19.247382999999999</v>
      </c>
      <c r="AE26" s="77">
        <f t="shared" si="46"/>
        <v>605.70000000000005</v>
      </c>
      <c r="AF26" s="9">
        <f t="shared" si="46"/>
        <v>1820.4976819999999</v>
      </c>
      <c r="AG26" s="9">
        <f t="shared" si="46"/>
        <v>19.249911000000001</v>
      </c>
      <c r="AH26" s="77">
        <f t="shared" si="46"/>
        <v>237.3</v>
      </c>
      <c r="AI26" s="9">
        <f t="shared" si="46"/>
        <v>1760.1441430000002</v>
      </c>
      <c r="AJ26" s="9">
        <f t="shared" si="46"/>
        <v>19.465363</v>
      </c>
      <c r="AK26" s="77">
        <f t="shared" si="46"/>
        <v>35.9</v>
      </c>
    </row>
    <row r="27" spans="1:37" s="5" customFormat="1" ht="15" x14ac:dyDescent="0.25">
      <c r="A27" s="5" t="s">
        <v>1</v>
      </c>
      <c r="B27" s="5">
        <v>25</v>
      </c>
      <c r="C27" s="5">
        <v>1</v>
      </c>
      <c r="D27" s="5">
        <v>28.7148</v>
      </c>
      <c r="E27" s="5">
        <v>2.10406</v>
      </c>
      <c r="F27" s="5">
        <v>47</v>
      </c>
      <c r="G27" s="5">
        <v>28.514099999999999</v>
      </c>
      <c r="H27" s="5">
        <v>2.0959400000000001</v>
      </c>
      <c r="I27" s="5">
        <v>68</v>
      </c>
      <c r="J27" s="5">
        <v>29.717700000000001</v>
      </c>
      <c r="K27" s="5">
        <v>2.1034099999999998</v>
      </c>
      <c r="L27" s="5">
        <v>149</v>
      </c>
      <c r="M27" s="5">
        <v>28.829239999999999</v>
      </c>
      <c r="N27" s="5">
        <v>2.0944099999999999</v>
      </c>
      <c r="O27" s="5">
        <v>218</v>
      </c>
      <c r="P27" s="5">
        <v>28.546240000000001</v>
      </c>
      <c r="Q27" s="5">
        <v>2.1217999999999999</v>
      </c>
      <c r="R27" s="5">
        <v>25</v>
      </c>
      <c r="T27" s="7" t="s">
        <v>0</v>
      </c>
      <c r="U27" s="7">
        <v>1000</v>
      </c>
      <c r="V27" s="7">
        <v>0.4</v>
      </c>
      <c r="W27" s="9">
        <f t="shared" ref="W27:Y27" si="47">AVERAGE(D243:D252)</f>
        <v>19248.812002999999</v>
      </c>
      <c r="X27" s="9">
        <f t="shared" si="47"/>
        <v>380.60858100000007</v>
      </c>
      <c r="Y27" s="77">
        <f t="shared" si="47"/>
        <v>171.5</v>
      </c>
      <c r="Z27" s="9">
        <f>AVERAGE(G243:G252)</f>
        <v>19055.165690000002</v>
      </c>
      <c r="AA27" s="9">
        <f>AVERAGE(H243:H252)</f>
        <v>399.144001</v>
      </c>
      <c r="AB27" s="77">
        <f t="shared" ref="AB27:AK27" si="48">AVERAGE(I243:I252)</f>
        <v>9</v>
      </c>
      <c r="AC27" s="9">
        <f t="shared" si="48"/>
        <v>20292.409789999998</v>
      </c>
      <c r="AD27" s="9">
        <f t="shared" si="48"/>
        <v>379.85631500000005</v>
      </c>
      <c r="AE27" s="77">
        <f t="shared" si="48"/>
        <v>1169</v>
      </c>
      <c r="AF27" s="9">
        <f t="shared" si="48"/>
        <v>19209.247353999999</v>
      </c>
      <c r="AG27" s="9">
        <f t="shared" si="48"/>
        <v>386.04701900000003</v>
      </c>
      <c r="AH27" s="77">
        <f t="shared" si="48"/>
        <v>30.8</v>
      </c>
      <c r="AI27" s="9">
        <f t="shared" si="48"/>
        <v>18998.069772000003</v>
      </c>
      <c r="AJ27" s="9">
        <f t="shared" si="48"/>
        <v>403.84633899999994</v>
      </c>
      <c r="AK27" s="77">
        <f t="shared" si="48"/>
        <v>7.2</v>
      </c>
    </row>
    <row r="28" spans="1:37" s="5" customFormat="1" ht="15" x14ac:dyDescent="0.25">
      <c r="A28" s="5" t="s">
        <v>1</v>
      </c>
      <c r="B28" s="5">
        <v>25</v>
      </c>
      <c r="C28" s="5">
        <v>1</v>
      </c>
      <c r="D28" s="5">
        <v>28.7148</v>
      </c>
      <c r="E28" s="5">
        <v>2.11721</v>
      </c>
      <c r="F28" s="5">
        <v>28</v>
      </c>
      <c r="G28" s="5">
        <v>28.546240000000001</v>
      </c>
      <c r="H28" s="5">
        <v>2.11131</v>
      </c>
      <c r="I28" s="5">
        <v>86</v>
      </c>
      <c r="J28" s="5">
        <v>30.746089999999999</v>
      </c>
      <c r="K28" s="5">
        <v>2.093</v>
      </c>
      <c r="L28" s="5">
        <v>145</v>
      </c>
      <c r="M28" s="5">
        <v>28.851610000000001</v>
      </c>
      <c r="N28" s="5">
        <v>2.0955900000000001</v>
      </c>
      <c r="O28" s="5">
        <v>223</v>
      </c>
      <c r="P28" s="5">
        <v>28.504100000000001</v>
      </c>
      <c r="Q28" s="5">
        <v>2.1417099999999998</v>
      </c>
      <c r="R28" s="5">
        <v>26</v>
      </c>
      <c r="T28" s="7" t="s">
        <v>0</v>
      </c>
      <c r="U28" s="7">
        <v>1000</v>
      </c>
      <c r="V28" s="7">
        <v>0.7</v>
      </c>
      <c r="W28" s="9">
        <f t="shared" ref="W28:Y28" si="49">AVERAGE(D253:D262)</f>
        <v>19053.963740000003</v>
      </c>
      <c r="X28" s="9">
        <f t="shared" si="49"/>
        <v>603.305341</v>
      </c>
      <c r="Y28" s="77">
        <f t="shared" si="49"/>
        <v>274.8</v>
      </c>
      <c r="Z28" s="9">
        <f>AVERAGE(G253:G262)</f>
        <v>18994.198574000002</v>
      </c>
      <c r="AA28" s="9">
        <f>AVERAGE(H253:H262)</f>
        <v>631.12230599999998</v>
      </c>
      <c r="AB28" s="77">
        <f t="shared" ref="AB28:AK28" si="50">AVERAGE(I253:I262)</f>
        <v>14</v>
      </c>
      <c r="AC28" s="9">
        <f t="shared" si="50"/>
        <v>19364.082512000001</v>
      </c>
      <c r="AD28" s="9">
        <f t="shared" si="50"/>
        <v>602.29176000000007</v>
      </c>
      <c r="AE28" s="77">
        <f t="shared" si="50"/>
        <v>1863.5</v>
      </c>
      <c r="AF28" s="9">
        <f t="shared" si="50"/>
        <v>19154.558042000001</v>
      </c>
      <c r="AG28" s="9">
        <f t="shared" si="50"/>
        <v>607.05912300000023</v>
      </c>
      <c r="AH28" s="77">
        <f t="shared" si="50"/>
        <v>50.5</v>
      </c>
      <c r="AI28" s="9">
        <f t="shared" si="50"/>
        <v>18980.711180999999</v>
      </c>
      <c r="AJ28" s="9">
        <f t="shared" si="50"/>
        <v>637.62172900000007</v>
      </c>
      <c r="AK28" s="77">
        <f t="shared" si="50"/>
        <v>10.9</v>
      </c>
    </row>
    <row r="29" spans="1:37" s="5" customFormat="1" ht="15" x14ac:dyDescent="0.25">
      <c r="A29" s="5" t="s">
        <v>1</v>
      </c>
      <c r="B29" s="5">
        <v>25</v>
      </c>
      <c r="C29" s="5">
        <v>1</v>
      </c>
      <c r="D29" s="5">
        <v>28.7148</v>
      </c>
      <c r="E29" s="5">
        <v>2.1265700000000001</v>
      </c>
      <c r="F29" s="5">
        <v>41</v>
      </c>
      <c r="G29" s="5">
        <v>28.546240000000001</v>
      </c>
      <c r="H29" s="5">
        <v>2.10615</v>
      </c>
      <c r="I29" s="5">
        <v>78</v>
      </c>
      <c r="J29" s="5">
        <v>31.955680000000001</v>
      </c>
      <c r="K29" s="5">
        <v>2.1014900000000001</v>
      </c>
      <c r="L29" s="5">
        <v>142</v>
      </c>
      <c r="M29" s="5">
        <v>29.049240000000001</v>
      </c>
      <c r="N29" s="5">
        <v>2.0971099999999998</v>
      </c>
      <c r="O29" s="5">
        <v>183</v>
      </c>
      <c r="P29" s="5">
        <v>28.504100000000001</v>
      </c>
      <c r="Q29" s="5">
        <v>2.1555599999999999</v>
      </c>
      <c r="R29" s="5">
        <v>29</v>
      </c>
      <c r="T29" s="7" t="s">
        <v>0</v>
      </c>
      <c r="U29" s="7">
        <v>1000</v>
      </c>
      <c r="V29" s="7">
        <v>1</v>
      </c>
      <c r="W29" s="9">
        <f t="shared" ref="W29:Y29" si="51">AVERAGE(D263:D272)</f>
        <v>19039.346669999999</v>
      </c>
      <c r="X29" s="9">
        <f t="shared" si="51"/>
        <v>952.437995</v>
      </c>
      <c r="Y29" s="77">
        <f t="shared" si="51"/>
        <v>432.4</v>
      </c>
      <c r="Z29" s="9">
        <f>AVERAGE(G263:G272)</f>
        <v>18978.914300000004</v>
      </c>
      <c r="AA29" s="9">
        <f>AVERAGE(H263:H272)</f>
        <v>972.60518699999989</v>
      </c>
      <c r="AB29" s="77">
        <f t="shared" ref="AB29:AK29" si="52">AVERAGE(I263:I272)</f>
        <v>21</v>
      </c>
      <c r="AC29" s="9">
        <f t="shared" si="52"/>
        <v>19187.730527</v>
      </c>
      <c r="AD29" s="9">
        <f t="shared" si="52"/>
        <v>951.55752800000005</v>
      </c>
      <c r="AE29" s="77">
        <f t="shared" si="52"/>
        <v>2985.2</v>
      </c>
      <c r="AF29" s="9">
        <f t="shared" si="52"/>
        <v>19110.872280000003</v>
      </c>
      <c r="AG29" s="9">
        <f t="shared" si="52"/>
        <v>957.10200500000008</v>
      </c>
      <c r="AH29" s="77">
        <f t="shared" si="52"/>
        <v>80.900000000000006</v>
      </c>
      <c r="AI29" s="9">
        <f t="shared" si="52"/>
        <v>18976.855929000001</v>
      </c>
      <c r="AJ29" s="9">
        <f t="shared" si="52"/>
        <v>983.95103900000015</v>
      </c>
      <c r="AK29" s="77">
        <f t="shared" si="52"/>
        <v>14.4</v>
      </c>
    </row>
    <row r="30" spans="1:37" s="5" customFormat="1" ht="15" x14ac:dyDescent="0.25">
      <c r="A30" s="5" t="s">
        <v>1</v>
      </c>
      <c r="B30" s="5">
        <v>25</v>
      </c>
      <c r="C30" s="5">
        <v>1</v>
      </c>
      <c r="D30" s="5">
        <v>28.7148</v>
      </c>
      <c r="E30" s="5">
        <v>2.0958100000000002</v>
      </c>
      <c r="F30" s="5">
        <v>40</v>
      </c>
      <c r="G30" s="5">
        <v>28.504100000000001</v>
      </c>
      <c r="H30" s="5">
        <v>2.1007899999999999</v>
      </c>
      <c r="I30" s="5">
        <v>84</v>
      </c>
      <c r="J30" s="5">
        <v>29.981259999999999</v>
      </c>
      <c r="K30" s="5">
        <v>2.0979700000000001</v>
      </c>
      <c r="L30" s="5">
        <v>109</v>
      </c>
      <c r="M30" s="5">
        <v>29.049240000000001</v>
      </c>
      <c r="N30" s="5">
        <v>2.0948099999999998</v>
      </c>
      <c r="O30" s="5">
        <v>197</v>
      </c>
      <c r="P30" s="5">
        <v>28.587009999999999</v>
      </c>
      <c r="Q30" s="5">
        <v>2.1519200000000001</v>
      </c>
      <c r="R30" s="5">
        <v>26</v>
      </c>
      <c r="Y30" s="77"/>
      <c r="AB30" s="77"/>
      <c r="AE30" s="77"/>
      <c r="AH30" s="77"/>
      <c r="AI30" s="41"/>
      <c r="AK30" s="77"/>
    </row>
    <row r="31" spans="1:37" s="5" customFormat="1" ht="15" x14ac:dyDescent="0.25">
      <c r="A31" s="5" t="s">
        <v>1</v>
      </c>
      <c r="B31" s="5">
        <v>25</v>
      </c>
      <c r="C31" s="5">
        <v>1</v>
      </c>
      <c r="D31" s="5">
        <v>28.657029999999999</v>
      </c>
      <c r="E31" s="5">
        <v>2.12839</v>
      </c>
      <c r="F31" s="5">
        <v>48</v>
      </c>
      <c r="G31" s="5">
        <v>28.504100000000001</v>
      </c>
      <c r="H31" s="5">
        <v>2.14629</v>
      </c>
      <c r="I31" s="5">
        <v>83</v>
      </c>
      <c r="J31" s="5">
        <v>30.941459999999999</v>
      </c>
      <c r="K31" s="5">
        <v>2.0932300000000001</v>
      </c>
      <c r="L31" s="5">
        <v>125</v>
      </c>
      <c r="M31" s="5">
        <v>29.049240000000001</v>
      </c>
      <c r="N31" s="5">
        <v>2.09328</v>
      </c>
      <c r="O31" s="5">
        <v>207</v>
      </c>
      <c r="P31" s="5">
        <v>28.546240000000001</v>
      </c>
      <c r="Q31" s="5">
        <v>2.1925300000000001</v>
      </c>
      <c r="R31" s="5">
        <v>21</v>
      </c>
      <c r="Y31" s="77"/>
      <c r="AB31" s="77"/>
      <c r="AE31" s="77"/>
      <c r="AH31" s="77"/>
      <c r="AI31" s="41"/>
      <c r="AK31" s="77"/>
    </row>
    <row r="32" spans="1:37" s="5" customFormat="1" ht="15" x14ac:dyDescent="0.25">
      <c r="A32" s="5" t="s">
        <v>1</v>
      </c>
      <c r="B32" s="5">
        <v>25</v>
      </c>
      <c r="C32" s="5">
        <v>1</v>
      </c>
      <c r="D32" s="5">
        <v>28.7148</v>
      </c>
      <c r="E32" s="5">
        <v>2.1227</v>
      </c>
      <c r="F32" s="5">
        <v>46</v>
      </c>
      <c r="G32" s="5">
        <v>28.546240000000001</v>
      </c>
      <c r="H32" s="5">
        <v>2.1117599999999999</v>
      </c>
      <c r="I32" s="5">
        <v>79</v>
      </c>
      <c r="J32" s="5">
        <v>29.969930000000002</v>
      </c>
      <c r="K32" s="5">
        <v>2.1033599999999999</v>
      </c>
      <c r="L32" s="5">
        <v>131</v>
      </c>
      <c r="M32" s="5">
        <v>29.049240000000001</v>
      </c>
      <c r="N32" s="5">
        <v>2.09395</v>
      </c>
      <c r="O32" s="5">
        <v>234</v>
      </c>
      <c r="P32" s="5">
        <v>28.546240000000001</v>
      </c>
      <c r="Q32" s="5">
        <v>2.15659</v>
      </c>
      <c r="R32" s="5">
        <v>22</v>
      </c>
      <c r="Y32" s="77"/>
      <c r="AB32" s="77"/>
      <c r="AE32" s="77"/>
      <c r="AH32" s="77"/>
      <c r="AI32" s="41"/>
      <c r="AK32" s="77"/>
    </row>
    <row r="33" spans="1:37" s="5" customFormat="1" ht="15" x14ac:dyDescent="0.25">
      <c r="A33" s="5" t="s">
        <v>1</v>
      </c>
      <c r="B33" s="5">
        <v>100</v>
      </c>
      <c r="C33" s="5">
        <v>0.4</v>
      </c>
      <c r="D33" s="5">
        <v>148.28532999999999</v>
      </c>
      <c r="E33" s="5">
        <v>9.4770900000000005</v>
      </c>
      <c r="F33" s="5">
        <v>78</v>
      </c>
      <c r="G33" s="5">
        <v>148.23698999999999</v>
      </c>
      <c r="H33" s="5">
        <v>9.7084700000000002</v>
      </c>
      <c r="I33" s="5">
        <v>37</v>
      </c>
      <c r="J33" s="5">
        <v>152.83166</v>
      </c>
      <c r="K33" s="5">
        <v>9.5040800000000001</v>
      </c>
      <c r="L33" s="5">
        <v>266</v>
      </c>
      <c r="M33" s="5">
        <v>149.06653</v>
      </c>
      <c r="N33" s="5">
        <v>9.54908</v>
      </c>
      <c r="O33" s="5">
        <v>102</v>
      </c>
      <c r="P33" s="5">
        <v>148.18950000000001</v>
      </c>
      <c r="Q33" s="5">
        <v>9.5359999999999996</v>
      </c>
      <c r="R33" s="5">
        <v>16</v>
      </c>
      <c r="Y33" s="77"/>
      <c r="AB33" s="77"/>
      <c r="AE33" s="77"/>
      <c r="AH33" s="77"/>
      <c r="AI33" s="41"/>
      <c r="AK33" s="77"/>
    </row>
    <row r="34" spans="1:37" s="5" customFormat="1" ht="15" x14ac:dyDescent="0.25">
      <c r="A34" s="5" t="s">
        <v>1</v>
      </c>
      <c r="B34" s="5">
        <v>100</v>
      </c>
      <c r="C34" s="5">
        <v>0.4</v>
      </c>
      <c r="D34" s="5">
        <v>151.85776000000001</v>
      </c>
      <c r="E34" s="5">
        <v>9.5234500000000004</v>
      </c>
      <c r="F34" s="5">
        <v>75</v>
      </c>
      <c r="G34" s="5">
        <v>148.30645000000001</v>
      </c>
      <c r="H34" s="5">
        <v>9.4849300000000003</v>
      </c>
      <c r="I34" s="5">
        <v>36</v>
      </c>
      <c r="J34" s="5">
        <v>150.65331</v>
      </c>
      <c r="K34" s="5">
        <v>9.5114599999999996</v>
      </c>
      <c r="L34" s="5">
        <v>270</v>
      </c>
      <c r="M34" s="5">
        <v>148.61909</v>
      </c>
      <c r="N34" s="5">
        <v>9.5378900000000009</v>
      </c>
      <c r="O34" s="5">
        <v>106</v>
      </c>
      <c r="P34" s="5">
        <v>148.19414</v>
      </c>
      <c r="Q34" s="5">
        <v>9.8781499999999998</v>
      </c>
      <c r="R34" s="5">
        <v>17</v>
      </c>
      <c r="Y34" s="77"/>
      <c r="AB34" s="77"/>
      <c r="AE34" s="77"/>
      <c r="AH34" s="77"/>
      <c r="AI34" s="41"/>
      <c r="AK34" s="77"/>
    </row>
    <row r="35" spans="1:37" s="5" customFormat="1" ht="15" x14ac:dyDescent="0.25">
      <c r="A35" s="5" t="s">
        <v>1</v>
      </c>
      <c r="B35" s="5">
        <v>100</v>
      </c>
      <c r="C35" s="5">
        <v>0.4</v>
      </c>
      <c r="D35" s="5">
        <v>150.99034</v>
      </c>
      <c r="E35" s="5">
        <v>9.5249699999999997</v>
      </c>
      <c r="F35" s="5">
        <v>77</v>
      </c>
      <c r="G35" s="5">
        <v>148.27485999999999</v>
      </c>
      <c r="H35" s="5">
        <v>9.6896900000000006</v>
      </c>
      <c r="I35" s="5">
        <v>37</v>
      </c>
      <c r="J35" s="5">
        <v>150.17751999999999</v>
      </c>
      <c r="K35" s="5">
        <v>9.4868199999999998</v>
      </c>
      <c r="L35" s="5">
        <v>264</v>
      </c>
      <c r="M35" s="5">
        <v>148.42881</v>
      </c>
      <c r="N35" s="5">
        <v>9.5366199999999992</v>
      </c>
      <c r="O35" s="5">
        <v>104</v>
      </c>
      <c r="P35" s="5">
        <v>148.20830000000001</v>
      </c>
      <c r="Q35" s="5">
        <v>9.5479400000000005</v>
      </c>
      <c r="R35" s="5">
        <v>17</v>
      </c>
      <c r="Y35" s="77"/>
      <c r="AB35" s="77"/>
      <c r="AE35" s="77"/>
      <c r="AH35" s="77"/>
      <c r="AI35" s="41"/>
      <c r="AK35" s="77"/>
    </row>
    <row r="36" spans="1:37" s="5" customFormat="1" ht="15" x14ac:dyDescent="0.25">
      <c r="A36" s="5" t="s">
        <v>1</v>
      </c>
      <c r="B36" s="5">
        <v>100</v>
      </c>
      <c r="C36" s="5">
        <v>0.4</v>
      </c>
      <c r="D36" s="5">
        <v>149.35533000000001</v>
      </c>
      <c r="E36" s="5">
        <v>9.5128400000000006</v>
      </c>
      <c r="F36" s="5">
        <v>78</v>
      </c>
      <c r="G36" s="5">
        <v>148.28403</v>
      </c>
      <c r="H36" s="5">
        <v>9.6137700000000006</v>
      </c>
      <c r="I36" s="5">
        <v>31</v>
      </c>
      <c r="J36" s="5">
        <v>154.61578</v>
      </c>
      <c r="K36" s="5">
        <v>9.4849099999999993</v>
      </c>
      <c r="L36" s="5">
        <v>217</v>
      </c>
      <c r="M36" s="5">
        <v>149.18880999999999</v>
      </c>
      <c r="N36" s="5">
        <v>9.4942200000000003</v>
      </c>
      <c r="O36" s="5">
        <v>84</v>
      </c>
      <c r="P36" s="5">
        <v>148.31895</v>
      </c>
      <c r="Q36" s="5">
        <v>9.4781499999999994</v>
      </c>
      <c r="R36" s="5">
        <v>17</v>
      </c>
      <c r="Y36" s="77"/>
      <c r="AB36" s="77"/>
      <c r="AE36" s="77"/>
      <c r="AH36" s="77"/>
      <c r="AI36" s="41"/>
      <c r="AK36" s="77"/>
    </row>
    <row r="37" spans="1:37" s="5" customFormat="1" ht="15" x14ac:dyDescent="0.25">
      <c r="A37" s="5" t="s">
        <v>1</v>
      </c>
      <c r="B37" s="5">
        <v>100</v>
      </c>
      <c r="C37" s="5">
        <v>0.4</v>
      </c>
      <c r="D37" s="5">
        <v>150.60629</v>
      </c>
      <c r="E37" s="5">
        <v>9.5678099999999997</v>
      </c>
      <c r="F37" s="5">
        <v>65</v>
      </c>
      <c r="G37" s="5">
        <v>148.33881</v>
      </c>
      <c r="H37" s="5">
        <v>9.6525700000000008</v>
      </c>
      <c r="I37" s="5">
        <v>30</v>
      </c>
      <c r="J37" s="5">
        <v>160.46105</v>
      </c>
      <c r="K37" s="5">
        <v>9.5007199999999994</v>
      </c>
      <c r="L37" s="5">
        <v>177</v>
      </c>
      <c r="M37" s="5">
        <v>148.37754000000001</v>
      </c>
      <c r="N37" s="5">
        <v>9.5680800000000001</v>
      </c>
      <c r="O37" s="5">
        <v>82</v>
      </c>
      <c r="P37" s="5">
        <v>148.19617</v>
      </c>
      <c r="Q37" s="5">
        <v>9.7552599999999998</v>
      </c>
      <c r="R37" s="5">
        <v>17</v>
      </c>
      <c r="Y37" s="77"/>
      <c r="AB37" s="77"/>
      <c r="AE37" s="77"/>
      <c r="AH37" s="77"/>
      <c r="AI37" s="41"/>
      <c r="AK37" s="77"/>
    </row>
    <row r="38" spans="1:37" s="5" customFormat="1" ht="15" x14ac:dyDescent="0.25">
      <c r="A38" s="5" t="s">
        <v>1</v>
      </c>
      <c r="B38" s="5">
        <v>100</v>
      </c>
      <c r="C38" s="5">
        <v>0.4</v>
      </c>
      <c r="D38" s="5">
        <v>149.26199</v>
      </c>
      <c r="E38" s="5">
        <v>9.5569400000000009</v>
      </c>
      <c r="F38" s="5">
        <v>66</v>
      </c>
      <c r="G38" s="5">
        <v>148.31963999999999</v>
      </c>
      <c r="H38" s="5">
        <v>9.72105</v>
      </c>
      <c r="I38" s="5">
        <v>31</v>
      </c>
      <c r="J38" s="5">
        <v>157.48831000000001</v>
      </c>
      <c r="K38" s="5">
        <v>9.4951799999999995</v>
      </c>
      <c r="L38" s="5">
        <v>227</v>
      </c>
      <c r="M38" s="5">
        <v>148.26671999999999</v>
      </c>
      <c r="N38" s="5">
        <v>9.5017999999999994</v>
      </c>
      <c r="O38" s="5">
        <v>88</v>
      </c>
      <c r="P38" s="5">
        <v>148.21297999999999</v>
      </c>
      <c r="Q38" s="5">
        <v>9.5564199999999992</v>
      </c>
      <c r="R38" s="5">
        <v>17</v>
      </c>
      <c r="Y38" s="77"/>
      <c r="AB38" s="77"/>
      <c r="AE38" s="77"/>
      <c r="AH38" s="77"/>
      <c r="AI38" s="41"/>
      <c r="AK38" s="77"/>
    </row>
    <row r="39" spans="1:37" s="5" customFormat="1" ht="15" x14ac:dyDescent="0.25">
      <c r="A39" s="5" t="s">
        <v>1</v>
      </c>
      <c r="B39" s="5">
        <v>100</v>
      </c>
      <c r="C39" s="5">
        <v>0.4</v>
      </c>
      <c r="D39" s="5">
        <v>151.01034000000001</v>
      </c>
      <c r="E39" s="5">
        <v>9.5571300000000008</v>
      </c>
      <c r="F39" s="5">
        <v>66</v>
      </c>
      <c r="G39" s="5">
        <v>148.17089000000001</v>
      </c>
      <c r="H39" s="5">
        <v>9.5401500000000006</v>
      </c>
      <c r="I39" s="5">
        <v>30</v>
      </c>
      <c r="J39" s="5">
        <v>158.73215999999999</v>
      </c>
      <c r="K39" s="5">
        <v>9.5002499999999994</v>
      </c>
      <c r="L39" s="5">
        <v>227</v>
      </c>
      <c r="M39" s="5">
        <v>148.39729</v>
      </c>
      <c r="N39" s="5">
        <v>9.4958600000000004</v>
      </c>
      <c r="O39" s="5">
        <v>87</v>
      </c>
      <c r="P39" s="5">
        <v>148.2508</v>
      </c>
      <c r="Q39" s="5">
        <v>9.4911600000000007</v>
      </c>
      <c r="R39" s="5">
        <v>17</v>
      </c>
      <c r="Y39" s="77"/>
      <c r="AB39" s="77"/>
      <c r="AE39" s="77"/>
      <c r="AH39" s="77"/>
      <c r="AI39" s="41"/>
      <c r="AK39" s="77"/>
    </row>
    <row r="40" spans="1:37" s="5" customFormat="1" ht="15" x14ac:dyDescent="0.25">
      <c r="A40" s="5" t="s">
        <v>1</v>
      </c>
      <c r="B40" s="5">
        <v>100</v>
      </c>
      <c r="C40" s="5">
        <v>0.4</v>
      </c>
      <c r="D40" s="5">
        <v>149.36462</v>
      </c>
      <c r="E40" s="5">
        <v>9.5104699999999998</v>
      </c>
      <c r="F40" s="5">
        <v>66</v>
      </c>
      <c r="G40" s="5">
        <v>148.41909999999999</v>
      </c>
      <c r="H40" s="5">
        <v>9.6736400000000007</v>
      </c>
      <c r="I40" s="5">
        <v>30</v>
      </c>
      <c r="J40" s="5">
        <v>152.68514999999999</v>
      </c>
      <c r="K40" s="5">
        <v>9.5067500000000003</v>
      </c>
      <c r="L40" s="5">
        <v>225</v>
      </c>
      <c r="M40" s="5">
        <v>148.51533000000001</v>
      </c>
      <c r="N40" s="5">
        <v>9.5590899999999994</v>
      </c>
      <c r="O40" s="5">
        <v>88</v>
      </c>
      <c r="P40" s="5">
        <v>148.31199000000001</v>
      </c>
      <c r="Q40" s="5">
        <v>9.6285799999999995</v>
      </c>
      <c r="R40" s="5">
        <v>17</v>
      </c>
      <c r="Y40" s="77"/>
      <c r="AB40" s="77"/>
      <c r="AE40" s="77"/>
      <c r="AH40" s="77"/>
      <c r="AI40" s="41"/>
      <c r="AK40" s="77"/>
    </row>
    <row r="41" spans="1:37" s="5" customFormat="1" ht="15" x14ac:dyDescent="0.25">
      <c r="A41" s="5" t="s">
        <v>1</v>
      </c>
      <c r="B41" s="5">
        <v>100</v>
      </c>
      <c r="C41" s="5">
        <v>0.4</v>
      </c>
      <c r="D41" s="5">
        <v>150.83034000000001</v>
      </c>
      <c r="E41" s="5">
        <v>9.5879700000000003</v>
      </c>
      <c r="F41" s="5">
        <v>56</v>
      </c>
      <c r="G41" s="5">
        <v>148.28450000000001</v>
      </c>
      <c r="H41" s="5">
        <v>9.5673499999999994</v>
      </c>
      <c r="I41" s="5">
        <v>30</v>
      </c>
      <c r="J41" s="5">
        <v>149.24859000000001</v>
      </c>
      <c r="K41" s="5">
        <v>9.5071100000000008</v>
      </c>
      <c r="L41" s="5">
        <v>232</v>
      </c>
      <c r="M41" s="5">
        <v>148.41298</v>
      </c>
      <c r="N41" s="5">
        <v>9.5584299999999995</v>
      </c>
      <c r="O41" s="5">
        <v>70</v>
      </c>
      <c r="P41" s="5">
        <v>148.1908</v>
      </c>
      <c r="Q41" s="5">
        <v>9.7044599999999992</v>
      </c>
      <c r="R41" s="5">
        <v>17</v>
      </c>
      <c r="Y41" s="77"/>
      <c r="AB41" s="77"/>
      <c r="AE41" s="77"/>
      <c r="AH41" s="77"/>
      <c r="AI41" s="41"/>
      <c r="AK41" s="77"/>
    </row>
    <row r="42" spans="1:37" s="5" customFormat="1" ht="15" x14ac:dyDescent="0.25">
      <c r="A42" s="5" t="s">
        <v>1</v>
      </c>
      <c r="B42" s="5">
        <v>100</v>
      </c>
      <c r="C42" s="5">
        <v>0.4</v>
      </c>
      <c r="D42" s="5">
        <v>150.05449999999999</v>
      </c>
      <c r="E42" s="5">
        <v>9.5127799999999993</v>
      </c>
      <c r="F42" s="5">
        <v>64</v>
      </c>
      <c r="G42" s="5">
        <v>148.36162999999999</v>
      </c>
      <c r="H42" s="5">
        <v>9.5915800000000004</v>
      </c>
      <c r="I42" s="5">
        <v>30</v>
      </c>
      <c r="J42" s="5">
        <v>151.40831</v>
      </c>
      <c r="K42" s="5">
        <v>9.4779</v>
      </c>
      <c r="L42" s="5">
        <v>241</v>
      </c>
      <c r="M42" s="5">
        <v>148.51409000000001</v>
      </c>
      <c r="N42" s="5">
        <v>9.5376700000000003</v>
      </c>
      <c r="O42" s="5">
        <v>88</v>
      </c>
      <c r="P42" s="5">
        <v>148.21413999999999</v>
      </c>
      <c r="Q42" s="5">
        <v>9.9238099999999996</v>
      </c>
      <c r="R42" s="5">
        <v>17</v>
      </c>
      <c r="Y42" s="77"/>
      <c r="AB42" s="77"/>
      <c r="AE42" s="77"/>
      <c r="AH42" s="77"/>
      <c r="AI42" s="41"/>
      <c r="AK42" s="77"/>
    </row>
    <row r="43" spans="1:37" s="5" customFormat="1" ht="15" x14ac:dyDescent="0.25">
      <c r="A43" s="5" t="s">
        <v>1</v>
      </c>
      <c r="B43" s="5">
        <v>100</v>
      </c>
      <c r="C43" s="5">
        <v>0.7</v>
      </c>
      <c r="D43" s="5">
        <v>108.2758</v>
      </c>
      <c r="E43" s="5">
        <v>24.26952</v>
      </c>
      <c r="F43" s="5">
        <v>174</v>
      </c>
      <c r="G43" s="5">
        <v>143.18065999999999</v>
      </c>
      <c r="H43" s="5">
        <v>24.423960000000001</v>
      </c>
      <c r="I43" s="5">
        <v>77</v>
      </c>
      <c r="J43" s="5">
        <v>110.91678</v>
      </c>
      <c r="K43" s="5">
        <v>24.28632</v>
      </c>
      <c r="L43" s="5">
        <v>599</v>
      </c>
      <c r="M43" s="5">
        <v>109.14533</v>
      </c>
      <c r="N43" s="5">
        <v>24.344529999999999</v>
      </c>
      <c r="O43" s="5">
        <v>226</v>
      </c>
      <c r="P43" s="5">
        <v>107.70419</v>
      </c>
      <c r="Q43" s="5">
        <v>24.298639999999999</v>
      </c>
      <c r="R43" s="5">
        <v>43</v>
      </c>
      <c r="Y43" s="77"/>
      <c r="AB43" s="77"/>
      <c r="AE43" s="77"/>
      <c r="AH43" s="77"/>
      <c r="AI43" s="41"/>
      <c r="AK43" s="77"/>
    </row>
    <row r="44" spans="1:37" s="5" customFormat="1" ht="15" x14ac:dyDescent="0.25">
      <c r="A44" s="5" t="s">
        <v>1</v>
      </c>
      <c r="B44" s="5">
        <v>100</v>
      </c>
      <c r="C44" s="5">
        <v>0.7</v>
      </c>
      <c r="D44" s="5">
        <v>108.25247</v>
      </c>
      <c r="E44" s="5">
        <v>24.359179999999999</v>
      </c>
      <c r="F44" s="5">
        <v>172</v>
      </c>
      <c r="G44" s="5">
        <v>143.05282</v>
      </c>
      <c r="H44" s="5">
        <v>24.52741</v>
      </c>
      <c r="I44" s="5">
        <v>78</v>
      </c>
      <c r="J44" s="5">
        <v>110.47175</v>
      </c>
      <c r="K44" s="5">
        <v>24.28941</v>
      </c>
      <c r="L44" s="5">
        <v>604</v>
      </c>
      <c r="M44" s="5">
        <v>108.52070000000001</v>
      </c>
      <c r="N44" s="5">
        <v>24.278639999999999</v>
      </c>
      <c r="O44" s="5">
        <v>240</v>
      </c>
      <c r="P44" s="5">
        <v>107.80495999999999</v>
      </c>
      <c r="Q44" s="5">
        <v>24.608550000000001</v>
      </c>
      <c r="R44" s="5">
        <v>46</v>
      </c>
      <c r="Y44" s="77"/>
      <c r="AB44" s="77"/>
      <c r="AE44" s="77"/>
      <c r="AH44" s="77"/>
      <c r="AI44" s="41"/>
      <c r="AK44" s="77"/>
    </row>
    <row r="45" spans="1:37" s="5" customFormat="1" ht="15" x14ac:dyDescent="0.25">
      <c r="A45" s="5" t="s">
        <v>1</v>
      </c>
      <c r="B45" s="5">
        <v>100</v>
      </c>
      <c r="C45" s="5">
        <v>0.7</v>
      </c>
      <c r="D45" s="5">
        <v>108.27079999999999</v>
      </c>
      <c r="E45" s="5">
        <v>24.310880000000001</v>
      </c>
      <c r="F45" s="5">
        <v>171</v>
      </c>
      <c r="G45" s="5">
        <v>143.13147000000001</v>
      </c>
      <c r="H45" s="5">
        <v>24.29984</v>
      </c>
      <c r="I45" s="5">
        <v>77</v>
      </c>
      <c r="J45" s="5">
        <v>109.62493000000001</v>
      </c>
      <c r="K45" s="5">
        <v>24.289680000000001</v>
      </c>
      <c r="L45" s="5">
        <v>594</v>
      </c>
      <c r="M45" s="5">
        <v>109.0917</v>
      </c>
      <c r="N45" s="5">
        <v>24.313410000000001</v>
      </c>
      <c r="O45" s="5">
        <v>234</v>
      </c>
      <c r="P45" s="5">
        <v>107.83503</v>
      </c>
      <c r="Q45" s="5">
        <v>24.665679999999998</v>
      </c>
      <c r="R45" s="5">
        <v>45</v>
      </c>
      <c r="Y45" s="77"/>
      <c r="AB45" s="77"/>
      <c r="AE45" s="77"/>
      <c r="AH45" s="77"/>
      <c r="AI45" s="41"/>
      <c r="AK45" s="77"/>
    </row>
    <row r="46" spans="1:37" s="5" customFormat="1" ht="15" x14ac:dyDescent="0.25">
      <c r="A46" s="5" t="s">
        <v>1</v>
      </c>
      <c r="B46" s="5">
        <v>100</v>
      </c>
      <c r="C46" s="5">
        <v>0.7</v>
      </c>
      <c r="D46" s="5">
        <v>108.77587</v>
      </c>
      <c r="E46" s="5">
        <v>24.29758</v>
      </c>
      <c r="F46" s="5">
        <v>171</v>
      </c>
      <c r="G46" s="5">
        <v>143.00189</v>
      </c>
      <c r="H46" s="5">
        <v>24.27345</v>
      </c>
      <c r="I46" s="5">
        <v>77</v>
      </c>
      <c r="J46" s="5">
        <v>109.42737</v>
      </c>
      <c r="K46" s="5">
        <v>24.279229999999998</v>
      </c>
      <c r="L46" s="5">
        <v>602</v>
      </c>
      <c r="M46" s="5">
        <v>108.01949999999999</v>
      </c>
      <c r="N46" s="5">
        <v>24.312750000000001</v>
      </c>
      <c r="O46" s="5">
        <v>238</v>
      </c>
      <c r="P46" s="5">
        <v>107.82496</v>
      </c>
      <c r="Q46" s="5">
        <v>24.61919</v>
      </c>
      <c r="R46" s="5">
        <v>45</v>
      </c>
      <c r="Y46" s="77"/>
      <c r="AB46" s="77"/>
      <c r="AE46" s="77"/>
      <c r="AH46" s="77"/>
      <c r="AI46" s="41"/>
      <c r="AK46" s="77"/>
    </row>
    <row r="47" spans="1:37" s="5" customFormat="1" ht="15" x14ac:dyDescent="0.25">
      <c r="A47" s="5" t="s">
        <v>1</v>
      </c>
      <c r="B47" s="5">
        <v>100</v>
      </c>
      <c r="C47" s="5">
        <v>0.7</v>
      </c>
      <c r="D47" s="5">
        <v>108.2758</v>
      </c>
      <c r="E47" s="5">
        <v>24.366479999999999</v>
      </c>
      <c r="F47" s="5">
        <v>173</v>
      </c>
      <c r="G47" s="5">
        <v>142.84329</v>
      </c>
      <c r="H47" s="5">
        <v>24.357299999999999</v>
      </c>
      <c r="I47" s="5">
        <v>77</v>
      </c>
      <c r="J47" s="5">
        <v>109.04016</v>
      </c>
      <c r="K47" s="5">
        <v>24.271439999999998</v>
      </c>
      <c r="L47" s="5">
        <v>581</v>
      </c>
      <c r="M47" s="5">
        <v>108.30200000000001</v>
      </c>
      <c r="N47" s="5">
        <v>24.309329999999999</v>
      </c>
      <c r="O47" s="5">
        <v>235</v>
      </c>
      <c r="P47" s="5">
        <v>107.69002999999999</v>
      </c>
      <c r="Q47" s="5">
        <v>24.497689999999999</v>
      </c>
      <c r="R47" s="5">
        <v>42</v>
      </c>
      <c r="Y47" s="77"/>
      <c r="AB47" s="77"/>
      <c r="AE47" s="77"/>
      <c r="AH47" s="77"/>
      <c r="AI47" s="41"/>
      <c r="AK47" s="77"/>
    </row>
    <row r="48" spans="1:37" s="5" customFormat="1" ht="15" x14ac:dyDescent="0.25">
      <c r="A48" s="5" t="s">
        <v>1</v>
      </c>
      <c r="B48" s="5">
        <v>100</v>
      </c>
      <c r="C48" s="5">
        <v>0.7</v>
      </c>
      <c r="D48" s="5">
        <v>108.83587</v>
      </c>
      <c r="E48" s="5">
        <v>24.33549</v>
      </c>
      <c r="F48" s="5">
        <v>171</v>
      </c>
      <c r="G48" s="5">
        <v>143.15030999999999</v>
      </c>
      <c r="H48" s="5">
        <v>24.428190000000001</v>
      </c>
      <c r="I48" s="5">
        <v>78</v>
      </c>
      <c r="J48" s="5">
        <v>109.13544</v>
      </c>
      <c r="K48" s="5">
        <v>24.288889999999999</v>
      </c>
      <c r="L48" s="5">
        <v>619</v>
      </c>
      <c r="M48" s="5">
        <v>108.36069999999999</v>
      </c>
      <c r="N48" s="5">
        <v>24.277429999999999</v>
      </c>
      <c r="O48" s="5">
        <v>236</v>
      </c>
      <c r="P48" s="5">
        <v>107.74086</v>
      </c>
      <c r="Q48" s="5">
        <v>24.41367</v>
      </c>
      <c r="R48" s="5">
        <v>42</v>
      </c>
      <c r="Y48" s="77"/>
      <c r="AB48" s="77"/>
      <c r="AE48" s="77"/>
      <c r="AH48" s="77"/>
      <c r="AI48" s="41"/>
      <c r="AK48" s="77"/>
    </row>
    <row r="49" spans="1:37" s="5" customFormat="1" ht="15" x14ac:dyDescent="0.25">
      <c r="A49" s="5" t="s">
        <v>1</v>
      </c>
      <c r="B49" s="5">
        <v>100</v>
      </c>
      <c r="C49" s="5">
        <v>0.7</v>
      </c>
      <c r="D49" s="5">
        <v>108.2758</v>
      </c>
      <c r="E49" s="5">
        <v>24.317679999999999</v>
      </c>
      <c r="F49" s="5">
        <v>175</v>
      </c>
      <c r="G49" s="5">
        <v>143.17314999999999</v>
      </c>
      <c r="H49" s="5">
        <v>24.404699999999998</v>
      </c>
      <c r="I49" s="5">
        <v>77</v>
      </c>
      <c r="J49" s="5">
        <v>110.33377</v>
      </c>
      <c r="K49" s="5">
        <v>24.298079999999999</v>
      </c>
      <c r="L49" s="5">
        <v>615</v>
      </c>
      <c r="M49" s="5">
        <v>108.13030000000001</v>
      </c>
      <c r="N49" s="5">
        <v>24.306740000000001</v>
      </c>
      <c r="O49" s="5">
        <v>230</v>
      </c>
      <c r="P49" s="5">
        <v>107.63419</v>
      </c>
      <c r="Q49" s="5">
        <v>24.56157</v>
      </c>
      <c r="R49" s="5">
        <v>41</v>
      </c>
      <c r="Y49" s="77"/>
      <c r="AB49" s="77"/>
      <c r="AE49" s="77"/>
      <c r="AH49" s="77"/>
      <c r="AI49" s="41"/>
      <c r="AK49" s="77"/>
    </row>
    <row r="50" spans="1:37" s="5" customFormat="1" ht="15" x14ac:dyDescent="0.25">
      <c r="A50" s="5" t="s">
        <v>1</v>
      </c>
      <c r="B50" s="5">
        <v>100</v>
      </c>
      <c r="C50" s="5">
        <v>0.7</v>
      </c>
      <c r="D50" s="5">
        <v>108.20663</v>
      </c>
      <c r="E50" s="5">
        <v>24.29787</v>
      </c>
      <c r="F50" s="5">
        <v>172</v>
      </c>
      <c r="G50" s="5">
        <v>143.16421</v>
      </c>
      <c r="H50" s="5">
        <v>24.361660000000001</v>
      </c>
      <c r="I50" s="5">
        <v>77</v>
      </c>
      <c r="J50" s="5">
        <v>110.78677999999999</v>
      </c>
      <c r="K50" s="5">
        <v>24.403600000000001</v>
      </c>
      <c r="L50" s="5">
        <v>604</v>
      </c>
      <c r="M50" s="5">
        <v>108.87503</v>
      </c>
      <c r="N50" s="5">
        <v>24.360859999999999</v>
      </c>
      <c r="O50" s="5">
        <v>239</v>
      </c>
      <c r="P50" s="5">
        <v>107.61753</v>
      </c>
      <c r="Q50" s="5">
        <v>24.3596</v>
      </c>
      <c r="R50" s="5">
        <v>40</v>
      </c>
      <c r="Y50" s="77"/>
      <c r="AB50" s="77"/>
      <c r="AE50" s="77"/>
      <c r="AH50" s="77"/>
      <c r="AI50" s="41"/>
      <c r="AK50" s="77"/>
    </row>
    <row r="51" spans="1:37" s="5" customFormat="1" ht="15" x14ac:dyDescent="0.25">
      <c r="A51" s="5" t="s">
        <v>1</v>
      </c>
      <c r="B51" s="5">
        <v>100</v>
      </c>
      <c r="C51" s="5">
        <v>0.7</v>
      </c>
      <c r="D51" s="5">
        <v>108.2208</v>
      </c>
      <c r="E51" s="5">
        <v>24.28172</v>
      </c>
      <c r="F51" s="5">
        <v>178</v>
      </c>
      <c r="G51" s="5">
        <v>143.13815</v>
      </c>
      <c r="H51" s="5">
        <v>24.543669999999999</v>
      </c>
      <c r="I51" s="5">
        <v>77</v>
      </c>
      <c r="J51" s="5">
        <v>110.35178000000001</v>
      </c>
      <c r="K51" s="5">
        <v>24.282810000000001</v>
      </c>
      <c r="L51" s="5">
        <v>587</v>
      </c>
      <c r="M51" s="5">
        <v>108.37412999999999</v>
      </c>
      <c r="N51" s="5">
        <v>24.272320000000001</v>
      </c>
      <c r="O51" s="5">
        <v>234</v>
      </c>
      <c r="P51" s="5">
        <v>107.85253</v>
      </c>
      <c r="Q51" s="5">
        <v>24.518229999999999</v>
      </c>
      <c r="R51" s="5">
        <v>40</v>
      </c>
      <c r="Y51" s="77"/>
      <c r="AB51" s="77"/>
      <c r="AE51" s="77"/>
      <c r="AH51" s="77"/>
      <c r="AI51" s="41"/>
      <c r="AK51" s="77"/>
    </row>
    <row r="52" spans="1:37" s="5" customFormat="1" ht="15" x14ac:dyDescent="0.25">
      <c r="A52" s="5" t="s">
        <v>1</v>
      </c>
      <c r="B52" s="5">
        <v>100</v>
      </c>
      <c r="C52" s="5">
        <v>0.7</v>
      </c>
      <c r="D52" s="5">
        <v>108.2758</v>
      </c>
      <c r="E52" s="5">
        <v>24.383569999999999</v>
      </c>
      <c r="F52" s="5">
        <v>176</v>
      </c>
      <c r="G52" s="5">
        <v>143.00031000000001</v>
      </c>
      <c r="H52" s="5">
        <v>24.556650000000001</v>
      </c>
      <c r="I52" s="5">
        <v>77</v>
      </c>
      <c r="J52" s="5">
        <v>119.81672</v>
      </c>
      <c r="K52" s="5">
        <v>24.276420000000002</v>
      </c>
      <c r="L52" s="5">
        <v>593</v>
      </c>
      <c r="M52" s="5">
        <v>108.62812</v>
      </c>
      <c r="N52" s="5">
        <v>24.28773</v>
      </c>
      <c r="O52" s="5">
        <v>229</v>
      </c>
      <c r="P52" s="5">
        <v>107.84086000000001</v>
      </c>
      <c r="Q52" s="5">
        <v>24.55809</v>
      </c>
      <c r="R52" s="5">
        <v>40</v>
      </c>
      <c r="Y52" s="77"/>
      <c r="AB52" s="77"/>
      <c r="AE52" s="77"/>
      <c r="AH52" s="77"/>
      <c r="AI52" s="41"/>
      <c r="AK52" s="77"/>
    </row>
    <row r="53" spans="1:37" s="5" customFormat="1" ht="15" x14ac:dyDescent="0.25">
      <c r="A53" s="5" t="s">
        <v>1</v>
      </c>
      <c r="B53" s="5">
        <v>100</v>
      </c>
      <c r="C53" s="5">
        <v>1</v>
      </c>
      <c r="D53" s="5">
        <v>104.54913000000001</v>
      </c>
      <c r="E53" s="5">
        <v>33.913409999999999</v>
      </c>
      <c r="F53" s="5">
        <v>247</v>
      </c>
      <c r="G53" s="5">
        <v>103.47024999999999</v>
      </c>
      <c r="H53" s="5">
        <v>33.898769999999999</v>
      </c>
      <c r="I53" s="5">
        <v>102</v>
      </c>
      <c r="J53" s="5">
        <v>107.87851000000001</v>
      </c>
      <c r="K53" s="5">
        <v>33.865600000000001</v>
      </c>
      <c r="L53" s="5">
        <v>830</v>
      </c>
      <c r="M53" s="5">
        <v>104.45627</v>
      </c>
      <c r="N53" s="5">
        <v>33.816630000000004</v>
      </c>
      <c r="O53" s="5">
        <v>325</v>
      </c>
      <c r="P53" s="5">
        <v>103.82169</v>
      </c>
      <c r="Q53" s="5">
        <v>33.915520000000001</v>
      </c>
      <c r="R53" s="5">
        <v>46</v>
      </c>
      <c r="Y53" s="77"/>
      <c r="AB53" s="77"/>
      <c r="AE53" s="77"/>
      <c r="AH53" s="77"/>
      <c r="AI53" s="41"/>
      <c r="AK53" s="77"/>
    </row>
    <row r="54" spans="1:37" s="5" customFormat="1" ht="15" x14ac:dyDescent="0.25">
      <c r="A54" s="5" t="s">
        <v>1</v>
      </c>
      <c r="B54" s="5">
        <v>100</v>
      </c>
      <c r="C54" s="5">
        <v>1</v>
      </c>
      <c r="D54" s="5">
        <v>104.3908</v>
      </c>
      <c r="E54" s="5">
        <v>33.827680000000001</v>
      </c>
      <c r="F54" s="5">
        <v>246</v>
      </c>
      <c r="G54" s="5">
        <v>103.61002999999999</v>
      </c>
      <c r="H54" s="5">
        <v>33.908589999999997</v>
      </c>
      <c r="I54" s="5">
        <v>102</v>
      </c>
      <c r="J54" s="5">
        <v>106.49596</v>
      </c>
      <c r="K54" s="5">
        <v>33.828380000000003</v>
      </c>
      <c r="L54" s="5">
        <v>859</v>
      </c>
      <c r="M54" s="5">
        <v>104.48206999999999</v>
      </c>
      <c r="N54" s="5">
        <v>33.882820000000002</v>
      </c>
      <c r="O54" s="5">
        <v>327</v>
      </c>
      <c r="P54" s="5">
        <v>103.7908</v>
      </c>
      <c r="Q54" s="5">
        <v>33.947429999999997</v>
      </c>
      <c r="R54" s="5">
        <v>49</v>
      </c>
      <c r="Y54" s="77"/>
      <c r="AB54" s="77"/>
      <c r="AE54" s="77"/>
      <c r="AH54" s="77"/>
      <c r="AI54" s="41"/>
      <c r="AK54" s="77"/>
    </row>
    <row r="55" spans="1:37" s="5" customFormat="1" ht="15" x14ac:dyDescent="0.25">
      <c r="A55" s="5" t="s">
        <v>1</v>
      </c>
      <c r="B55" s="5">
        <v>100</v>
      </c>
      <c r="C55" s="5">
        <v>1</v>
      </c>
      <c r="D55" s="5">
        <v>104.60169999999999</v>
      </c>
      <c r="E55" s="5">
        <v>33.797829999999998</v>
      </c>
      <c r="F55" s="5">
        <v>248</v>
      </c>
      <c r="G55" s="5">
        <v>103.33663</v>
      </c>
      <c r="H55" s="5">
        <v>34.088320000000003</v>
      </c>
      <c r="I55" s="5">
        <v>102</v>
      </c>
      <c r="J55" s="5">
        <v>104.49167</v>
      </c>
      <c r="K55" s="5">
        <v>33.831290000000003</v>
      </c>
      <c r="L55" s="5">
        <v>853</v>
      </c>
      <c r="M55" s="5">
        <v>104.4646</v>
      </c>
      <c r="N55" s="5">
        <v>33.882460000000002</v>
      </c>
      <c r="O55" s="5">
        <v>330</v>
      </c>
      <c r="P55" s="5">
        <v>103.82253</v>
      </c>
      <c r="Q55" s="5">
        <v>34.321739999999998</v>
      </c>
      <c r="R55" s="5">
        <v>54</v>
      </c>
      <c r="Y55" s="77"/>
      <c r="AB55" s="77"/>
      <c r="AE55" s="77"/>
      <c r="AH55" s="77"/>
      <c r="AI55" s="41"/>
      <c r="AK55" s="77"/>
    </row>
    <row r="56" spans="1:37" s="5" customFormat="1" ht="15" x14ac:dyDescent="0.25">
      <c r="A56" s="5" t="s">
        <v>1</v>
      </c>
      <c r="B56" s="5">
        <v>100</v>
      </c>
      <c r="C56" s="5">
        <v>1</v>
      </c>
      <c r="D56" s="5">
        <v>104.52329</v>
      </c>
      <c r="E56" s="5">
        <v>33.802999999999997</v>
      </c>
      <c r="F56" s="5">
        <v>248</v>
      </c>
      <c r="G56" s="5">
        <v>103.73419</v>
      </c>
      <c r="H56" s="5">
        <v>33.880899999999997</v>
      </c>
      <c r="I56" s="5">
        <v>102</v>
      </c>
      <c r="J56" s="5">
        <v>105.63527000000001</v>
      </c>
      <c r="K56" s="5">
        <v>33.830410000000001</v>
      </c>
      <c r="L56" s="5">
        <v>838</v>
      </c>
      <c r="M56" s="5">
        <v>104.46377</v>
      </c>
      <c r="N56" s="5">
        <v>33.867640000000002</v>
      </c>
      <c r="O56" s="5">
        <v>330</v>
      </c>
      <c r="P56" s="5">
        <v>103.81764</v>
      </c>
      <c r="Q56" s="5">
        <v>34.175669999999997</v>
      </c>
      <c r="R56" s="5">
        <v>52</v>
      </c>
      <c r="Y56" s="77"/>
      <c r="AB56" s="77"/>
      <c r="AE56" s="77"/>
      <c r="AH56" s="77"/>
      <c r="AI56" s="41"/>
      <c r="AK56" s="77"/>
    </row>
    <row r="57" spans="1:37" s="5" customFormat="1" ht="15" x14ac:dyDescent="0.25">
      <c r="A57" s="5" t="s">
        <v>1</v>
      </c>
      <c r="B57" s="5">
        <v>100</v>
      </c>
      <c r="C57" s="5">
        <v>1</v>
      </c>
      <c r="D57" s="5">
        <v>104.52996</v>
      </c>
      <c r="E57" s="5">
        <v>33.853839999999998</v>
      </c>
      <c r="F57" s="5">
        <v>254</v>
      </c>
      <c r="G57" s="5">
        <v>103.31192</v>
      </c>
      <c r="H57" s="5">
        <v>34.057099999999998</v>
      </c>
      <c r="I57" s="5">
        <v>103</v>
      </c>
      <c r="J57" s="5">
        <v>106.36075</v>
      </c>
      <c r="K57" s="5">
        <v>33.81626</v>
      </c>
      <c r="L57" s="5">
        <v>852</v>
      </c>
      <c r="M57" s="5">
        <v>104.53012</v>
      </c>
      <c r="N57" s="5">
        <v>33.992310000000003</v>
      </c>
      <c r="O57" s="5">
        <v>334</v>
      </c>
      <c r="P57" s="5">
        <v>103.78619</v>
      </c>
      <c r="Q57" s="5">
        <v>34.020189999999999</v>
      </c>
      <c r="R57" s="5">
        <v>54</v>
      </c>
      <c r="Y57" s="77"/>
      <c r="AB57" s="77"/>
      <c r="AE57" s="77"/>
      <c r="AH57" s="77"/>
      <c r="AI57" s="41"/>
      <c r="AK57" s="77"/>
    </row>
    <row r="58" spans="1:37" s="5" customFormat="1" ht="15" x14ac:dyDescent="0.25">
      <c r="A58" s="5" t="s">
        <v>1</v>
      </c>
      <c r="B58" s="5">
        <v>100</v>
      </c>
      <c r="C58" s="5">
        <v>1</v>
      </c>
      <c r="D58" s="5">
        <v>104.40496</v>
      </c>
      <c r="E58" s="5">
        <v>33.892420000000001</v>
      </c>
      <c r="F58" s="5">
        <v>251</v>
      </c>
      <c r="G58" s="5">
        <v>103.37056</v>
      </c>
      <c r="H58" s="5">
        <v>33.797190000000001</v>
      </c>
      <c r="I58" s="5">
        <v>100</v>
      </c>
      <c r="J58" s="5">
        <v>106.38943999999999</v>
      </c>
      <c r="K58" s="5">
        <v>33.825490000000002</v>
      </c>
      <c r="L58" s="5">
        <v>829</v>
      </c>
      <c r="M58" s="5">
        <v>104.47095</v>
      </c>
      <c r="N58" s="5">
        <v>33.872500000000002</v>
      </c>
      <c r="O58" s="5">
        <v>321</v>
      </c>
      <c r="P58" s="5">
        <v>103.80996</v>
      </c>
      <c r="Q58" s="5">
        <v>34.505229999999997</v>
      </c>
      <c r="R58" s="5">
        <v>51</v>
      </c>
      <c r="Y58" s="77"/>
      <c r="AB58" s="77"/>
      <c r="AE58" s="77"/>
      <c r="AH58" s="77"/>
      <c r="AI58" s="41"/>
      <c r="AK58" s="77"/>
    </row>
    <row r="59" spans="1:37" s="5" customFormat="1" ht="15" x14ac:dyDescent="0.25">
      <c r="A59" s="5" t="s">
        <v>1</v>
      </c>
      <c r="B59" s="5">
        <v>100</v>
      </c>
      <c r="C59" s="5">
        <v>1</v>
      </c>
      <c r="D59" s="5">
        <v>104.55247</v>
      </c>
      <c r="E59" s="5">
        <v>33.857210000000002</v>
      </c>
      <c r="F59" s="5">
        <v>252</v>
      </c>
      <c r="G59" s="5">
        <v>103.39337</v>
      </c>
      <c r="H59" s="5">
        <v>33.810299999999998</v>
      </c>
      <c r="I59" s="5">
        <v>101</v>
      </c>
      <c r="J59" s="5">
        <v>108.11566000000001</v>
      </c>
      <c r="K59" s="5">
        <v>33.821939999999998</v>
      </c>
      <c r="L59" s="5">
        <v>870</v>
      </c>
      <c r="M59" s="5">
        <v>104.37837</v>
      </c>
      <c r="N59" s="5">
        <v>33.884860000000003</v>
      </c>
      <c r="O59" s="5">
        <v>326</v>
      </c>
      <c r="P59" s="5">
        <v>103.7958</v>
      </c>
      <c r="Q59" s="5">
        <v>33.911560000000001</v>
      </c>
      <c r="R59" s="5">
        <v>50</v>
      </c>
      <c r="Y59" s="77"/>
      <c r="AB59" s="77"/>
      <c r="AE59" s="77"/>
      <c r="AH59" s="77"/>
      <c r="AK59" s="77"/>
    </row>
    <row r="60" spans="1:37" s="5" customFormat="1" ht="15" x14ac:dyDescent="0.25">
      <c r="A60" s="5" t="s">
        <v>1</v>
      </c>
      <c r="B60" s="5">
        <v>100</v>
      </c>
      <c r="C60" s="5">
        <v>1</v>
      </c>
      <c r="D60" s="5">
        <v>104.55247</v>
      </c>
      <c r="E60" s="5">
        <v>33.907600000000002</v>
      </c>
      <c r="F60" s="5">
        <v>253</v>
      </c>
      <c r="G60" s="5">
        <v>103.80495999999999</v>
      </c>
      <c r="H60" s="5">
        <v>33.872799999999998</v>
      </c>
      <c r="I60" s="5">
        <v>103</v>
      </c>
      <c r="J60" s="5">
        <v>107.40164</v>
      </c>
      <c r="K60" s="5">
        <v>33.831400000000002</v>
      </c>
      <c r="L60" s="5">
        <v>833</v>
      </c>
      <c r="M60" s="5">
        <v>104.41428000000001</v>
      </c>
      <c r="N60" s="5">
        <v>33.830979999999997</v>
      </c>
      <c r="O60" s="5">
        <v>331</v>
      </c>
      <c r="P60" s="5">
        <v>103.87503</v>
      </c>
      <c r="Q60" s="5">
        <v>33.856490000000001</v>
      </c>
      <c r="R60" s="5">
        <v>45</v>
      </c>
      <c r="Y60" s="77"/>
      <c r="AB60" s="77"/>
      <c r="AE60" s="77"/>
      <c r="AH60" s="77"/>
      <c r="AK60" s="77"/>
    </row>
    <row r="61" spans="1:37" s="5" customFormat="1" ht="15" x14ac:dyDescent="0.25">
      <c r="A61" s="5" t="s">
        <v>1</v>
      </c>
      <c r="B61" s="5">
        <v>100</v>
      </c>
      <c r="C61" s="5">
        <v>1</v>
      </c>
      <c r="D61" s="5">
        <v>104.55247</v>
      </c>
      <c r="E61" s="5">
        <v>33.888730000000002</v>
      </c>
      <c r="F61" s="5">
        <v>255</v>
      </c>
      <c r="G61" s="5">
        <v>103.27276000000001</v>
      </c>
      <c r="H61" s="5">
        <v>33.943109999999997</v>
      </c>
      <c r="I61" s="5">
        <v>101</v>
      </c>
      <c r="J61" s="5">
        <v>107.32128</v>
      </c>
      <c r="K61" s="5">
        <v>33.824339999999999</v>
      </c>
      <c r="L61" s="5">
        <v>861</v>
      </c>
      <c r="M61" s="5">
        <v>104.42211</v>
      </c>
      <c r="N61" s="5">
        <v>33.861739999999998</v>
      </c>
      <c r="O61" s="5">
        <v>326</v>
      </c>
      <c r="P61" s="5">
        <v>103.76918999999999</v>
      </c>
      <c r="Q61" s="5">
        <v>34.261279999999999</v>
      </c>
      <c r="R61" s="5">
        <v>53</v>
      </c>
      <c r="Y61" s="77"/>
      <c r="AB61" s="77"/>
      <c r="AE61" s="77"/>
      <c r="AH61" s="77"/>
      <c r="AK61" s="77"/>
    </row>
    <row r="62" spans="1:37" s="5" customFormat="1" ht="15" x14ac:dyDescent="0.25">
      <c r="A62" s="5" t="s">
        <v>1</v>
      </c>
      <c r="B62" s="5">
        <v>100</v>
      </c>
      <c r="C62" s="5">
        <v>1</v>
      </c>
      <c r="D62" s="5">
        <v>104.55247</v>
      </c>
      <c r="E62" s="5">
        <v>33.895600000000002</v>
      </c>
      <c r="F62" s="5">
        <v>255</v>
      </c>
      <c r="G62" s="5">
        <v>103.39928</v>
      </c>
      <c r="H62" s="5">
        <v>33.84845</v>
      </c>
      <c r="I62" s="5">
        <v>103</v>
      </c>
      <c r="J62" s="5">
        <v>106.41201</v>
      </c>
      <c r="K62" s="5">
        <v>33.797150000000002</v>
      </c>
      <c r="L62" s="5">
        <v>835</v>
      </c>
      <c r="M62" s="5">
        <v>104.36663</v>
      </c>
      <c r="N62" s="5">
        <v>33.843730000000001</v>
      </c>
      <c r="O62" s="5">
        <v>332</v>
      </c>
      <c r="P62" s="5">
        <v>103.79837000000001</v>
      </c>
      <c r="Q62" s="5">
        <v>33.817120000000003</v>
      </c>
      <c r="R62" s="5">
        <v>52</v>
      </c>
      <c r="Y62" s="77"/>
      <c r="AB62" s="77"/>
      <c r="AE62" s="77"/>
      <c r="AH62" s="77"/>
      <c r="AK62" s="77"/>
    </row>
    <row r="63" spans="1:37" s="5" customFormat="1" ht="15" x14ac:dyDescent="0.25">
      <c r="A63" s="5" t="s">
        <v>1</v>
      </c>
      <c r="B63" s="5">
        <v>1000</v>
      </c>
      <c r="C63" s="5">
        <v>0.4</v>
      </c>
      <c r="D63" s="5">
        <v>1083.29979</v>
      </c>
      <c r="E63" s="5">
        <v>657.97789</v>
      </c>
      <c r="F63" s="5">
        <v>190</v>
      </c>
      <c r="G63" s="5">
        <v>1073.38849</v>
      </c>
      <c r="H63" s="5">
        <v>661.39440999999999</v>
      </c>
      <c r="I63" s="5">
        <v>9</v>
      </c>
      <c r="J63" s="5">
        <v>1225.25531</v>
      </c>
      <c r="K63" s="5">
        <v>657.01773000000003</v>
      </c>
      <c r="L63" s="5">
        <v>1009</v>
      </c>
      <c r="M63" s="5">
        <v>1088.3263199999999</v>
      </c>
      <c r="N63" s="5">
        <v>666.27945999999997</v>
      </c>
      <c r="O63" s="5">
        <v>29</v>
      </c>
      <c r="P63" s="5">
        <v>1070.3241</v>
      </c>
      <c r="Q63" s="5">
        <v>758.13028999999995</v>
      </c>
      <c r="R63" s="5">
        <v>7</v>
      </c>
      <c r="Y63" s="77"/>
      <c r="AB63" s="77"/>
      <c r="AE63" s="77"/>
      <c r="AH63" s="77"/>
      <c r="AK63" s="77"/>
    </row>
    <row r="64" spans="1:37" s="5" customFormat="1" ht="15" x14ac:dyDescent="0.25">
      <c r="A64" s="5" t="s">
        <v>1</v>
      </c>
      <c r="B64" s="5">
        <v>1000</v>
      </c>
      <c r="C64" s="5">
        <v>0.4</v>
      </c>
      <c r="D64" s="5">
        <v>1072.8390999999999</v>
      </c>
      <c r="E64" s="5">
        <v>657.23685999999998</v>
      </c>
      <c r="F64" s="5">
        <v>192</v>
      </c>
      <c r="G64" s="5">
        <v>1073.3862099999999</v>
      </c>
      <c r="H64" s="5">
        <v>665.29885999999999</v>
      </c>
      <c r="I64" s="5">
        <v>9</v>
      </c>
      <c r="J64" s="5">
        <v>1206.9107300000001</v>
      </c>
      <c r="K64" s="5">
        <v>656.90961000000004</v>
      </c>
      <c r="L64" s="5">
        <v>900</v>
      </c>
      <c r="M64" s="5">
        <v>1088.3263199999999</v>
      </c>
      <c r="N64" s="5">
        <v>672.00333999999998</v>
      </c>
      <c r="O64" s="5">
        <v>28</v>
      </c>
      <c r="P64" s="5">
        <v>1070.1131399999999</v>
      </c>
      <c r="Q64" s="5">
        <v>685.16660999999999</v>
      </c>
      <c r="R64" s="5">
        <v>6</v>
      </c>
      <c r="Y64" s="77"/>
      <c r="AB64" s="77"/>
      <c r="AE64" s="77"/>
      <c r="AH64" s="77"/>
      <c r="AK64" s="77"/>
    </row>
    <row r="65" spans="1:37" s="5" customFormat="1" ht="15" x14ac:dyDescent="0.25">
      <c r="A65" s="5" t="s">
        <v>1</v>
      </c>
      <c r="B65" s="5">
        <v>1000</v>
      </c>
      <c r="C65" s="5">
        <v>0.4</v>
      </c>
      <c r="D65" s="5">
        <v>1073.2129600000001</v>
      </c>
      <c r="E65" s="5">
        <v>658.60321999999996</v>
      </c>
      <c r="F65" s="5">
        <v>195</v>
      </c>
      <c r="G65" s="5">
        <v>1074.21397</v>
      </c>
      <c r="H65" s="5">
        <v>666.17493000000002</v>
      </c>
      <c r="I65" s="5">
        <v>9</v>
      </c>
      <c r="J65" s="5">
        <v>1212.98965</v>
      </c>
      <c r="K65" s="5">
        <v>657.02016000000003</v>
      </c>
      <c r="L65" s="5">
        <v>949</v>
      </c>
      <c r="M65" s="5">
        <v>1088.3263199999999</v>
      </c>
      <c r="N65" s="5">
        <v>656.82257000000004</v>
      </c>
      <c r="O65" s="5">
        <v>28</v>
      </c>
      <c r="P65" s="5">
        <v>1070.20399</v>
      </c>
      <c r="Q65" s="5">
        <v>689.00084000000004</v>
      </c>
      <c r="R65" s="5">
        <v>6</v>
      </c>
      <c r="Y65" s="77"/>
      <c r="AB65" s="77"/>
      <c r="AE65" s="77"/>
      <c r="AH65" s="77"/>
      <c r="AK65" s="77"/>
    </row>
    <row r="66" spans="1:37" s="5" customFormat="1" ht="15" x14ac:dyDescent="0.25">
      <c r="A66" s="5" t="s">
        <v>1</v>
      </c>
      <c r="B66" s="5">
        <v>1000</v>
      </c>
      <c r="C66" s="5">
        <v>0.4</v>
      </c>
      <c r="D66" s="5">
        <v>1073.5732499999999</v>
      </c>
      <c r="E66" s="5">
        <v>659.57893000000001</v>
      </c>
      <c r="F66" s="5">
        <v>192</v>
      </c>
      <c r="G66" s="5">
        <v>1073.8183200000001</v>
      </c>
      <c r="H66" s="5">
        <v>662.38819000000001</v>
      </c>
      <c r="I66" s="5">
        <v>9</v>
      </c>
      <c r="J66" s="5">
        <v>1208.5132799999999</v>
      </c>
      <c r="K66" s="5">
        <v>656.89621999999997</v>
      </c>
      <c r="L66" s="5">
        <v>1012</v>
      </c>
      <c r="M66" s="5">
        <v>1088.3161399999999</v>
      </c>
      <c r="N66" s="5">
        <v>662.28826000000004</v>
      </c>
      <c r="O66" s="5">
        <v>28</v>
      </c>
      <c r="P66" s="5">
        <v>1070.3430900000001</v>
      </c>
      <c r="Q66" s="5">
        <v>687.45766000000003</v>
      </c>
      <c r="R66" s="5">
        <v>6</v>
      </c>
      <c r="Y66" s="77"/>
      <c r="AB66" s="77"/>
      <c r="AE66" s="77"/>
      <c r="AH66" s="77"/>
      <c r="AK66" s="77"/>
    </row>
    <row r="67" spans="1:37" s="5" customFormat="1" ht="15" x14ac:dyDescent="0.25">
      <c r="A67" s="5" t="s">
        <v>1</v>
      </c>
      <c r="B67" s="5">
        <v>1000</v>
      </c>
      <c r="C67" s="5">
        <v>0.4</v>
      </c>
      <c r="D67" s="5">
        <v>1074.1348399999999</v>
      </c>
      <c r="E67" s="5">
        <v>657.50027</v>
      </c>
      <c r="F67" s="5">
        <v>191</v>
      </c>
      <c r="G67" s="5">
        <v>1073.96379</v>
      </c>
      <c r="H67" s="5">
        <v>661.93694000000005</v>
      </c>
      <c r="I67" s="5">
        <v>9</v>
      </c>
      <c r="J67" s="5">
        <v>1228.6555800000001</v>
      </c>
      <c r="K67" s="5">
        <v>657.15740000000005</v>
      </c>
      <c r="L67" s="5">
        <v>958</v>
      </c>
      <c r="M67" s="5">
        <v>1088.31313</v>
      </c>
      <c r="N67" s="5">
        <v>669.6454</v>
      </c>
      <c r="O67" s="5">
        <v>28</v>
      </c>
      <c r="P67" s="5">
        <v>1070.20532</v>
      </c>
      <c r="Q67" s="5">
        <v>688.75161000000003</v>
      </c>
      <c r="R67" s="5">
        <v>6</v>
      </c>
      <c r="Y67" s="77"/>
      <c r="AB67" s="77"/>
      <c r="AE67" s="77"/>
      <c r="AH67" s="77"/>
      <c r="AK67" s="77"/>
    </row>
    <row r="68" spans="1:37" s="5" customFormat="1" ht="15" x14ac:dyDescent="0.25">
      <c r="A68" s="5" t="s">
        <v>1</v>
      </c>
      <c r="B68" s="5">
        <v>1000</v>
      </c>
      <c r="C68" s="5">
        <v>0.4</v>
      </c>
      <c r="D68" s="5">
        <v>1071.6617699999999</v>
      </c>
      <c r="E68" s="5">
        <v>658.49009000000001</v>
      </c>
      <c r="F68" s="5">
        <v>193</v>
      </c>
      <c r="G68" s="5">
        <v>1073.4497799999999</v>
      </c>
      <c r="H68" s="5">
        <v>666.99195999999995</v>
      </c>
      <c r="I68" s="5">
        <v>9</v>
      </c>
      <c r="J68" s="5">
        <v>1201.11473</v>
      </c>
      <c r="K68" s="5">
        <v>657.12742000000003</v>
      </c>
      <c r="L68" s="5">
        <v>968</v>
      </c>
      <c r="M68" s="5">
        <v>1088.3263199999999</v>
      </c>
      <c r="N68" s="5">
        <v>669.84493999999995</v>
      </c>
      <c r="O68" s="5">
        <v>29</v>
      </c>
      <c r="P68" s="5">
        <v>1070.3256799999999</v>
      </c>
      <c r="Q68" s="5">
        <v>760.60563999999999</v>
      </c>
      <c r="R68" s="5">
        <v>7</v>
      </c>
      <c r="Y68" s="77"/>
      <c r="AB68" s="77"/>
      <c r="AE68" s="77"/>
      <c r="AH68" s="77"/>
      <c r="AK68" s="77"/>
    </row>
    <row r="69" spans="1:37" s="5" customFormat="1" ht="15" x14ac:dyDescent="0.25">
      <c r="A69" s="5" t="s">
        <v>1</v>
      </c>
      <c r="B69" s="5">
        <v>1000</v>
      </c>
      <c r="C69" s="5">
        <v>0.4</v>
      </c>
      <c r="D69" s="5">
        <v>1072.9535800000001</v>
      </c>
      <c r="E69" s="5">
        <v>657.97487000000001</v>
      </c>
      <c r="F69" s="5">
        <v>193</v>
      </c>
      <c r="G69" s="5">
        <v>1073.2998500000001</v>
      </c>
      <c r="H69" s="5">
        <v>660.56110999999999</v>
      </c>
      <c r="I69" s="5">
        <v>9</v>
      </c>
      <c r="J69" s="5">
        <v>1242.57458</v>
      </c>
      <c r="K69" s="5">
        <v>657.46231999999998</v>
      </c>
      <c r="L69" s="5">
        <v>952</v>
      </c>
      <c r="M69" s="5">
        <v>1088.3263199999999</v>
      </c>
      <c r="N69" s="5">
        <v>672.89218000000005</v>
      </c>
      <c r="O69" s="5">
        <v>28</v>
      </c>
      <c r="P69" s="5">
        <v>1070.6539</v>
      </c>
      <c r="Q69" s="5">
        <v>743.88043000000005</v>
      </c>
      <c r="R69" s="5">
        <v>7</v>
      </c>
      <c r="Y69" s="77"/>
      <c r="AB69" s="77"/>
      <c r="AE69" s="77"/>
      <c r="AH69" s="77"/>
      <c r="AK69" s="77"/>
    </row>
    <row r="70" spans="1:37" s="5" customFormat="1" ht="15" x14ac:dyDescent="0.25">
      <c r="A70" s="5" t="s">
        <v>1</v>
      </c>
      <c r="B70" s="5">
        <v>1000</v>
      </c>
      <c r="C70" s="5">
        <v>0.4</v>
      </c>
      <c r="D70" s="5">
        <v>1072.4232300000001</v>
      </c>
      <c r="E70" s="5">
        <v>657.38851999999997</v>
      </c>
      <c r="F70" s="5">
        <v>216</v>
      </c>
      <c r="G70" s="5">
        <v>1074.3530599999999</v>
      </c>
      <c r="H70" s="5">
        <v>659.73012000000006</v>
      </c>
      <c r="I70" s="5">
        <v>9</v>
      </c>
      <c r="J70" s="5">
        <v>1205.09238</v>
      </c>
      <c r="K70" s="5">
        <v>657.21184000000005</v>
      </c>
      <c r="L70" s="5">
        <v>957</v>
      </c>
      <c r="M70" s="5">
        <v>1088.32212</v>
      </c>
      <c r="N70" s="5">
        <v>673.85851000000002</v>
      </c>
      <c r="O70" s="5">
        <v>28</v>
      </c>
      <c r="P70" s="5">
        <v>1070.37141</v>
      </c>
      <c r="Q70" s="5">
        <v>745.52450999999996</v>
      </c>
      <c r="R70" s="5">
        <v>7</v>
      </c>
      <c r="Y70" s="77"/>
      <c r="AB70" s="77"/>
      <c r="AE70" s="77"/>
      <c r="AH70" s="77"/>
      <c r="AK70" s="77"/>
    </row>
    <row r="71" spans="1:37" s="5" customFormat="1" ht="15" x14ac:dyDescent="0.25">
      <c r="A71" s="5" t="s">
        <v>1</v>
      </c>
      <c r="B71" s="5">
        <v>1000</v>
      </c>
      <c r="C71" s="5">
        <v>0.4</v>
      </c>
      <c r="D71" s="5">
        <v>1073.67625</v>
      </c>
      <c r="E71" s="5">
        <v>659.46142999999995</v>
      </c>
      <c r="F71" s="5">
        <v>193</v>
      </c>
      <c r="G71" s="5">
        <v>1073.3921700000001</v>
      </c>
      <c r="H71" s="5">
        <v>664.51651000000004</v>
      </c>
      <c r="I71" s="5">
        <v>9</v>
      </c>
      <c r="J71" s="5">
        <v>1164.0632700000001</v>
      </c>
      <c r="K71" s="5">
        <v>657.19440999999995</v>
      </c>
      <c r="L71" s="5">
        <v>1060</v>
      </c>
      <c r="M71" s="5">
        <v>1088.3261600000001</v>
      </c>
      <c r="N71" s="5">
        <v>666.06363999999996</v>
      </c>
      <c r="O71" s="5">
        <v>29</v>
      </c>
      <c r="P71" s="5">
        <v>1070.1595299999999</v>
      </c>
      <c r="Q71" s="5">
        <v>743.14602000000002</v>
      </c>
      <c r="R71" s="5">
        <v>7</v>
      </c>
      <c r="Y71" s="77"/>
      <c r="AB71" s="77"/>
      <c r="AE71" s="77"/>
      <c r="AH71" s="77"/>
      <c r="AK71" s="77"/>
    </row>
    <row r="72" spans="1:37" s="5" customFormat="1" ht="15" x14ac:dyDescent="0.25">
      <c r="A72" s="5" t="s">
        <v>1</v>
      </c>
      <c r="B72" s="5">
        <v>1000</v>
      </c>
      <c r="C72" s="5">
        <v>0.4</v>
      </c>
      <c r="D72" s="5">
        <v>1072.3369499999999</v>
      </c>
      <c r="E72" s="5">
        <v>657.95456999999999</v>
      </c>
      <c r="F72" s="5">
        <v>192</v>
      </c>
      <c r="G72" s="5">
        <v>1073.21361</v>
      </c>
      <c r="H72" s="5">
        <v>667.53009999999995</v>
      </c>
      <c r="I72" s="5">
        <v>9</v>
      </c>
      <c r="J72" s="5">
        <v>1210.9832100000001</v>
      </c>
      <c r="K72" s="5">
        <v>657.44282999999996</v>
      </c>
      <c r="L72" s="5">
        <v>1002</v>
      </c>
      <c r="M72" s="5">
        <v>1088.3263199999999</v>
      </c>
      <c r="N72" s="5">
        <v>676.37612000000001</v>
      </c>
      <c r="O72" s="5">
        <v>29</v>
      </c>
      <c r="P72" s="5">
        <v>1070.42201</v>
      </c>
      <c r="Q72" s="5">
        <v>685.93762000000004</v>
      </c>
      <c r="R72" s="5">
        <v>6</v>
      </c>
      <c r="Y72" s="77"/>
      <c r="AB72" s="77"/>
      <c r="AE72" s="77"/>
      <c r="AH72" s="77"/>
      <c r="AK72" s="77"/>
    </row>
    <row r="73" spans="1:37" s="5" customFormat="1" ht="15" x14ac:dyDescent="0.25">
      <c r="A73" s="5" t="s">
        <v>1</v>
      </c>
      <c r="B73" s="5">
        <v>1000</v>
      </c>
      <c r="C73" s="5">
        <v>0.7</v>
      </c>
      <c r="D73" s="5">
        <v>1036.7992300000001</v>
      </c>
      <c r="E73" s="5">
        <v>983.74149999999997</v>
      </c>
      <c r="F73" s="5">
        <v>352</v>
      </c>
      <c r="G73" s="5">
        <v>1036.2974400000001</v>
      </c>
      <c r="H73" s="5">
        <v>1048.06151</v>
      </c>
      <c r="I73" s="5">
        <v>15</v>
      </c>
      <c r="J73" s="5">
        <v>1097.5106599999999</v>
      </c>
      <c r="K73" s="5">
        <v>983.87</v>
      </c>
      <c r="L73" s="5">
        <v>1772</v>
      </c>
      <c r="M73" s="5">
        <v>1036.62139</v>
      </c>
      <c r="N73" s="5">
        <v>1004.74772</v>
      </c>
      <c r="O73" s="5">
        <v>47</v>
      </c>
      <c r="P73" s="5">
        <v>1034.95614</v>
      </c>
      <c r="Q73" s="5">
        <v>1066.5447899999999</v>
      </c>
      <c r="R73" s="5">
        <v>10</v>
      </c>
      <c r="Y73" s="77"/>
      <c r="AB73" s="77"/>
      <c r="AE73" s="77"/>
      <c r="AH73" s="77"/>
      <c r="AK73" s="77"/>
    </row>
    <row r="74" spans="1:37" s="5" customFormat="1" ht="15" x14ac:dyDescent="0.25">
      <c r="A74" s="5" t="s">
        <v>1</v>
      </c>
      <c r="B74" s="5">
        <v>1000</v>
      </c>
      <c r="C74" s="5">
        <v>0.7</v>
      </c>
      <c r="D74" s="5">
        <v>1036.6829</v>
      </c>
      <c r="E74" s="5">
        <v>984.67606000000001</v>
      </c>
      <c r="F74" s="5">
        <v>354</v>
      </c>
      <c r="G74" s="5">
        <v>1036.1242299999999</v>
      </c>
      <c r="H74" s="5">
        <v>1040.1111000000001</v>
      </c>
      <c r="I74" s="5">
        <v>15</v>
      </c>
      <c r="J74" s="5">
        <v>1061.2640799999999</v>
      </c>
      <c r="K74" s="5">
        <v>983.92728</v>
      </c>
      <c r="L74" s="5">
        <v>1703</v>
      </c>
      <c r="M74" s="5">
        <v>1036.62139</v>
      </c>
      <c r="N74" s="5">
        <v>987.07316000000003</v>
      </c>
      <c r="O74" s="5">
        <v>45</v>
      </c>
      <c r="P74" s="5">
        <v>1034.8018199999999</v>
      </c>
      <c r="Q74" s="5">
        <v>1064.15452</v>
      </c>
      <c r="R74" s="5">
        <v>10</v>
      </c>
      <c r="Y74" s="77"/>
      <c r="AB74" s="77"/>
      <c r="AE74" s="77"/>
      <c r="AH74" s="77"/>
      <c r="AK74" s="77"/>
    </row>
    <row r="75" spans="1:37" s="5" customFormat="1" ht="15" x14ac:dyDescent="0.25">
      <c r="A75" s="5" t="s">
        <v>1</v>
      </c>
      <c r="B75" s="5">
        <v>1000</v>
      </c>
      <c r="C75" s="5">
        <v>0.7</v>
      </c>
      <c r="D75" s="5">
        <v>1036.6159</v>
      </c>
      <c r="E75" s="5">
        <v>985.03130999999996</v>
      </c>
      <c r="F75" s="5">
        <v>350</v>
      </c>
      <c r="G75" s="5">
        <v>1036.5044700000001</v>
      </c>
      <c r="H75" s="5">
        <v>1043.2342799999999</v>
      </c>
      <c r="I75" s="5">
        <v>15</v>
      </c>
      <c r="J75" s="5">
        <v>1132.16265</v>
      </c>
      <c r="K75" s="5">
        <v>983.68520999999998</v>
      </c>
      <c r="L75" s="5">
        <v>1709</v>
      </c>
      <c r="M75" s="5">
        <v>1036.62139</v>
      </c>
      <c r="N75" s="5">
        <v>989.85721000000001</v>
      </c>
      <c r="O75" s="5">
        <v>46</v>
      </c>
      <c r="P75" s="5">
        <v>1034.9944499999999</v>
      </c>
      <c r="Q75" s="5">
        <v>1060.2456999999999</v>
      </c>
      <c r="R75" s="5">
        <v>10</v>
      </c>
      <c r="Y75" s="77"/>
      <c r="AB75" s="77"/>
      <c r="AE75" s="77"/>
      <c r="AH75" s="77"/>
      <c r="AK75" s="77"/>
    </row>
    <row r="76" spans="1:37" s="5" customFormat="1" ht="15" x14ac:dyDescent="0.25">
      <c r="A76" s="5" t="s">
        <v>1</v>
      </c>
      <c r="B76" s="5">
        <v>1000</v>
      </c>
      <c r="C76" s="5">
        <v>0.7</v>
      </c>
      <c r="D76" s="5">
        <v>1037.12718</v>
      </c>
      <c r="E76" s="5">
        <v>984.30187999999998</v>
      </c>
      <c r="F76" s="5">
        <v>352</v>
      </c>
      <c r="G76" s="5">
        <v>1036.82213</v>
      </c>
      <c r="H76" s="5">
        <v>1043.1248499999999</v>
      </c>
      <c r="I76" s="5">
        <v>15</v>
      </c>
      <c r="J76" s="5">
        <v>1137.28864</v>
      </c>
      <c r="K76" s="5">
        <v>983.59909000000005</v>
      </c>
      <c r="L76" s="5">
        <v>1726</v>
      </c>
      <c r="M76" s="5">
        <v>1036.62139</v>
      </c>
      <c r="N76" s="5">
        <v>1000.24274</v>
      </c>
      <c r="O76" s="5">
        <v>46</v>
      </c>
      <c r="P76" s="5">
        <v>1035.04115</v>
      </c>
      <c r="Q76" s="5">
        <v>1024.64473</v>
      </c>
      <c r="R76" s="5">
        <v>11</v>
      </c>
      <c r="Y76" s="77"/>
      <c r="AB76" s="77"/>
      <c r="AE76" s="77"/>
      <c r="AH76" s="77"/>
      <c r="AK76" s="77"/>
    </row>
    <row r="77" spans="1:37" s="5" customFormat="1" ht="15" x14ac:dyDescent="0.25">
      <c r="A77" s="5" t="s">
        <v>1</v>
      </c>
      <c r="B77" s="5">
        <v>1000</v>
      </c>
      <c r="C77" s="5">
        <v>0.7</v>
      </c>
      <c r="D77" s="5">
        <v>1036.8035600000001</v>
      </c>
      <c r="E77" s="5">
        <v>985.38214000000005</v>
      </c>
      <c r="F77" s="5">
        <v>352</v>
      </c>
      <c r="G77" s="5">
        <v>1036.5367699999999</v>
      </c>
      <c r="H77" s="5">
        <v>1043.5899300000001</v>
      </c>
      <c r="I77" s="5">
        <v>15</v>
      </c>
      <c r="J77" s="5">
        <v>1128.96228</v>
      </c>
      <c r="K77" s="5">
        <v>983.77246000000002</v>
      </c>
      <c r="L77" s="5">
        <v>1671</v>
      </c>
      <c r="M77" s="5">
        <v>1036.62139</v>
      </c>
      <c r="N77" s="5">
        <v>995.10933</v>
      </c>
      <c r="O77" s="5">
        <v>46</v>
      </c>
      <c r="P77" s="5">
        <v>1035.0842299999999</v>
      </c>
      <c r="Q77" s="5">
        <v>1064.8783800000001</v>
      </c>
      <c r="R77" s="5">
        <v>10</v>
      </c>
      <c r="Y77" s="77"/>
      <c r="AB77" s="77"/>
      <c r="AE77" s="77"/>
      <c r="AH77" s="77"/>
      <c r="AK77" s="77"/>
    </row>
    <row r="78" spans="1:37" s="5" customFormat="1" ht="15" x14ac:dyDescent="0.25">
      <c r="A78" s="5" t="s">
        <v>1</v>
      </c>
      <c r="B78" s="5">
        <v>1000</v>
      </c>
      <c r="C78" s="5">
        <v>0.7</v>
      </c>
      <c r="D78" s="5">
        <v>1036.8559</v>
      </c>
      <c r="E78" s="5">
        <v>983.84154000000001</v>
      </c>
      <c r="F78" s="5">
        <v>351</v>
      </c>
      <c r="G78" s="5">
        <v>1036.49163</v>
      </c>
      <c r="H78" s="5">
        <v>1041.1687999999999</v>
      </c>
      <c r="I78" s="5">
        <v>15</v>
      </c>
      <c r="J78" s="5">
        <v>1156.1032399999999</v>
      </c>
      <c r="K78" s="5">
        <v>983.73139000000003</v>
      </c>
      <c r="L78" s="5">
        <v>1440</v>
      </c>
      <c r="M78" s="5">
        <v>1036.62139</v>
      </c>
      <c r="N78" s="5">
        <v>997.89324999999997</v>
      </c>
      <c r="O78" s="5">
        <v>46</v>
      </c>
      <c r="P78" s="5">
        <v>1034.90563</v>
      </c>
      <c r="Q78" s="5">
        <v>1062.5055299999999</v>
      </c>
      <c r="R78" s="5">
        <v>10</v>
      </c>
      <c r="Y78" s="77"/>
      <c r="AB78" s="77"/>
      <c r="AE78" s="77"/>
      <c r="AH78" s="77"/>
      <c r="AK78" s="77"/>
    </row>
    <row r="79" spans="1:37" s="5" customFormat="1" ht="15" x14ac:dyDescent="0.25">
      <c r="A79" s="5" t="s">
        <v>1</v>
      </c>
      <c r="B79" s="5">
        <v>1000</v>
      </c>
      <c r="C79" s="5">
        <v>0.7</v>
      </c>
      <c r="D79" s="5">
        <v>1037.20856</v>
      </c>
      <c r="E79" s="5">
        <v>984.23973000000001</v>
      </c>
      <c r="F79" s="5">
        <v>351</v>
      </c>
      <c r="G79" s="5">
        <v>1036.44841</v>
      </c>
      <c r="H79" s="5">
        <v>1044.43444</v>
      </c>
      <c r="I79" s="5">
        <v>15</v>
      </c>
      <c r="J79" s="5">
        <v>1153.9803899999999</v>
      </c>
      <c r="K79" s="5">
        <v>983.75216999999998</v>
      </c>
      <c r="L79" s="5">
        <v>1678</v>
      </c>
      <c r="M79" s="5">
        <v>1036.6061</v>
      </c>
      <c r="N79" s="5">
        <v>990.75708999999995</v>
      </c>
      <c r="O79" s="5">
        <v>44</v>
      </c>
      <c r="P79" s="5">
        <v>1034.91371</v>
      </c>
      <c r="Q79" s="5">
        <v>1062.3275699999999</v>
      </c>
      <c r="R79" s="5">
        <v>10</v>
      </c>
      <c r="Y79" s="77"/>
      <c r="AB79" s="77"/>
      <c r="AE79" s="77"/>
      <c r="AH79" s="77"/>
      <c r="AK79" s="77"/>
    </row>
    <row r="80" spans="1:37" s="5" customFormat="1" ht="15" x14ac:dyDescent="0.25">
      <c r="A80" s="5" t="s">
        <v>1</v>
      </c>
      <c r="B80" s="5">
        <v>1000</v>
      </c>
      <c r="C80" s="5">
        <v>0.7</v>
      </c>
      <c r="D80" s="5">
        <v>1036.91923</v>
      </c>
      <c r="E80" s="5">
        <v>985.50990999999999</v>
      </c>
      <c r="F80" s="5">
        <v>353</v>
      </c>
      <c r="G80" s="5">
        <v>1036.6402599999999</v>
      </c>
      <c r="H80" s="5">
        <v>1046.0878700000001</v>
      </c>
      <c r="I80" s="5">
        <v>15</v>
      </c>
      <c r="J80" s="5">
        <v>1096.02206</v>
      </c>
      <c r="K80" s="5">
        <v>983.72618</v>
      </c>
      <c r="L80" s="5">
        <v>1704</v>
      </c>
      <c r="M80" s="5">
        <v>1036.62139</v>
      </c>
      <c r="N80" s="5">
        <v>985.54314999999997</v>
      </c>
      <c r="O80" s="5">
        <v>45</v>
      </c>
      <c r="P80" s="5">
        <v>1035.0056300000001</v>
      </c>
      <c r="Q80" s="5">
        <v>1046.7634700000001</v>
      </c>
      <c r="R80" s="5">
        <v>11</v>
      </c>
      <c r="Y80" s="77"/>
      <c r="AB80" s="77"/>
      <c r="AE80" s="77"/>
      <c r="AH80" s="77"/>
      <c r="AK80" s="77"/>
    </row>
    <row r="81" spans="1:37" s="5" customFormat="1" ht="15" x14ac:dyDescent="0.25">
      <c r="A81" s="5" t="s">
        <v>1</v>
      </c>
      <c r="B81" s="5">
        <v>1000</v>
      </c>
      <c r="C81" s="5">
        <v>0.7</v>
      </c>
      <c r="D81" s="5">
        <v>1036.59151</v>
      </c>
      <c r="E81" s="5">
        <v>984.07020999999997</v>
      </c>
      <c r="F81" s="5">
        <v>355</v>
      </c>
      <c r="G81" s="5">
        <v>1036.59987</v>
      </c>
      <c r="H81" s="5">
        <v>1042.3450499999999</v>
      </c>
      <c r="I81" s="5">
        <v>15</v>
      </c>
      <c r="J81" s="5">
        <v>1151.8769199999999</v>
      </c>
      <c r="K81" s="5">
        <v>984.24329999999998</v>
      </c>
      <c r="L81" s="5">
        <v>1386</v>
      </c>
      <c r="M81" s="5">
        <v>1036.62139</v>
      </c>
      <c r="N81" s="5">
        <v>994.68020000000001</v>
      </c>
      <c r="O81" s="5">
        <v>45</v>
      </c>
      <c r="P81" s="5">
        <v>1034.9338700000001</v>
      </c>
      <c r="Q81" s="5">
        <v>1063.8782200000001</v>
      </c>
      <c r="R81" s="5">
        <v>10</v>
      </c>
      <c r="Y81" s="77"/>
      <c r="AB81" s="77"/>
      <c r="AE81" s="77"/>
      <c r="AH81" s="77"/>
      <c r="AK81" s="77"/>
    </row>
    <row r="82" spans="1:37" s="5" customFormat="1" ht="15" x14ac:dyDescent="0.25">
      <c r="A82" s="5" t="s">
        <v>1</v>
      </c>
      <c r="B82" s="5">
        <v>1000</v>
      </c>
      <c r="C82" s="5">
        <v>0.7</v>
      </c>
      <c r="D82" s="5">
        <v>1036.7409</v>
      </c>
      <c r="E82" s="5">
        <v>985.73203999999998</v>
      </c>
      <c r="F82" s="5">
        <v>353</v>
      </c>
      <c r="G82" s="5">
        <v>1036.8774599999999</v>
      </c>
      <c r="H82" s="5">
        <v>1043.84728</v>
      </c>
      <c r="I82" s="5">
        <v>15</v>
      </c>
      <c r="J82" s="5">
        <v>1084.00998</v>
      </c>
      <c r="K82" s="5">
        <v>983.94332999999995</v>
      </c>
      <c r="L82" s="5">
        <v>1727</v>
      </c>
      <c r="M82" s="5">
        <v>1036.62139</v>
      </c>
      <c r="N82" s="5">
        <v>989.09506999999996</v>
      </c>
      <c r="O82" s="5">
        <v>45</v>
      </c>
      <c r="P82" s="5">
        <v>1035.1063300000001</v>
      </c>
      <c r="Q82" s="5">
        <v>1024.0854899999999</v>
      </c>
      <c r="R82" s="5">
        <v>11</v>
      </c>
      <c r="Y82" s="77"/>
      <c r="AB82" s="77"/>
      <c r="AE82" s="77"/>
      <c r="AH82" s="77"/>
      <c r="AK82" s="77"/>
    </row>
    <row r="83" spans="1:37" s="5" customFormat="1" ht="15" x14ac:dyDescent="0.25">
      <c r="A83" s="5" t="s">
        <v>1</v>
      </c>
      <c r="B83" s="5">
        <v>1000</v>
      </c>
      <c r="C83" s="5">
        <v>1</v>
      </c>
      <c r="D83" s="5">
        <v>1035.5192300000001</v>
      </c>
      <c r="E83" s="5">
        <v>1549.4137900000001</v>
      </c>
      <c r="F83" s="5">
        <v>515</v>
      </c>
      <c r="G83" s="5">
        <v>1035.49666</v>
      </c>
      <c r="H83" s="5">
        <v>1611.09467</v>
      </c>
      <c r="I83" s="5">
        <v>23</v>
      </c>
      <c r="J83" s="5">
        <v>1082.26665</v>
      </c>
      <c r="K83" s="5">
        <v>1548.3078800000001</v>
      </c>
      <c r="L83" s="5">
        <v>2287</v>
      </c>
      <c r="M83" s="5">
        <v>1036.5242599999999</v>
      </c>
      <c r="N83" s="5">
        <v>1550.29555</v>
      </c>
      <c r="O83" s="5">
        <v>73</v>
      </c>
      <c r="P83" s="5">
        <v>1034.8324299999999</v>
      </c>
      <c r="Q83" s="5">
        <v>1556.7833000000001</v>
      </c>
      <c r="R83" s="5">
        <v>14</v>
      </c>
      <c r="Y83" s="77"/>
      <c r="AB83" s="77"/>
      <c r="AE83" s="77"/>
      <c r="AH83" s="77"/>
      <c r="AK83" s="77"/>
    </row>
    <row r="84" spans="1:37" s="5" customFormat="1" ht="15" x14ac:dyDescent="0.25">
      <c r="A84" s="5" t="s">
        <v>1</v>
      </c>
      <c r="B84" s="5">
        <v>1000</v>
      </c>
      <c r="C84" s="5">
        <v>1</v>
      </c>
      <c r="D84" s="5">
        <v>1035.4682299999999</v>
      </c>
      <c r="E84" s="5">
        <v>1549.6626799999999</v>
      </c>
      <c r="F84" s="5">
        <v>500</v>
      </c>
      <c r="G84" s="5">
        <v>1035.43308</v>
      </c>
      <c r="H84" s="5">
        <v>1606.1695400000001</v>
      </c>
      <c r="I84" s="5">
        <v>23</v>
      </c>
      <c r="J84" s="5">
        <v>1068.7413899999999</v>
      </c>
      <c r="K84" s="5">
        <v>1548.57431</v>
      </c>
      <c r="L84" s="5">
        <v>2353</v>
      </c>
      <c r="M84" s="5">
        <v>1036.0889400000001</v>
      </c>
      <c r="N84" s="5">
        <v>1558.91849</v>
      </c>
      <c r="O84" s="5">
        <v>73</v>
      </c>
      <c r="P84" s="5">
        <v>1034.7423899999999</v>
      </c>
      <c r="Q84" s="5">
        <v>1561.0950499999999</v>
      </c>
      <c r="R84" s="5">
        <v>14</v>
      </c>
      <c r="Y84" s="77"/>
      <c r="AB84" s="77"/>
      <c r="AE84" s="77"/>
      <c r="AH84" s="77"/>
      <c r="AK84" s="77"/>
    </row>
    <row r="85" spans="1:37" s="5" customFormat="1" ht="15" x14ac:dyDescent="0.25">
      <c r="A85" s="5" t="s">
        <v>1</v>
      </c>
      <c r="B85" s="5">
        <v>1000</v>
      </c>
      <c r="C85" s="5">
        <v>1</v>
      </c>
      <c r="D85" s="5">
        <v>1035.47423</v>
      </c>
      <c r="E85" s="5">
        <v>1550.6402</v>
      </c>
      <c r="F85" s="5">
        <v>497</v>
      </c>
      <c r="G85" s="5">
        <v>1035.40488</v>
      </c>
      <c r="H85" s="5">
        <v>1605.17046</v>
      </c>
      <c r="I85" s="5">
        <v>23</v>
      </c>
      <c r="J85" s="5">
        <v>1145.9205400000001</v>
      </c>
      <c r="K85" s="5">
        <v>1548.90653</v>
      </c>
      <c r="L85" s="5">
        <v>2470</v>
      </c>
      <c r="M85" s="5">
        <v>1036.5242599999999</v>
      </c>
      <c r="N85" s="5">
        <v>1551.6617100000001</v>
      </c>
      <c r="O85" s="5">
        <v>73</v>
      </c>
      <c r="P85" s="5">
        <v>1034.8346799999999</v>
      </c>
      <c r="Q85" s="5">
        <v>1567.3771400000001</v>
      </c>
      <c r="R85" s="5">
        <v>14</v>
      </c>
      <c r="Y85" s="77"/>
      <c r="AB85" s="77"/>
      <c r="AE85" s="77"/>
      <c r="AH85" s="77"/>
      <c r="AK85" s="77"/>
    </row>
    <row r="86" spans="1:37" s="5" customFormat="1" ht="15" x14ac:dyDescent="0.25">
      <c r="A86" s="5" t="s">
        <v>1</v>
      </c>
      <c r="B86" s="5">
        <v>1000</v>
      </c>
      <c r="C86" s="5">
        <v>1</v>
      </c>
      <c r="D86" s="5">
        <v>1035.4835599999999</v>
      </c>
      <c r="E86" s="5">
        <v>1550.78304</v>
      </c>
      <c r="F86" s="5">
        <v>499</v>
      </c>
      <c r="G86" s="5">
        <v>1035.50458</v>
      </c>
      <c r="H86" s="5">
        <v>1610.421</v>
      </c>
      <c r="I86" s="5">
        <v>23</v>
      </c>
      <c r="J86" s="5">
        <v>1075.57197</v>
      </c>
      <c r="K86" s="5">
        <v>1548.3505500000001</v>
      </c>
      <c r="L86" s="5">
        <v>2376</v>
      </c>
      <c r="M86" s="5">
        <v>1036.5242599999999</v>
      </c>
      <c r="N86" s="5">
        <v>1562.72875</v>
      </c>
      <c r="O86" s="5">
        <v>73</v>
      </c>
      <c r="P86" s="5">
        <v>1035.07104</v>
      </c>
      <c r="Q86" s="5">
        <v>1603.41299</v>
      </c>
      <c r="R86" s="5">
        <v>17</v>
      </c>
      <c r="Y86" s="77"/>
      <c r="AB86" s="77"/>
      <c r="AE86" s="77"/>
      <c r="AH86" s="77"/>
      <c r="AK86" s="77"/>
    </row>
    <row r="87" spans="1:37" s="5" customFormat="1" ht="15" x14ac:dyDescent="0.25">
      <c r="A87" s="5" t="s">
        <v>1</v>
      </c>
      <c r="B87" s="5">
        <v>1000</v>
      </c>
      <c r="C87" s="5">
        <v>1</v>
      </c>
      <c r="D87" s="5">
        <v>1036.5786900000001</v>
      </c>
      <c r="E87" s="5">
        <v>1549.0493300000001</v>
      </c>
      <c r="F87" s="5">
        <v>501</v>
      </c>
      <c r="G87" s="5">
        <v>1035.6179199999999</v>
      </c>
      <c r="H87" s="5">
        <v>1610.44912</v>
      </c>
      <c r="I87" s="5">
        <v>23</v>
      </c>
      <c r="J87" s="5">
        <v>1076.6826699999999</v>
      </c>
      <c r="K87" s="5">
        <v>1548.58899</v>
      </c>
      <c r="L87" s="5">
        <v>2401</v>
      </c>
      <c r="M87" s="5">
        <v>1036.5242599999999</v>
      </c>
      <c r="N87" s="5">
        <v>1565.0624700000001</v>
      </c>
      <c r="O87" s="5">
        <v>73</v>
      </c>
      <c r="P87" s="5">
        <v>1034.6340399999999</v>
      </c>
      <c r="Q87" s="5">
        <v>1569.5241799999999</v>
      </c>
      <c r="R87" s="5">
        <v>14</v>
      </c>
      <c r="Y87" s="77"/>
      <c r="AB87" s="77"/>
      <c r="AE87" s="77"/>
      <c r="AH87" s="77"/>
      <c r="AK87" s="77"/>
    </row>
    <row r="88" spans="1:37" s="5" customFormat="1" ht="15" x14ac:dyDescent="0.25">
      <c r="A88" s="5" t="s">
        <v>1</v>
      </c>
      <c r="B88" s="5">
        <v>1000</v>
      </c>
      <c r="C88" s="5">
        <v>1</v>
      </c>
      <c r="D88" s="5">
        <v>1035.4835599999999</v>
      </c>
      <c r="E88" s="5">
        <v>1549.16383</v>
      </c>
      <c r="F88" s="5">
        <v>498</v>
      </c>
      <c r="G88" s="5">
        <v>1035.5937100000001</v>
      </c>
      <c r="H88" s="5">
        <v>1601.9909500000001</v>
      </c>
      <c r="I88" s="5">
        <v>23</v>
      </c>
      <c r="J88" s="5">
        <v>1131.1648700000001</v>
      </c>
      <c r="K88" s="5">
        <v>1548.72371</v>
      </c>
      <c r="L88" s="5">
        <v>2221</v>
      </c>
      <c r="M88" s="5">
        <v>1036.5242599999999</v>
      </c>
      <c r="N88" s="5">
        <v>1563.2457199999999</v>
      </c>
      <c r="O88" s="5">
        <v>75</v>
      </c>
      <c r="P88" s="5">
        <v>1034.7498700000001</v>
      </c>
      <c r="Q88" s="5">
        <v>1583.0186200000001</v>
      </c>
      <c r="R88" s="5">
        <v>14</v>
      </c>
      <c r="Y88" s="77"/>
      <c r="AB88" s="77"/>
      <c r="AE88" s="77"/>
      <c r="AH88" s="77"/>
      <c r="AK88" s="77"/>
    </row>
    <row r="89" spans="1:37" s="5" customFormat="1" ht="15" x14ac:dyDescent="0.25">
      <c r="A89" s="5" t="s">
        <v>1</v>
      </c>
      <c r="B89" s="5">
        <v>1000</v>
      </c>
      <c r="C89" s="5">
        <v>1</v>
      </c>
      <c r="D89" s="5">
        <v>1035.47423</v>
      </c>
      <c r="E89" s="5">
        <v>1548.7469100000001</v>
      </c>
      <c r="F89" s="5">
        <v>497</v>
      </c>
      <c r="G89" s="5">
        <v>1035.2544700000001</v>
      </c>
      <c r="H89" s="5">
        <v>1606.03728</v>
      </c>
      <c r="I89" s="5">
        <v>23</v>
      </c>
      <c r="J89" s="5">
        <v>1088.9807800000001</v>
      </c>
      <c r="K89" s="5">
        <v>1548.6815200000001</v>
      </c>
      <c r="L89" s="5">
        <v>2250</v>
      </c>
      <c r="M89" s="5">
        <v>1036.51647</v>
      </c>
      <c r="N89" s="5">
        <v>1565.4697699999999</v>
      </c>
      <c r="O89" s="5">
        <v>73</v>
      </c>
      <c r="P89" s="5">
        <v>1034.79853</v>
      </c>
      <c r="Q89" s="5">
        <v>1574.84413</v>
      </c>
      <c r="R89" s="5">
        <v>14</v>
      </c>
      <c r="Y89" s="77"/>
      <c r="AB89" s="77"/>
      <c r="AE89" s="77"/>
      <c r="AH89" s="77"/>
      <c r="AK89" s="77"/>
    </row>
    <row r="90" spans="1:37" s="5" customFormat="1" ht="15" x14ac:dyDescent="0.25">
      <c r="A90" s="5" t="s">
        <v>1</v>
      </c>
      <c r="B90" s="5">
        <v>1000</v>
      </c>
      <c r="C90" s="5">
        <v>1</v>
      </c>
      <c r="D90" s="5">
        <v>1035.4835599999999</v>
      </c>
      <c r="E90" s="5">
        <v>1549.11121</v>
      </c>
      <c r="F90" s="5">
        <v>498</v>
      </c>
      <c r="G90" s="5">
        <v>1035.3138799999999</v>
      </c>
      <c r="H90" s="5">
        <v>1606.7473</v>
      </c>
      <c r="I90" s="5">
        <v>23</v>
      </c>
      <c r="J90" s="5">
        <v>1085.00539</v>
      </c>
      <c r="K90" s="5">
        <v>1548.7479599999999</v>
      </c>
      <c r="L90" s="5">
        <v>2472</v>
      </c>
      <c r="M90" s="5">
        <v>1036.5242599999999</v>
      </c>
      <c r="N90" s="5">
        <v>1560.1362799999999</v>
      </c>
      <c r="O90" s="5">
        <v>74</v>
      </c>
      <c r="P90" s="5">
        <v>1034.6981000000001</v>
      </c>
      <c r="Q90" s="5">
        <v>1576.6962699999999</v>
      </c>
      <c r="R90" s="5">
        <v>14</v>
      </c>
      <c r="Y90" s="77"/>
      <c r="AB90" s="77"/>
      <c r="AE90" s="77"/>
      <c r="AH90" s="77"/>
      <c r="AK90" s="77"/>
    </row>
    <row r="91" spans="1:37" s="5" customFormat="1" ht="15" x14ac:dyDescent="0.25">
      <c r="A91" s="5" t="s">
        <v>1</v>
      </c>
      <c r="B91" s="5">
        <v>1000</v>
      </c>
      <c r="C91" s="5">
        <v>1</v>
      </c>
      <c r="D91" s="5">
        <v>1035.4682299999999</v>
      </c>
      <c r="E91" s="5">
        <v>1550.94911</v>
      </c>
      <c r="F91" s="5">
        <v>511</v>
      </c>
      <c r="G91" s="5">
        <v>1035.6673599999999</v>
      </c>
      <c r="H91" s="5">
        <v>1609.9540500000001</v>
      </c>
      <c r="I91" s="5">
        <v>23</v>
      </c>
      <c r="J91" s="5">
        <v>1088.4999600000001</v>
      </c>
      <c r="K91" s="5">
        <v>1548.2597900000001</v>
      </c>
      <c r="L91" s="5">
        <v>2636</v>
      </c>
      <c r="M91" s="5">
        <v>1036.5242599999999</v>
      </c>
      <c r="N91" s="5">
        <v>1564.1341</v>
      </c>
      <c r="O91" s="5">
        <v>71</v>
      </c>
      <c r="P91" s="5">
        <v>1034.89697</v>
      </c>
      <c r="Q91" s="5">
        <v>1585.5089700000001</v>
      </c>
      <c r="R91" s="5">
        <v>14</v>
      </c>
      <c r="Y91" s="77"/>
      <c r="AB91" s="77"/>
      <c r="AE91" s="77"/>
      <c r="AH91" s="77"/>
      <c r="AK91" s="77"/>
    </row>
    <row r="92" spans="1:37" s="5" customFormat="1" ht="15" x14ac:dyDescent="0.25">
      <c r="A92" s="5" t="s">
        <v>1</v>
      </c>
      <c r="B92" s="5">
        <v>1000</v>
      </c>
      <c r="C92" s="5">
        <v>1</v>
      </c>
      <c r="D92" s="5">
        <v>1035.4682299999999</v>
      </c>
      <c r="E92" s="5">
        <v>1548.9317799999999</v>
      </c>
      <c r="F92" s="5">
        <v>500</v>
      </c>
      <c r="G92" s="5">
        <v>1035.43923</v>
      </c>
      <c r="H92" s="5">
        <v>1601.6691000000001</v>
      </c>
      <c r="I92" s="5">
        <v>23</v>
      </c>
      <c r="J92" s="5">
        <v>1095.8701100000001</v>
      </c>
      <c r="K92" s="5">
        <v>1548.42958</v>
      </c>
      <c r="L92" s="5">
        <v>2284</v>
      </c>
      <c r="M92" s="5">
        <v>1036.4701</v>
      </c>
      <c r="N92" s="5">
        <v>1550.7267300000001</v>
      </c>
      <c r="O92" s="5">
        <v>74</v>
      </c>
      <c r="P92" s="5">
        <v>1034.7128600000001</v>
      </c>
      <c r="Q92" s="5">
        <v>1566.8391200000001</v>
      </c>
      <c r="R92" s="5">
        <v>14</v>
      </c>
      <c r="Y92" s="77"/>
      <c r="AB92" s="77"/>
      <c r="AE92" s="77"/>
      <c r="AH92" s="77"/>
      <c r="AK92" s="77"/>
    </row>
    <row r="93" spans="1:37" s="5" customFormat="1" ht="15" x14ac:dyDescent="0.25">
      <c r="A93" s="5" t="s">
        <v>2</v>
      </c>
      <c r="B93" s="5">
        <v>24</v>
      </c>
      <c r="C93" s="5">
        <v>0.4</v>
      </c>
      <c r="D93" s="5">
        <v>3177.6379999999999</v>
      </c>
      <c r="E93" s="5">
        <v>1.2051499999999999</v>
      </c>
      <c r="F93" s="5">
        <v>19</v>
      </c>
      <c r="G93" s="5">
        <v>3177.6379999999999</v>
      </c>
      <c r="H93" s="5">
        <v>1.28034</v>
      </c>
      <c r="I93" s="5">
        <v>44</v>
      </c>
      <c r="J93" s="5">
        <v>3179.9746599999999</v>
      </c>
      <c r="K93" s="5">
        <v>1.1738999999999999</v>
      </c>
      <c r="L93" s="5">
        <v>65</v>
      </c>
      <c r="M93" s="5">
        <v>3177.6379999999999</v>
      </c>
      <c r="N93" s="5">
        <v>1.1648099999999999</v>
      </c>
      <c r="O93" s="5">
        <v>99</v>
      </c>
      <c r="P93" s="5">
        <v>3177.6379999999999</v>
      </c>
      <c r="Q93" s="5">
        <v>1.1641600000000001</v>
      </c>
      <c r="R93" s="5">
        <v>19</v>
      </c>
      <c r="Y93" s="77"/>
      <c r="AB93" s="77"/>
      <c r="AE93" s="77"/>
      <c r="AH93" s="77"/>
      <c r="AK93" s="77"/>
    </row>
    <row r="94" spans="1:37" s="5" customFormat="1" ht="15" x14ac:dyDescent="0.25">
      <c r="A94" s="5" t="s">
        <v>2</v>
      </c>
      <c r="B94" s="5">
        <v>24</v>
      </c>
      <c r="C94" s="5">
        <v>0.4</v>
      </c>
      <c r="D94" s="5">
        <v>3177.6379999999999</v>
      </c>
      <c r="E94" s="5">
        <v>1.2173400000000001</v>
      </c>
      <c r="F94" s="5">
        <v>13</v>
      </c>
      <c r="G94" s="5">
        <v>3177.6379999999999</v>
      </c>
      <c r="H94" s="5">
        <v>1.16568</v>
      </c>
      <c r="I94" s="5">
        <v>41</v>
      </c>
      <c r="J94" s="5">
        <v>3179.9746599999999</v>
      </c>
      <c r="K94" s="5">
        <v>1.17516</v>
      </c>
      <c r="L94" s="5">
        <v>48</v>
      </c>
      <c r="M94" s="5">
        <v>3179.9746599999999</v>
      </c>
      <c r="N94" s="5">
        <v>1.1867099999999999</v>
      </c>
      <c r="O94" s="5">
        <v>78</v>
      </c>
      <c r="P94" s="5">
        <v>3177.6379999999999</v>
      </c>
      <c r="Q94" s="5">
        <v>1.22482</v>
      </c>
      <c r="R94" s="5">
        <v>19</v>
      </c>
      <c r="Y94" s="77"/>
      <c r="AB94" s="77"/>
      <c r="AE94" s="77"/>
      <c r="AH94" s="77"/>
      <c r="AK94" s="77"/>
    </row>
    <row r="95" spans="1:37" s="5" customFormat="1" ht="15" x14ac:dyDescent="0.25">
      <c r="A95" s="5" t="s">
        <v>2</v>
      </c>
      <c r="B95" s="5">
        <v>24</v>
      </c>
      <c r="C95" s="5">
        <v>0.4</v>
      </c>
      <c r="D95" s="5">
        <v>3177.6379999999999</v>
      </c>
      <c r="E95" s="5">
        <v>1.1971400000000001</v>
      </c>
      <c r="F95" s="5">
        <v>13</v>
      </c>
      <c r="G95" s="5">
        <v>3177.6379999999999</v>
      </c>
      <c r="H95" s="5">
        <v>1.1638999999999999</v>
      </c>
      <c r="I95" s="5">
        <v>48</v>
      </c>
      <c r="J95" s="5">
        <v>3179.9746599999999</v>
      </c>
      <c r="K95" s="5">
        <v>1.1645000000000001</v>
      </c>
      <c r="L95" s="5">
        <v>60</v>
      </c>
      <c r="M95" s="5">
        <v>3179.9746599999999</v>
      </c>
      <c r="N95" s="5">
        <v>1.4343999999999999</v>
      </c>
      <c r="O95" s="5">
        <v>89</v>
      </c>
      <c r="P95" s="5">
        <v>3177.6379999999999</v>
      </c>
      <c r="Q95" s="5">
        <v>1.1991400000000001</v>
      </c>
      <c r="R95" s="5">
        <v>16</v>
      </c>
      <c r="Y95" s="77"/>
      <c r="AB95" s="77"/>
      <c r="AE95" s="77"/>
      <c r="AH95" s="77"/>
      <c r="AK95" s="77"/>
    </row>
    <row r="96" spans="1:37" s="5" customFormat="1" ht="15" x14ac:dyDescent="0.25">
      <c r="A96" s="5" t="s">
        <v>2</v>
      </c>
      <c r="B96" s="5">
        <v>24</v>
      </c>
      <c r="C96" s="5">
        <v>0.4</v>
      </c>
      <c r="D96" s="5">
        <v>3177.6379999999999</v>
      </c>
      <c r="E96" s="5">
        <v>1.23326</v>
      </c>
      <c r="F96" s="5">
        <v>14</v>
      </c>
      <c r="G96" s="5">
        <v>3177.6379999999999</v>
      </c>
      <c r="H96" s="5">
        <v>1.1673500000000001</v>
      </c>
      <c r="I96" s="5">
        <v>47</v>
      </c>
      <c r="J96" s="5">
        <v>3179.9746599999999</v>
      </c>
      <c r="K96" s="5">
        <v>1.1694599999999999</v>
      </c>
      <c r="L96" s="5">
        <v>65</v>
      </c>
      <c r="M96" s="5">
        <v>3177.6379999999999</v>
      </c>
      <c r="N96" s="5">
        <v>1.1698</v>
      </c>
      <c r="O96" s="5">
        <v>104</v>
      </c>
      <c r="P96" s="5">
        <v>3177.6379999999999</v>
      </c>
      <c r="Q96" s="5">
        <v>1.1740299999999999</v>
      </c>
      <c r="R96" s="5">
        <v>18</v>
      </c>
      <c r="Y96" s="77"/>
      <c r="AB96" s="77"/>
      <c r="AE96" s="77"/>
      <c r="AH96" s="77"/>
      <c r="AK96" s="77"/>
    </row>
    <row r="97" spans="1:37" s="5" customFormat="1" ht="15" x14ac:dyDescent="0.25">
      <c r="A97" s="5" t="s">
        <v>2</v>
      </c>
      <c r="B97" s="5">
        <v>24</v>
      </c>
      <c r="C97" s="5">
        <v>0.4</v>
      </c>
      <c r="D97" s="5">
        <v>3177.6379999999999</v>
      </c>
      <c r="E97" s="5">
        <v>1.1737</v>
      </c>
      <c r="F97" s="5">
        <v>12</v>
      </c>
      <c r="G97" s="5">
        <v>3177.6379999999999</v>
      </c>
      <c r="H97" s="5">
        <v>1.1758599999999999</v>
      </c>
      <c r="I97" s="5">
        <v>36</v>
      </c>
      <c r="J97" s="5">
        <v>3179.9746599999999</v>
      </c>
      <c r="K97" s="5">
        <v>1.17683</v>
      </c>
      <c r="L97" s="5">
        <v>61</v>
      </c>
      <c r="M97" s="5">
        <v>3177.6379999999999</v>
      </c>
      <c r="N97" s="5">
        <v>1.1695599999999999</v>
      </c>
      <c r="O97" s="5">
        <v>113</v>
      </c>
      <c r="P97" s="5">
        <v>3177.6379999999999</v>
      </c>
      <c r="Q97" s="5">
        <v>1.16859</v>
      </c>
      <c r="R97" s="5">
        <v>16</v>
      </c>
      <c r="Y97" s="77"/>
      <c r="AB97" s="77"/>
      <c r="AE97" s="77"/>
      <c r="AH97" s="77"/>
      <c r="AK97" s="77"/>
    </row>
    <row r="98" spans="1:37" s="5" customFormat="1" ht="15" x14ac:dyDescent="0.25">
      <c r="A98" s="5" t="s">
        <v>2</v>
      </c>
      <c r="B98" s="5">
        <v>24</v>
      </c>
      <c r="C98" s="5">
        <v>0.4</v>
      </c>
      <c r="D98" s="5">
        <v>3177.6379999999999</v>
      </c>
      <c r="E98" s="5">
        <v>1.1978599999999999</v>
      </c>
      <c r="F98" s="5">
        <v>12</v>
      </c>
      <c r="G98" s="5">
        <v>3177.6379999999999</v>
      </c>
      <c r="H98" s="5">
        <v>1.1841200000000001</v>
      </c>
      <c r="I98" s="5">
        <v>49</v>
      </c>
      <c r="J98" s="5">
        <v>3179.9746599999999</v>
      </c>
      <c r="K98" s="5">
        <v>1.1805300000000001</v>
      </c>
      <c r="L98" s="5">
        <v>59</v>
      </c>
      <c r="M98" s="5">
        <v>3177.6379999999999</v>
      </c>
      <c r="N98" s="5">
        <v>1.1702600000000001</v>
      </c>
      <c r="O98" s="5">
        <v>91</v>
      </c>
      <c r="P98" s="5">
        <v>3177.6379999999999</v>
      </c>
      <c r="Q98" s="5">
        <v>1.1874</v>
      </c>
      <c r="R98" s="5">
        <v>18</v>
      </c>
      <c r="Y98" s="77"/>
      <c r="AB98" s="77"/>
      <c r="AE98" s="77"/>
      <c r="AH98" s="77"/>
      <c r="AK98" s="77"/>
    </row>
    <row r="99" spans="1:37" s="5" customFormat="1" ht="15" x14ac:dyDescent="0.25">
      <c r="A99" s="5" t="s">
        <v>2</v>
      </c>
      <c r="B99" s="5">
        <v>24</v>
      </c>
      <c r="C99" s="5">
        <v>0.4</v>
      </c>
      <c r="D99" s="5">
        <v>3177.6379999999999</v>
      </c>
      <c r="E99" s="5">
        <v>1.22986</v>
      </c>
      <c r="F99" s="5">
        <v>15</v>
      </c>
      <c r="G99" s="5">
        <v>3177.6379999999999</v>
      </c>
      <c r="H99" s="5">
        <v>1.1699200000000001</v>
      </c>
      <c r="I99" s="5">
        <v>21</v>
      </c>
      <c r="J99" s="5">
        <v>3179.9746599999999</v>
      </c>
      <c r="K99" s="5">
        <v>1.1630799999999999</v>
      </c>
      <c r="L99" s="5">
        <v>63</v>
      </c>
      <c r="M99" s="5">
        <v>3179.9746599999999</v>
      </c>
      <c r="N99" s="5">
        <v>1.16368</v>
      </c>
      <c r="O99" s="5">
        <v>93</v>
      </c>
      <c r="P99" s="5">
        <v>3177.6379999999999</v>
      </c>
      <c r="Q99" s="5">
        <v>1.22217</v>
      </c>
      <c r="R99" s="5">
        <v>19</v>
      </c>
      <c r="Y99" s="77"/>
      <c r="AB99" s="77"/>
      <c r="AE99" s="77"/>
      <c r="AH99" s="77"/>
      <c r="AK99" s="77"/>
    </row>
    <row r="100" spans="1:37" s="5" customFormat="1" ht="15" x14ac:dyDescent="0.25">
      <c r="A100" s="5" t="s">
        <v>2</v>
      </c>
      <c r="B100" s="5">
        <v>24</v>
      </c>
      <c r="C100" s="5">
        <v>0.4</v>
      </c>
      <c r="D100" s="5">
        <v>3177.6379999999999</v>
      </c>
      <c r="E100" s="5">
        <v>1.1666099999999999</v>
      </c>
      <c r="F100" s="5">
        <v>13</v>
      </c>
      <c r="G100" s="5">
        <v>3177.6379999999999</v>
      </c>
      <c r="H100" s="5">
        <v>1.1699299999999999</v>
      </c>
      <c r="I100" s="5">
        <v>54</v>
      </c>
      <c r="J100" s="5">
        <v>3179.9746599999999</v>
      </c>
      <c r="K100" s="5">
        <v>1.16476</v>
      </c>
      <c r="L100" s="5">
        <v>80</v>
      </c>
      <c r="M100" s="5">
        <v>3179.9746599999999</v>
      </c>
      <c r="N100" s="5">
        <v>1.16483</v>
      </c>
      <c r="O100" s="5">
        <v>101</v>
      </c>
      <c r="P100" s="5">
        <v>3177.6379999999999</v>
      </c>
      <c r="Q100" s="5">
        <v>1.16448</v>
      </c>
      <c r="R100" s="5">
        <v>18</v>
      </c>
      <c r="Y100" s="77"/>
      <c r="AB100" s="77"/>
      <c r="AE100" s="77"/>
      <c r="AH100" s="77"/>
      <c r="AK100" s="77"/>
    </row>
    <row r="101" spans="1:37" s="5" customFormat="1" ht="15" x14ac:dyDescent="0.25">
      <c r="A101" s="5" t="s">
        <v>2</v>
      </c>
      <c r="B101" s="5">
        <v>24</v>
      </c>
      <c r="C101" s="5">
        <v>0.4</v>
      </c>
      <c r="D101" s="5">
        <v>3177.6379999999999</v>
      </c>
      <c r="E101" s="5">
        <v>1.1873400000000001</v>
      </c>
      <c r="F101" s="5">
        <v>20</v>
      </c>
      <c r="G101" s="5">
        <v>3177.6379999999999</v>
      </c>
      <c r="H101" s="5">
        <v>1.1689400000000001</v>
      </c>
      <c r="I101" s="5">
        <v>66</v>
      </c>
      <c r="J101" s="5">
        <v>3179.9746599999999</v>
      </c>
      <c r="K101" s="5">
        <v>1.1735899999999999</v>
      </c>
      <c r="L101" s="5">
        <v>83</v>
      </c>
      <c r="M101" s="5">
        <v>3179.9746599999999</v>
      </c>
      <c r="N101" s="5">
        <v>1.1631800000000001</v>
      </c>
      <c r="O101" s="5">
        <v>136</v>
      </c>
      <c r="P101" s="5">
        <v>3177.6379999999999</v>
      </c>
      <c r="Q101" s="5">
        <v>1.1643600000000001</v>
      </c>
      <c r="R101" s="5">
        <v>11</v>
      </c>
      <c r="Y101" s="77"/>
      <c r="AB101" s="77"/>
      <c r="AE101" s="77"/>
      <c r="AH101" s="77"/>
      <c r="AK101" s="77"/>
    </row>
    <row r="102" spans="1:37" s="5" customFormat="1" ht="15" x14ac:dyDescent="0.25">
      <c r="A102" s="5" t="s">
        <v>2</v>
      </c>
      <c r="B102" s="5">
        <v>24</v>
      </c>
      <c r="C102" s="5">
        <v>0.4</v>
      </c>
      <c r="D102" s="5">
        <v>3177.6379999999999</v>
      </c>
      <c r="E102" s="5">
        <v>1.1794899999999999</v>
      </c>
      <c r="F102" s="5">
        <v>12</v>
      </c>
      <c r="G102" s="5">
        <v>3177.6379999999999</v>
      </c>
      <c r="H102" s="5">
        <v>1.1631</v>
      </c>
      <c r="I102" s="5">
        <v>59</v>
      </c>
      <c r="J102" s="5">
        <v>3179.9746599999999</v>
      </c>
      <c r="K102" s="5">
        <v>1.1672199999999999</v>
      </c>
      <c r="L102" s="5">
        <v>85</v>
      </c>
      <c r="M102" s="5">
        <v>3177.6379999999999</v>
      </c>
      <c r="N102" s="5">
        <v>1.16649</v>
      </c>
      <c r="O102" s="5">
        <v>151</v>
      </c>
      <c r="P102" s="5">
        <v>3177.6379999999999</v>
      </c>
      <c r="Q102" s="5">
        <v>1.2056199999999999</v>
      </c>
      <c r="R102" s="5">
        <v>16</v>
      </c>
      <c r="Y102" s="77"/>
      <c r="AB102" s="77"/>
      <c r="AE102" s="77"/>
      <c r="AH102" s="77"/>
      <c r="AK102" s="77"/>
    </row>
    <row r="103" spans="1:37" s="5" customFormat="1" ht="15" x14ac:dyDescent="0.25">
      <c r="A103" s="5" t="s">
        <v>2</v>
      </c>
      <c r="B103" s="5">
        <v>24</v>
      </c>
      <c r="C103" s="5">
        <v>0.7</v>
      </c>
      <c r="D103" s="5">
        <v>2321.03586</v>
      </c>
      <c r="E103" s="5">
        <v>1.35738</v>
      </c>
      <c r="F103" s="5">
        <v>15</v>
      </c>
      <c r="G103" s="5">
        <v>2321.03586</v>
      </c>
      <c r="H103" s="5">
        <v>1.3670800000000001</v>
      </c>
      <c r="I103" s="5">
        <v>73</v>
      </c>
      <c r="J103" s="5">
        <v>2321.03586</v>
      </c>
      <c r="K103" s="5">
        <v>1.3601099999999999</v>
      </c>
      <c r="L103" s="5">
        <v>104</v>
      </c>
      <c r="M103" s="5">
        <v>2321.03586</v>
      </c>
      <c r="N103" s="5">
        <v>1.3589100000000001</v>
      </c>
      <c r="O103" s="5">
        <v>151</v>
      </c>
      <c r="P103" s="5">
        <v>2321.03586</v>
      </c>
      <c r="Q103" s="5">
        <v>1.41</v>
      </c>
      <c r="R103" s="5">
        <v>22</v>
      </c>
      <c r="Y103" s="77"/>
      <c r="AB103" s="77"/>
      <c r="AE103" s="77"/>
      <c r="AH103" s="77"/>
      <c r="AK103" s="77"/>
    </row>
    <row r="104" spans="1:37" s="5" customFormat="1" ht="15" x14ac:dyDescent="0.25">
      <c r="A104" s="5" t="s">
        <v>2</v>
      </c>
      <c r="B104" s="5">
        <v>24</v>
      </c>
      <c r="C104" s="5">
        <v>0.7</v>
      </c>
      <c r="D104" s="5">
        <v>2321.03586</v>
      </c>
      <c r="E104" s="5">
        <v>1.3690899999999999</v>
      </c>
      <c r="F104" s="5">
        <v>30</v>
      </c>
      <c r="G104" s="5">
        <v>2321.03586</v>
      </c>
      <c r="H104" s="5">
        <v>1.3693599999999999</v>
      </c>
      <c r="I104" s="5">
        <v>72</v>
      </c>
      <c r="J104" s="5">
        <v>2338.7232800000002</v>
      </c>
      <c r="K104" s="5">
        <v>1.3795900000000001</v>
      </c>
      <c r="L104" s="5">
        <v>76</v>
      </c>
      <c r="M104" s="5">
        <v>2321.03586</v>
      </c>
      <c r="N104" s="5">
        <v>1.3598399999999999</v>
      </c>
      <c r="O104" s="5">
        <v>182</v>
      </c>
      <c r="P104" s="5">
        <v>2321.03586</v>
      </c>
      <c r="Q104" s="5">
        <v>1.3965000000000001</v>
      </c>
      <c r="R104" s="5">
        <v>21</v>
      </c>
      <c r="Y104" s="77"/>
      <c r="AB104" s="77"/>
      <c r="AE104" s="77"/>
      <c r="AH104" s="77"/>
      <c r="AK104" s="77"/>
    </row>
    <row r="105" spans="1:37" s="5" customFormat="1" ht="15" x14ac:dyDescent="0.25">
      <c r="A105" s="5" t="s">
        <v>2</v>
      </c>
      <c r="B105" s="5">
        <v>24</v>
      </c>
      <c r="C105" s="5">
        <v>0.7</v>
      </c>
      <c r="D105" s="5">
        <v>2321.03586</v>
      </c>
      <c r="E105" s="5">
        <v>1.365</v>
      </c>
      <c r="F105" s="5">
        <v>33</v>
      </c>
      <c r="G105" s="5">
        <v>2321.03586</v>
      </c>
      <c r="H105" s="5">
        <v>1.3666100000000001</v>
      </c>
      <c r="I105" s="5">
        <v>70</v>
      </c>
      <c r="J105" s="5">
        <v>2321.03586</v>
      </c>
      <c r="K105" s="5">
        <v>1.36517</v>
      </c>
      <c r="L105" s="5">
        <v>80</v>
      </c>
      <c r="M105" s="5">
        <v>2321.03586</v>
      </c>
      <c r="N105" s="5">
        <v>1.35934</v>
      </c>
      <c r="O105" s="5">
        <v>159</v>
      </c>
      <c r="P105" s="5">
        <v>2321.03586</v>
      </c>
      <c r="Q105" s="5">
        <v>1.4349700000000001</v>
      </c>
      <c r="R105" s="5">
        <v>17</v>
      </c>
      <c r="Y105" s="77"/>
      <c r="AB105" s="77"/>
      <c r="AE105" s="77"/>
      <c r="AH105" s="77"/>
      <c r="AK105" s="77"/>
    </row>
    <row r="106" spans="1:37" s="5" customFormat="1" ht="15" x14ac:dyDescent="0.25">
      <c r="A106" s="5" t="s">
        <v>2</v>
      </c>
      <c r="B106" s="5">
        <v>24</v>
      </c>
      <c r="C106" s="5">
        <v>0.7</v>
      </c>
      <c r="D106" s="5">
        <v>2321.03586</v>
      </c>
      <c r="E106" s="5">
        <v>1.3661700000000001</v>
      </c>
      <c r="F106" s="5">
        <v>23</v>
      </c>
      <c r="G106" s="5">
        <v>2321.03586</v>
      </c>
      <c r="H106" s="5">
        <v>1.3590800000000001</v>
      </c>
      <c r="I106" s="5">
        <v>71</v>
      </c>
      <c r="J106" s="5">
        <v>2321.03586</v>
      </c>
      <c r="K106" s="5">
        <v>1.3672500000000001</v>
      </c>
      <c r="L106" s="5">
        <v>103</v>
      </c>
      <c r="M106" s="5">
        <v>2321.03586</v>
      </c>
      <c r="N106" s="5">
        <v>1.3596299999999999</v>
      </c>
      <c r="O106" s="5">
        <v>133</v>
      </c>
      <c r="P106" s="5">
        <v>2321.03586</v>
      </c>
      <c r="Q106" s="5">
        <v>1.3827</v>
      </c>
      <c r="R106" s="5">
        <v>21</v>
      </c>
      <c r="Y106" s="77"/>
      <c r="AB106" s="77"/>
      <c r="AE106" s="77"/>
      <c r="AH106" s="77"/>
      <c r="AK106" s="77"/>
    </row>
    <row r="107" spans="1:37" s="5" customFormat="1" ht="15" x14ac:dyDescent="0.25">
      <c r="A107" s="5" t="s">
        <v>2</v>
      </c>
      <c r="B107" s="5">
        <v>24</v>
      </c>
      <c r="C107" s="5">
        <v>0.7</v>
      </c>
      <c r="D107" s="5">
        <v>2321.03586</v>
      </c>
      <c r="E107" s="5">
        <v>1.3740000000000001</v>
      </c>
      <c r="F107" s="5">
        <v>21</v>
      </c>
      <c r="G107" s="5">
        <v>2321.03586</v>
      </c>
      <c r="H107" s="5">
        <v>1.3693</v>
      </c>
      <c r="I107" s="5">
        <v>71</v>
      </c>
      <c r="J107" s="5">
        <v>2338.7232800000002</v>
      </c>
      <c r="K107" s="5">
        <v>1.3644499999999999</v>
      </c>
      <c r="L107" s="5">
        <v>102</v>
      </c>
      <c r="M107" s="5">
        <v>2321.03586</v>
      </c>
      <c r="N107" s="5">
        <v>1.3605799999999999</v>
      </c>
      <c r="O107" s="5">
        <v>175</v>
      </c>
      <c r="P107" s="5">
        <v>2321.03586</v>
      </c>
      <c r="Q107" s="5">
        <v>1.3580000000000001</v>
      </c>
      <c r="R107" s="5">
        <v>20</v>
      </c>
      <c r="Y107" s="77"/>
      <c r="AB107" s="77"/>
      <c r="AE107" s="77"/>
      <c r="AH107" s="77"/>
      <c r="AK107" s="77"/>
    </row>
    <row r="108" spans="1:37" s="5" customFormat="1" ht="15" x14ac:dyDescent="0.25">
      <c r="A108" s="5" t="s">
        <v>2</v>
      </c>
      <c r="B108" s="5">
        <v>24</v>
      </c>
      <c r="C108" s="5">
        <v>0.7</v>
      </c>
      <c r="D108" s="5">
        <v>2321.03586</v>
      </c>
      <c r="E108" s="5">
        <v>1.3754</v>
      </c>
      <c r="F108" s="5">
        <v>28</v>
      </c>
      <c r="G108" s="5">
        <v>2321.03586</v>
      </c>
      <c r="H108" s="5">
        <v>1.3620699999999999</v>
      </c>
      <c r="I108" s="5">
        <v>65</v>
      </c>
      <c r="J108" s="5">
        <v>2321.3453199999999</v>
      </c>
      <c r="K108" s="5">
        <v>1.3696600000000001</v>
      </c>
      <c r="L108" s="5">
        <v>92</v>
      </c>
      <c r="M108" s="5">
        <v>2321.03586</v>
      </c>
      <c r="N108" s="5">
        <v>1.3562099999999999</v>
      </c>
      <c r="O108" s="5">
        <v>136</v>
      </c>
      <c r="P108" s="5">
        <v>2321.03586</v>
      </c>
      <c r="Q108" s="5">
        <v>1.3661399999999999</v>
      </c>
      <c r="R108" s="5">
        <v>16</v>
      </c>
      <c r="Y108" s="77"/>
      <c r="AB108" s="77"/>
      <c r="AE108" s="77"/>
      <c r="AH108" s="77"/>
      <c r="AK108" s="77"/>
    </row>
    <row r="109" spans="1:37" s="5" customFormat="1" ht="15" x14ac:dyDescent="0.25">
      <c r="A109" s="5" t="s">
        <v>2</v>
      </c>
      <c r="B109" s="5">
        <v>24</v>
      </c>
      <c r="C109" s="5">
        <v>0.7</v>
      </c>
      <c r="D109" s="5">
        <v>2321.03586</v>
      </c>
      <c r="E109" s="5">
        <v>1.36154</v>
      </c>
      <c r="F109" s="5">
        <v>22</v>
      </c>
      <c r="G109" s="5">
        <v>2321.03586</v>
      </c>
      <c r="H109" s="5">
        <v>1.4491799999999999</v>
      </c>
      <c r="I109" s="5">
        <v>64</v>
      </c>
      <c r="J109" s="5">
        <v>2321.03586</v>
      </c>
      <c r="K109" s="5">
        <v>1.3571</v>
      </c>
      <c r="L109" s="5">
        <v>62</v>
      </c>
      <c r="M109" s="5">
        <v>2321.03586</v>
      </c>
      <c r="N109" s="5">
        <v>1.3609100000000001</v>
      </c>
      <c r="O109" s="5">
        <v>163</v>
      </c>
      <c r="P109" s="5">
        <v>2321.03586</v>
      </c>
      <c r="Q109" s="5">
        <v>1.7620800000000001</v>
      </c>
      <c r="R109" s="5">
        <v>19</v>
      </c>
      <c r="Y109" s="77"/>
      <c r="AB109" s="77"/>
      <c r="AE109" s="77"/>
      <c r="AH109" s="77"/>
      <c r="AK109" s="77"/>
    </row>
    <row r="110" spans="1:37" s="5" customFormat="1" ht="15" x14ac:dyDescent="0.25">
      <c r="A110" s="5" t="s">
        <v>2</v>
      </c>
      <c r="B110" s="5">
        <v>24</v>
      </c>
      <c r="C110" s="5">
        <v>0.7</v>
      </c>
      <c r="D110" s="5">
        <v>2321.03586</v>
      </c>
      <c r="E110" s="5">
        <v>1.38032</v>
      </c>
      <c r="F110" s="5">
        <v>26</v>
      </c>
      <c r="G110" s="5">
        <v>2321.03586</v>
      </c>
      <c r="H110" s="5">
        <v>1.35843</v>
      </c>
      <c r="I110" s="5">
        <v>59</v>
      </c>
      <c r="J110" s="5">
        <v>2321.3453199999999</v>
      </c>
      <c r="K110" s="5">
        <v>1.3613900000000001</v>
      </c>
      <c r="L110" s="5">
        <v>75</v>
      </c>
      <c r="M110" s="5">
        <v>2321.03586</v>
      </c>
      <c r="N110" s="5">
        <v>1.35998</v>
      </c>
      <c r="O110" s="5">
        <v>120</v>
      </c>
      <c r="P110" s="5">
        <v>2321.03586</v>
      </c>
      <c r="Q110" s="5">
        <v>1.40225</v>
      </c>
      <c r="R110" s="5">
        <v>21</v>
      </c>
      <c r="Y110" s="77"/>
      <c r="AB110" s="77"/>
      <c r="AE110" s="77"/>
      <c r="AH110" s="77"/>
      <c r="AK110" s="77"/>
    </row>
    <row r="111" spans="1:37" s="5" customFormat="1" ht="15" x14ac:dyDescent="0.25">
      <c r="A111" s="5" t="s">
        <v>2</v>
      </c>
      <c r="B111" s="5">
        <v>24</v>
      </c>
      <c r="C111" s="5">
        <v>0.7</v>
      </c>
      <c r="D111" s="5">
        <v>2321.03586</v>
      </c>
      <c r="E111" s="5">
        <v>1.39296</v>
      </c>
      <c r="F111" s="5">
        <v>26</v>
      </c>
      <c r="G111" s="5">
        <v>2321.03586</v>
      </c>
      <c r="H111" s="5">
        <v>1.35859</v>
      </c>
      <c r="I111" s="5">
        <v>63</v>
      </c>
      <c r="J111" s="5">
        <v>2321.03586</v>
      </c>
      <c r="K111" s="5">
        <v>1.3674999999999999</v>
      </c>
      <c r="L111" s="5">
        <v>60</v>
      </c>
      <c r="M111" s="5">
        <v>2321.03586</v>
      </c>
      <c r="N111" s="5">
        <v>1.3573599999999999</v>
      </c>
      <c r="O111" s="5">
        <v>169</v>
      </c>
      <c r="P111" s="5">
        <v>2321.03586</v>
      </c>
      <c r="Q111" s="5">
        <v>1.39883</v>
      </c>
      <c r="R111" s="5">
        <v>21</v>
      </c>
      <c r="Y111" s="77"/>
      <c r="AB111" s="77"/>
      <c r="AE111" s="77"/>
      <c r="AH111" s="77"/>
      <c r="AK111" s="77"/>
    </row>
    <row r="112" spans="1:37" s="5" customFormat="1" ht="15" x14ac:dyDescent="0.25">
      <c r="A112" s="5" t="s">
        <v>2</v>
      </c>
      <c r="B112" s="5">
        <v>24</v>
      </c>
      <c r="C112" s="5">
        <v>0.7</v>
      </c>
      <c r="D112" s="5">
        <v>2321.03586</v>
      </c>
      <c r="E112" s="5">
        <v>1.3870800000000001</v>
      </c>
      <c r="F112" s="5">
        <v>16</v>
      </c>
      <c r="G112" s="5">
        <v>2321.03586</v>
      </c>
      <c r="H112" s="5">
        <v>1.35791</v>
      </c>
      <c r="I112" s="5">
        <v>61</v>
      </c>
      <c r="J112" s="5">
        <v>2321.3453199999999</v>
      </c>
      <c r="K112" s="5">
        <v>1.36741</v>
      </c>
      <c r="L112" s="5">
        <v>94</v>
      </c>
      <c r="M112" s="5">
        <v>2321.03586</v>
      </c>
      <c r="N112" s="5">
        <v>1.3612599999999999</v>
      </c>
      <c r="O112" s="5">
        <v>154</v>
      </c>
      <c r="P112" s="5">
        <v>2321.03586</v>
      </c>
      <c r="Q112" s="5">
        <v>1.4043600000000001</v>
      </c>
      <c r="R112" s="5">
        <v>21</v>
      </c>
      <c r="Y112" s="77"/>
      <c r="AB112" s="77"/>
      <c r="AE112" s="77"/>
      <c r="AH112" s="77"/>
      <c r="AK112" s="77"/>
    </row>
    <row r="113" spans="1:37" s="5" customFormat="1" ht="15" x14ac:dyDescent="0.25">
      <c r="A113" s="5" t="s">
        <v>2</v>
      </c>
      <c r="B113" s="5">
        <v>24</v>
      </c>
      <c r="C113" s="5">
        <v>1</v>
      </c>
      <c r="D113" s="5">
        <v>2520.48</v>
      </c>
      <c r="E113" s="5">
        <v>2.26091</v>
      </c>
      <c r="F113" s="5">
        <v>45</v>
      </c>
      <c r="G113" s="5">
        <v>2320.9075499999999</v>
      </c>
      <c r="H113" s="5">
        <v>2.2963100000000001</v>
      </c>
      <c r="I113" s="5">
        <v>93</v>
      </c>
      <c r="J113" s="5">
        <v>2512.1933300000001</v>
      </c>
      <c r="K113" s="5">
        <v>2.24939</v>
      </c>
      <c r="L113" s="5">
        <v>140</v>
      </c>
      <c r="M113" s="5">
        <v>2320.9075499999999</v>
      </c>
      <c r="N113" s="5">
        <v>2.2509600000000001</v>
      </c>
      <c r="O113" s="5">
        <v>258</v>
      </c>
      <c r="P113" s="5">
        <v>2320.9075499999999</v>
      </c>
      <c r="Q113" s="5">
        <v>2.3045300000000002</v>
      </c>
      <c r="R113" s="5">
        <v>26</v>
      </c>
      <c r="Y113" s="77"/>
      <c r="AB113" s="77"/>
      <c r="AE113" s="77"/>
      <c r="AH113" s="77"/>
      <c r="AK113" s="77"/>
    </row>
    <row r="114" spans="1:37" s="5" customFormat="1" ht="15" x14ac:dyDescent="0.25">
      <c r="A114" s="5" t="s">
        <v>2</v>
      </c>
      <c r="B114" s="5">
        <v>24</v>
      </c>
      <c r="C114" s="5">
        <v>1</v>
      </c>
      <c r="D114" s="5">
        <v>2522.2831799999999</v>
      </c>
      <c r="E114" s="5">
        <v>2.2686999999999999</v>
      </c>
      <c r="F114" s="5">
        <v>43</v>
      </c>
      <c r="G114" s="5">
        <v>2320.9075499999999</v>
      </c>
      <c r="H114" s="5">
        <v>2.2505899999999999</v>
      </c>
      <c r="I114" s="5">
        <v>92</v>
      </c>
      <c r="J114" s="5">
        <v>2432.6364199999998</v>
      </c>
      <c r="K114" s="5">
        <v>2.2525499999999998</v>
      </c>
      <c r="L114" s="5">
        <v>141</v>
      </c>
      <c r="M114" s="5">
        <v>2545.5917199999999</v>
      </c>
      <c r="N114" s="5">
        <v>2.2499400000000001</v>
      </c>
      <c r="O114" s="5">
        <v>219</v>
      </c>
      <c r="P114" s="5">
        <v>2320.9075499999999</v>
      </c>
      <c r="Q114" s="5">
        <v>2.2893300000000001</v>
      </c>
      <c r="R114" s="5">
        <v>33</v>
      </c>
      <c r="Y114" s="77"/>
      <c r="AB114" s="77"/>
      <c r="AE114" s="77"/>
      <c r="AH114" s="77"/>
      <c r="AK114" s="77"/>
    </row>
    <row r="115" spans="1:37" s="5" customFormat="1" ht="15" x14ac:dyDescent="0.25">
      <c r="A115" s="5" t="s">
        <v>2</v>
      </c>
      <c r="B115" s="5">
        <v>24</v>
      </c>
      <c r="C115" s="5">
        <v>1</v>
      </c>
      <c r="D115" s="5">
        <v>2520.48</v>
      </c>
      <c r="E115" s="5">
        <v>2.2549999999999999</v>
      </c>
      <c r="F115" s="5">
        <v>46</v>
      </c>
      <c r="G115" s="5">
        <v>2320.9075499999999</v>
      </c>
      <c r="H115" s="5">
        <v>2.2600899999999999</v>
      </c>
      <c r="I115" s="5">
        <v>96</v>
      </c>
      <c r="J115" s="5">
        <v>2320.9075499999999</v>
      </c>
      <c r="K115" s="5">
        <v>2.25745</v>
      </c>
      <c r="L115" s="5">
        <v>145</v>
      </c>
      <c r="M115" s="5">
        <v>2563.4723100000001</v>
      </c>
      <c r="N115" s="5">
        <v>2.2496200000000002</v>
      </c>
      <c r="O115" s="5">
        <v>198</v>
      </c>
      <c r="P115" s="5">
        <v>2320.9075499999999</v>
      </c>
      <c r="Q115" s="5">
        <v>2.2920600000000002</v>
      </c>
      <c r="R115" s="5">
        <v>30</v>
      </c>
      <c r="Y115" s="77"/>
      <c r="AB115" s="77"/>
      <c r="AE115" s="77"/>
      <c r="AH115" s="77"/>
      <c r="AK115" s="77"/>
    </row>
    <row r="116" spans="1:37" s="5" customFormat="1" ht="15" x14ac:dyDescent="0.25">
      <c r="A116" s="5" t="s">
        <v>2</v>
      </c>
      <c r="B116" s="5">
        <v>24</v>
      </c>
      <c r="C116" s="5">
        <v>1</v>
      </c>
      <c r="D116" s="5">
        <v>2520.48</v>
      </c>
      <c r="E116" s="5">
        <v>2.2678199999999999</v>
      </c>
      <c r="F116" s="5">
        <v>43</v>
      </c>
      <c r="G116" s="5">
        <v>2330.3946900000001</v>
      </c>
      <c r="H116" s="5">
        <v>2.2648199999999998</v>
      </c>
      <c r="I116" s="5">
        <v>100</v>
      </c>
      <c r="J116" s="5">
        <v>2542.5406400000002</v>
      </c>
      <c r="K116" s="5">
        <v>2.2487400000000002</v>
      </c>
      <c r="L116" s="5">
        <v>150</v>
      </c>
      <c r="M116" s="5">
        <v>2381.1589100000001</v>
      </c>
      <c r="N116" s="5">
        <v>2.25448</v>
      </c>
      <c r="O116" s="5">
        <v>235</v>
      </c>
      <c r="P116" s="5">
        <v>2320.9075499999999</v>
      </c>
      <c r="Q116" s="5">
        <v>2.3052899999999998</v>
      </c>
      <c r="R116" s="5">
        <v>30</v>
      </c>
      <c r="Y116" s="77"/>
      <c r="AB116" s="77"/>
      <c r="AE116" s="77"/>
      <c r="AH116" s="77"/>
      <c r="AK116" s="77"/>
    </row>
    <row r="117" spans="1:37" s="5" customFormat="1" ht="15" x14ac:dyDescent="0.25">
      <c r="A117" s="5" t="s">
        <v>2</v>
      </c>
      <c r="B117" s="5">
        <v>24</v>
      </c>
      <c r="C117" s="5">
        <v>1</v>
      </c>
      <c r="D117" s="5">
        <v>2320.9075499999999</v>
      </c>
      <c r="E117" s="5">
        <v>2.2870300000000001</v>
      </c>
      <c r="F117" s="5">
        <v>34</v>
      </c>
      <c r="G117" s="5">
        <v>2320.9075499999999</v>
      </c>
      <c r="H117" s="5">
        <v>2.2554400000000001</v>
      </c>
      <c r="I117" s="5">
        <v>96</v>
      </c>
      <c r="J117" s="5">
        <v>2334.85374</v>
      </c>
      <c r="K117" s="5">
        <v>2.2574800000000002</v>
      </c>
      <c r="L117" s="5">
        <v>144</v>
      </c>
      <c r="M117" s="5">
        <v>2654.42</v>
      </c>
      <c r="N117" s="5">
        <v>2.25407</v>
      </c>
      <c r="O117" s="5">
        <v>251</v>
      </c>
      <c r="P117" s="5">
        <v>2320.9075499999999</v>
      </c>
      <c r="Q117" s="5">
        <v>2.2845200000000001</v>
      </c>
      <c r="R117" s="5">
        <v>33</v>
      </c>
      <c r="Y117" s="77"/>
      <c r="AB117" s="77"/>
      <c r="AE117" s="77"/>
      <c r="AH117" s="77"/>
      <c r="AK117" s="77"/>
    </row>
    <row r="118" spans="1:37" s="5" customFormat="1" ht="15" x14ac:dyDescent="0.25">
      <c r="A118" s="5" t="s">
        <v>2</v>
      </c>
      <c r="B118" s="5">
        <v>24</v>
      </c>
      <c r="C118" s="5">
        <v>1</v>
      </c>
      <c r="D118" s="5">
        <v>2520.48</v>
      </c>
      <c r="E118" s="5">
        <v>2.2580900000000002</v>
      </c>
      <c r="F118" s="5">
        <v>46</v>
      </c>
      <c r="G118" s="5">
        <v>2320.9075499999999</v>
      </c>
      <c r="H118" s="5">
        <v>2.2498999999999998</v>
      </c>
      <c r="I118" s="5">
        <v>87</v>
      </c>
      <c r="J118" s="5">
        <v>2320.9075499999999</v>
      </c>
      <c r="K118" s="5">
        <v>2.2977099999999999</v>
      </c>
      <c r="L118" s="5">
        <v>130</v>
      </c>
      <c r="M118" s="5">
        <v>2542.5406400000002</v>
      </c>
      <c r="N118" s="5">
        <v>2.2549700000000001</v>
      </c>
      <c r="O118" s="5">
        <v>233</v>
      </c>
      <c r="P118" s="5">
        <v>2320.9075499999999</v>
      </c>
      <c r="Q118" s="5">
        <v>2.3025799999999998</v>
      </c>
      <c r="R118" s="5">
        <v>32</v>
      </c>
      <c r="Y118" s="77"/>
      <c r="AB118" s="77"/>
      <c r="AE118" s="77"/>
      <c r="AH118" s="77"/>
      <c r="AK118" s="77"/>
    </row>
    <row r="119" spans="1:37" s="5" customFormat="1" ht="15" x14ac:dyDescent="0.25">
      <c r="A119" s="5" t="s">
        <v>2</v>
      </c>
      <c r="B119" s="5">
        <v>24</v>
      </c>
      <c r="C119" s="5">
        <v>1</v>
      </c>
      <c r="D119" s="5">
        <v>2520.48</v>
      </c>
      <c r="E119" s="5">
        <v>2.2808700000000002</v>
      </c>
      <c r="F119" s="5">
        <v>46</v>
      </c>
      <c r="G119" s="5">
        <v>2320.9075499999999</v>
      </c>
      <c r="H119" s="5">
        <v>2.2641</v>
      </c>
      <c r="I119" s="5">
        <v>103</v>
      </c>
      <c r="J119" s="5">
        <v>2656.3799800000002</v>
      </c>
      <c r="K119" s="5">
        <v>2.2652399999999999</v>
      </c>
      <c r="L119" s="5">
        <v>114</v>
      </c>
      <c r="M119" s="5">
        <v>2323.9586300000001</v>
      </c>
      <c r="N119" s="5">
        <v>2.2520099999999998</v>
      </c>
      <c r="O119" s="5">
        <v>248</v>
      </c>
      <c r="P119" s="5">
        <v>2320.9075499999999</v>
      </c>
      <c r="Q119" s="5">
        <v>2.2775599999999998</v>
      </c>
      <c r="R119" s="5">
        <v>32</v>
      </c>
      <c r="Y119" s="77"/>
      <c r="AB119" s="77"/>
      <c r="AE119" s="77"/>
      <c r="AH119" s="77"/>
      <c r="AK119" s="77"/>
    </row>
    <row r="120" spans="1:37" s="5" customFormat="1" ht="15" x14ac:dyDescent="0.25">
      <c r="A120" s="5" t="s">
        <v>2</v>
      </c>
      <c r="B120" s="5">
        <v>24</v>
      </c>
      <c r="C120" s="5">
        <v>1</v>
      </c>
      <c r="D120" s="5">
        <v>2520.48</v>
      </c>
      <c r="E120" s="5">
        <v>2.2755200000000002</v>
      </c>
      <c r="F120" s="5">
        <v>45</v>
      </c>
      <c r="G120" s="5">
        <v>2320.9075499999999</v>
      </c>
      <c r="H120" s="5">
        <v>2.25448</v>
      </c>
      <c r="I120" s="5">
        <v>98</v>
      </c>
      <c r="J120" s="5">
        <v>2330.3946900000001</v>
      </c>
      <c r="K120" s="5">
        <v>2.26187</v>
      </c>
      <c r="L120" s="5">
        <v>125</v>
      </c>
      <c r="M120" s="5">
        <v>2655.5566699999999</v>
      </c>
      <c r="N120" s="5">
        <v>2.2488299999999999</v>
      </c>
      <c r="O120" s="5">
        <v>260</v>
      </c>
      <c r="P120" s="5">
        <v>2320.9075499999999</v>
      </c>
      <c r="Q120" s="5">
        <v>2.2891699999999999</v>
      </c>
      <c r="R120" s="5">
        <v>26</v>
      </c>
      <c r="Y120" s="77"/>
      <c r="AB120" s="77"/>
      <c r="AE120" s="77"/>
      <c r="AH120" s="77"/>
      <c r="AK120" s="77"/>
    </row>
    <row r="121" spans="1:37" s="5" customFormat="1" ht="15" x14ac:dyDescent="0.25">
      <c r="A121" s="5" t="s">
        <v>2</v>
      </c>
      <c r="B121" s="5">
        <v>24</v>
      </c>
      <c r="C121" s="5">
        <v>1</v>
      </c>
      <c r="D121" s="5">
        <v>2520.48</v>
      </c>
      <c r="E121" s="5">
        <v>2.2573799999999999</v>
      </c>
      <c r="F121" s="5">
        <v>47</v>
      </c>
      <c r="G121" s="5">
        <v>2320.9075499999999</v>
      </c>
      <c r="H121" s="5">
        <v>2.2678500000000001</v>
      </c>
      <c r="I121" s="5">
        <v>83</v>
      </c>
      <c r="J121" s="5">
        <v>2387.5807399999999</v>
      </c>
      <c r="K121" s="5">
        <v>2.2613400000000001</v>
      </c>
      <c r="L121" s="5">
        <v>159</v>
      </c>
      <c r="M121" s="5">
        <v>2330.3946900000001</v>
      </c>
      <c r="N121" s="5">
        <v>2.2512099999999999</v>
      </c>
      <c r="O121" s="5">
        <v>226</v>
      </c>
      <c r="P121" s="5">
        <v>2320.9075499999999</v>
      </c>
      <c r="Q121" s="5">
        <v>2.2681</v>
      </c>
      <c r="R121" s="5">
        <v>29</v>
      </c>
      <c r="Y121" s="77"/>
      <c r="AB121" s="77"/>
      <c r="AE121" s="77"/>
      <c r="AH121" s="77"/>
      <c r="AK121" s="77"/>
    </row>
    <row r="122" spans="1:37" s="5" customFormat="1" ht="15" x14ac:dyDescent="0.25">
      <c r="A122" s="5" t="s">
        <v>2</v>
      </c>
      <c r="B122" s="5">
        <v>24</v>
      </c>
      <c r="C122" s="5">
        <v>1</v>
      </c>
      <c r="D122" s="5">
        <v>2520.48</v>
      </c>
      <c r="E122" s="5">
        <v>2.2539400000000001</v>
      </c>
      <c r="F122" s="5">
        <v>44</v>
      </c>
      <c r="G122" s="5">
        <v>2320.9075499999999</v>
      </c>
      <c r="H122" s="5">
        <v>2.25542</v>
      </c>
      <c r="I122" s="5">
        <v>84</v>
      </c>
      <c r="J122" s="5">
        <v>2384.9580500000002</v>
      </c>
      <c r="K122" s="5">
        <v>2.2543899999999999</v>
      </c>
      <c r="L122" s="5">
        <v>154</v>
      </c>
      <c r="M122" s="5">
        <v>2378.4699999999998</v>
      </c>
      <c r="N122" s="5">
        <v>2.3742299999999998</v>
      </c>
      <c r="O122" s="5">
        <v>229</v>
      </c>
      <c r="P122" s="5">
        <v>2320.9075499999999</v>
      </c>
      <c r="Q122" s="5">
        <v>2.2546599999999999</v>
      </c>
      <c r="R122" s="5">
        <v>29</v>
      </c>
      <c r="Y122" s="77"/>
      <c r="AB122" s="77"/>
      <c r="AE122" s="77"/>
      <c r="AH122" s="77"/>
      <c r="AK122" s="77"/>
    </row>
    <row r="123" spans="1:37" s="5" customFormat="1" ht="15" x14ac:dyDescent="0.25">
      <c r="A123" s="5" t="s">
        <v>2</v>
      </c>
      <c r="B123" s="5">
        <v>100</v>
      </c>
      <c r="C123" s="5">
        <v>0.4</v>
      </c>
      <c r="D123" s="5">
        <v>52646.486810000002</v>
      </c>
      <c r="E123" s="5">
        <v>8.1335899999999999</v>
      </c>
      <c r="F123" s="5">
        <v>66</v>
      </c>
      <c r="G123" s="5">
        <v>42991.868929999997</v>
      </c>
      <c r="H123" s="5">
        <v>8.2281499999999994</v>
      </c>
      <c r="I123" s="5">
        <v>28</v>
      </c>
      <c r="J123" s="5">
        <v>45256.992059999997</v>
      </c>
      <c r="K123" s="5">
        <v>8.0857799999999997</v>
      </c>
      <c r="L123" s="5">
        <v>220</v>
      </c>
      <c r="M123" s="5">
        <v>43711.829310000001</v>
      </c>
      <c r="N123" s="5">
        <v>8.0825399999999998</v>
      </c>
      <c r="O123" s="5">
        <v>84</v>
      </c>
      <c r="P123" s="5">
        <v>42987.644590000004</v>
      </c>
      <c r="Q123" s="5">
        <v>8.4147099999999995</v>
      </c>
      <c r="R123" s="5">
        <v>17</v>
      </c>
      <c r="Y123" s="77"/>
      <c r="AB123" s="77"/>
      <c r="AE123" s="77"/>
      <c r="AH123" s="77"/>
      <c r="AK123" s="77"/>
    </row>
    <row r="124" spans="1:37" s="5" customFormat="1" ht="15" x14ac:dyDescent="0.25">
      <c r="A124" s="5" t="s">
        <v>2</v>
      </c>
      <c r="B124" s="5">
        <v>100</v>
      </c>
      <c r="C124" s="5">
        <v>0.4</v>
      </c>
      <c r="D124" s="5">
        <v>53159.45506</v>
      </c>
      <c r="E124" s="5">
        <v>8.1298399999999997</v>
      </c>
      <c r="F124" s="5">
        <v>69</v>
      </c>
      <c r="G124" s="5">
        <v>42991.756809999999</v>
      </c>
      <c r="H124" s="5">
        <v>8.0958000000000006</v>
      </c>
      <c r="I124" s="5">
        <v>27</v>
      </c>
      <c r="J124" s="5">
        <v>43403.280859999999</v>
      </c>
      <c r="K124" s="5">
        <v>8.0837000000000003</v>
      </c>
      <c r="L124" s="5">
        <v>216</v>
      </c>
      <c r="M124" s="5">
        <v>45259.554889999999</v>
      </c>
      <c r="N124" s="5">
        <v>8.1086100000000005</v>
      </c>
      <c r="O124" s="5">
        <v>86</v>
      </c>
      <c r="P124" s="5">
        <v>42987.644590000004</v>
      </c>
      <c r="Q124" s="5">
        <v>8.5311299999999992</v>
      </c>
      <c r="R124" s="5">
        <v>17</v>
      </c>
      <c r="Y124" s="77"/>
      <c r="AB124" s="77"/>
      <c r="AE124" s="77"/>
      <c r="AH124" s="77"/>
      <c r="AK124" s="77"/>
    </row>
    <row r="125" spans="1:37" s="5" customFormat="1" ht="15" x14ac:dyDescent="0.25">
      <c r="A125" s="5" t="s">
        <v>2</v>
      </c>
      <c r="B125" s="5">
        <v>100</v>
      </c>
      <c r="C125" s="5">
        <v>0.4</v>
      </c>
      <c r="D125" s="5">
        <v>50457.034749999999</v>
      </c>
      <c r="E125" s="5">
        <v>8.0899900000000002</v>
      </c>
      <c r="F125" s="5">
        <v>65</v>
      </c>
      <c r="G125" s="5">
        <v>42997.293489999996</v>
      </c>
      <c r="H125" s="5">
        <v>8.1591900000000006</v>
      </c>
      <c r="I125" s="5">
        <v>27</v>
      </c>
      <c r="J125" s="5">
        <v>44410.36578</v>
      </c>
      <c r="K125" s="5">
        <v>8.0736399999999993</v>
      </c>
      <c r="L125" s="5">
        <v>232</v>
      </c>
      <c r="M125" s="5">
        <v>43249.42914</v>
      </c>
      <c r="N125" s="5">
        <v>8.0767299999999995</v>
      </c>
      <c r="O125" s="5">
        <v>87</v>
      </c>
      <c r="P125" s="5">
        <v>42990.314420000002</v>
      </c>
      <c r="Q125" s="5">
        <v>8.2181599999999992</v>
      </c>
      <c r="R125" s="5">
        <v>15</v>
      </c>
      <c r="Y125" s="77"/>
      <c r="AB125" s="77"/>
      <c r="AE125" s="77"/>
      <c r="AH125" s="77"/>
      <c r="AK125" s="77"/>
    </row>
    <row r="126" spans="1:37" s="5" customFormat="1" ht="15" x14ac:dyDescent="0.25">
      <c r="A126" s="5" t="s">
        <v>2</v>
      </c>
      <c r="B126" s="5">
        <v>100</v>
      </c>
      <c r="C126" s="5">
        <v>0.4</v>
      </c>
      <c r="D126" s="5">
        <v>50457.174749999998</v>
      </c>
      <c r="E126" s="5">
        <v>8.0718800000000002</v>
      </c>
      <c r="F126" s="5">
        <v>66</v>
      </c>
      <c r="G126" s="5">
        <v>42992.178010000003</v>
      </c>
      <c r="H126" s="5">
        <v>8.2685999999999993</v>
      </c>
      <c r="I126" s="5">
        <v>28</v>
      </c>
      <c r="J126" s="5">
        <v>43432.887730000002</v>
      </c>
      <c r="K126" s="5">
        <v>8.0799299999999992</v>
      </c>
      <c r="L126" s="5">
        <v>226</v>
      </c>
      <c r="M126" s="5">
        <v>49089.16416</v>
      </c>
      <c r="N126" s="5">
        <v>8.0646299999999993</v>
      </c>
      <c r="O126" s="5">
        <v>86</v>
      </c>
      <c r="P126" s="5">
        <v>42987.214829999997</v>
      </c>
      <c r="Q126" s="5">
        <v>8.3194999999999997</v>
      </c>
      <c r="R126" s="5">
        <v>12</v>
      </c>
      <c r="Y126" s="77"/>
      <c r="AB126" s="77"/>
      <c r="AE126" s="77"/>
      <c r="AH126" s="77"/>
      <c r="AK126" s="77"/>
    </row>
    <row r="127" spans="1:37" s="5" customFormat="1" ht="15" x14ac:dyDescent="0.25">
      <c r="A127" s="5" t="s">
        <v>2</v>
      </c>
      <c r="B127" s="5">
        <v>100</v>
      </c>
      <c r="C127" s="5">
        <v>0.4</v>
      </c>
      <c r="D127" s="5">
        <v>52646.486810000002</v>
      </c>
      <c r="E127" s="5">
        <v>8.1456599999999995</v>
      </c>
      <c r="F127" s="5">
        <v>67</v>
      </c>
      <c r="G127" s="5">
        <v>42996.506459999997</v>
      </c>
      <c r="H127" s="5">
        <v>8.1038999999999994</v>
      </c>
      <c r="I127" s="5">
        <v>27</v>
      </c>
      <c r="J127" s="5">
        <v>45166.15165</v>
      </c>
      <c r="K127" s="5">
        <v>8.0854199999999992</v>
      </c>
      <c r="L127" s="5">
        <v>233</v>
      </c>
      <c r="M127" s="5">
        <v>43701.563889999998</v>
      </c>
      <c r="N127" s="5">
        <v>8.0649599999999992</v>
      </c>
      <c r="O127" s="5">
        <v>87</v>
      </c>
      <c r="P127" s="5">
        <v>42989.770089999998</v>
      </c>
      <c r="Q127" s="5">
        <v>8.4985599999999994</v>
      </c>
      <c r="R127" s="5">
        <v>12</v>
      </c>
      <c r="Y127" s="77"/>
      <c r="AB127" s="77"/>
      <c r="AE127" s="77"/>
      <c r="AH127" s="77"/>
      <c r="AK127" s="77"/>
    </row>
    <row r="128" spans="1:37" s="5" customFormat="1" ht="15" x14ac:dyDescent="0.25">
      <c r="A128" s="5" t="s">
        <v>2</v>
      </c>
      <c r="B128" s="5">
        <v>100</v>
      </c>
      <c r="C128" s="5">
        <v>0.4</v>
      </c>
      <c r="D128" s="5">
        <v>52646.486810000002</v>
      </c>
      <c r="E128" s="5">
        <v>8.1401199999999996</v>
      </c>
      <c r="F128" s="5">
        <v>67</v>
      </c>
      <c r="G128" s="5">
        <v>42993.949919999999</v>
      </c>
      <c r="H128" s="5">
        <v>8.0794499999999996</v>
      </c>
      <c r="I128" s="5">
        <v>26</v>
      </c>
      <c r="J128" s="5">
        <v>44129.064279999999</v>
      </c>
      <c r="K128" s="5">
        <v>8.0925600000000006</v>
      </c>
      <c r="L128" s="5">
        <v>226</v>
      </c>
      <c r="M128" s="5">
        <v>44410.40883</v>
      </c>
      <c r="N128" s="5">
        <v>8.1170100000000005</v>
      </c>
      <c r="O128" s="5">
        <v>88</v>
      </c>
      <c r="P128" s="5">
        <v>42990.110090000002</v>
      </c>
      <c r="Q128" s="5">
        <v>8.1137499999999996</v>
      </c>
      <c r="R128" s="5">
        <v>12</v>
      </c>
      <c r="Y128" s="77"/>
      <c r="AB128" s="77"/>
      <c r="AE128" s="77"/>
      <c r="AH128" s="77"/>
      <c r="AK128" s="77"/>
    </row>
    <row r="129" spans="1:37" s="5" customFormat="1" ht="15" x14ac:dyDescent="0.25">
      <c r="A129" s="5" t="s">
        <v>2</v>
      </c>
      <c r="B129" s="5">
        <v>100</v>
      </c>
      <c r="C129" s="5">
        <v>0.4</v>
      </c>
      <c r="D129" s="5">
        <v>50945.39142</v>
      </c>
      <c r="E129" s="5">
        <v>8.1335300000000004</v>
      </c>
      <c r="F129" s="5">
        <v>67</v>
      </c>
      <c r="G129" s="5">
        <v>42995.365400000002</v>
      </c>
      <c r="H129" s="5">
        <v>8.2821300000000004</v>
      </c>
      <c r="I129" s="5">
        <v>28</v>
      </c>
      <c r="J129" s="5">
        <v>45254.938909999997</v>
      </c>
      <c r="K129" s="5">
        <v>8.0714600000000001</v>
      </c>
      <c r="L129" s="5">
        <v>220</v>
      </c>
      <c r="M129" s="5">
        <v>44411.29883</v>
      </c>
      <c r="N129" s="5">
        <v>8.1235099999999996</v>
      </c>
      <c r="O129" s="5">
        <v>88</v>
      </c>
      <c r="P129" s="5">
        <v>42987.644590000004</v>
      </c>
      <c r="Q129" s="5">
        <v>8.3741800000000008</v>
      </c>
      <c r="R129" s="5">
        <v>17</v>
      </c>
      <c r="Y129" s="77"/>
      <c r="AB129" s="77"/>
      <c r="AE129" s="77"/>
      <c r="AH129" s="77"/>
      <c r="AK129" s="77"/>
    </row>
    <row r="130" spans="1:37" s="5" customFormat="1" ht="15" x14ac:dyDescent="0.25">
      <c r="A130" s="5" t="s">
        <v>2</v>
      </c>
      <c r="B130" s="5">
        <v>100</v>
      </c>
      <c r="C130" s="5">
        <v>0.4</v>
      </c>
      <c r="D130" s="5">
        <v>52646.486810000002</v>
      </c>
      <c r="E130" s="5">
        <v>8.1395400000000002</v>
      </c>
      <c r="F130" s="5">
        <v>67</v>
      </c>
      <c r="G130" s="5">
        <v>42990.234149999997</v>
      </c>
      <c r="H130" s="5">
        <v>8.2011400000000005</v>
      </c>
      <c r="I130" s="5">
        <v>28</v>
      </c>
      <c r="J130" s="5">
        <v>43263.267180000003</v>
      </c>
      <c r="K130" s="5">
        <v>8.0848899999999997</v>
      </c>
      <c r="L130" s="5">
        <v>227</v>
      </c>
      <c r="M130" s="5">
        <v>43450.746350000001</v>
      </c>
      <c r="N130" s="5">
        <v>8.0960599999999996</v>
      </c>
      <c r="O130" s="5">
        <v>88</v>
      </c>
      <c r="P130" s="5">
        <v>42988.73689</v>
      </c>
      <c r="Q130" s="5">
        <v>8.2561400000000003</v>
      </c>
      <c r="R130" s="5">
        <v>17</v>
      </c>
      <c r="Y130" s="77"/>
      <c r="AB130" s="77"/>
      <c r="AE130" s="77"/>
      <c r="AH130" s="77"/>
      <c r="AK130" s="77"/>
    </row>
    <row r="131" spans="1:37" s="5" customFormat="1" ht="15" x14ac:dyDescent="0.25">
      <c r="A131" s="5" t="s">
        <v>2</v>
      </c>
      <c r="B131" s="5">
        <v>100</v>
      </c>
      <c r="C131" s="5">
        <v>0.4</v>
      </c>
      <c r="D131" s="5">
        <v>52646.486810000002</v>
      </c>
      <c r="E131" s="5">
        <v>8.0693300000000008</v>
      </c>
      <c r="F131" s="5">
        <v>68</v>
      </c>
      <c r="G131" s="5">
        <v>42992.183940000003</v>
      </c>
      <c r="H131" s="5">
        <v>8.3181799999999999</v>
      </c>
      <c r="I131" s="5">
        <v>28</v>
      </c>
      <c r="J131" s="5">
        <v>44129.064279999999</v>
      </c>
      <c r="K131" s="5">
        <v>8.0865399999999994</v>
      </c>
      <c r="L131" s="5">
        <v>218</v>
      </c>
      <c r="M131" s="5">
        <v>43253.607429999996</v>
      </c>
      <c r="N131" s="5">
        <v>8.1362100000000002</v>
      </c>
      <c r="O131" s="5">
        <v>88</v>
      </c>
      <c r="P131" s="5">
        <v>42989.54</v>
      </c>
      <c r="Q131" s="5">
        <v>8.2350600000000007</v>
      </c>
      <c r="R131" s="5">
        <v>16</v>
      </c>
      <c r="Y131" s="77"/>
      <c r="AB131" s="77"/>
      <c r="AE131" s="77"/>
      <c r="AH131" s="77"/>
      <c r="AK131" s="77"/>
    </row>
    <row r="132" spans="1:37" s="5" customFormat="1" ht="15" x14ac:dyDescent="0.25">
      <c r="A132" s="5" t="s">
        <v>2</v>
      </c>
      <c r="B132" s="5">
        <v>100</v>
      </c>
      <c r="C132" s="5">
        <v>0.4</v>
      </c>
      <c r="D132" s="5">
        <v>52646.486810000002</v>
      </c>
      <c r="E132" s="5">
        <v>8.0711899999999996</v>
      </c>
      <c r="F132" s="5">
        <v>67</v>
      </c>
      <c r="G132" s="5">
        <v>42995.330199999997</v>
      </c>
      <c r="H132" s="5">
        <v>8.2721800000000005</v>
      </c>
      <c r="I132" s="5">
        <v>28</v>
      </c>
      <c r="J132" s="5">
        <v>45140.580020000001</v>
      </c>
      <c r="K132" s="5">
        <v>8.0599299999999996</v>
      </c>
      <c r="L132" s="5">
        <v>230</v>
      </c>
      <c r="M132" s="5">
        <v>44391.497450000003</v>
      </c>
      <c r="N132" s="5">
        <v>8.1020699999999994</v>
      </c>
      <c r="O132" s="5">
        <v>84</v>
      </c>
      <c r="P132" s="5">
        <v>42988.936889999997</v>
      </c>
      <c r="Q132" s="5">
        <v>8.3386499999999995</v>
      </c>
      <c r="R132" s="5">
        <v>15</v>
      </c>
      <c r="Y132" s="77"/>
      <c r="AB132" s="77"/>
      <c r="AE132" s="77"/>
      <c r="AH132" s="77"/>
      <c r="AK132" s="77"/>
    </row>
    <row r="133" spans="1:37" s="5" customFormat="1" ht="15" x14ac:dyDescent="0.25">
      <c r="A133" s="5" t="s">
        <v>2</v>
      </c>
      <c r="B133" s="5">
        <v>100</v>
      </c>
      <c r="C133" s="5">
        <v>0.7</v>
      </c>
      <c r="D133" s="5">
        <v>40729.497100000001</v>
      </c>
      <c r="E133" s="5">
        <v>16.596779999999999</v>
      </c>
      <c r="F133" s="5">
        <v>138</v>
      </c>
      <c r="G133" s="5">
        <v>35785.603239999997</v>
      </c>
      <c r="H133" s="5">
        <v>16.702590000000001</v>
      </c>
      <c r="I133" s="5">
        <v>53</v>
      </c>
      <c r="J133" s="5">
        <v>37122.99278</v>
      </c>
      <c r="K133" s="5">
        <v>16.823560000000001</v>
      </c>
      <c r="L133" s="5">
        <v>469</v>
      </c>
      <c r="M133" s="5">
        <v>37522.739139999998</v>
      </c>
      <c r="N133" s="5">
        <v>16.607119999999998</v>
      </c>
      <c r="O133" s="5">
        <v>188</v>
      </c>
      <c r="P133" s="5">
        <v>35919.077239999999</v>
      </c>
      <c r="Q133" s="5">
        <v>16.977260000000001</v>
      </c>
      <c r="R133" s="5">
        <v>22</v>
      </c>
      <c r="Y133" s="77"/>
      <c r="AB133" s="77"/>
      <c r="AE133" s="77"/>
      <c r="AH133" s="77"/>
      <c r="AK133" s="77"/>
    </row>
    <row r="134" spans="1:37" s="5" customFormat="1" ht="15" x14ac:dyDescent="0.25">
      <c r="A134" s="5" t="s">
        <v>2</v>
      </c>
      <c r="B134" s="5">
        <v>100</v>
      </c>
      <c r="C134" s="5">
        <v>0.7</v>
      </c>
      <c r="D134" s="5">
        <v>41716.716910000003</v>
      </c>
      <c r="E134" s="5">
        <v>16.630310000000001</v>
      </c>
      <c r="F134" s="5">
        <v>146</v>
      </c>
      <c r="G134" s="5">
        <v>35899.922440000002</v>
      </c>
      <c r="H134" s="5">
        <v>16.74831</v>
      </c>
      <c r="I134" s="5">
        <v>53</v>
      </c>
      <c r="J134" s="5">
        <v>36604.184430000001</v>
      </c>
      <c r="K134" s="5">
        <v>16.570160000000001</v>
      </c>
      <c r="L134" s="5">
        <v>461</v>
      </c>
      <c r="M134" s="5">
        <v>38047.412850000001</v>
      </c>
      <c r="N134" s="5">
        <v>16.61261</v>
      </c>
      <c r="O134" s="5">
        <v>186</v>
      </c>
      <c r="P134" s="5">
        <v>35856.697099999998</v>
      </c>
      <c r="Q134" s="5">
        <v>16.86542</v>
      </c>
      <c r="R134" s="5">
        <v>21</v>
      </c>
      <c r="Y134" s="77"/>
      <c r="AB134" s="77"/>
      <c r="AE134" s="77"/>
      <c r="AH134" s="77"/>
      <c r="AK134" s="77"/>
    </row>
    <row r="135" spans="1:37" s="5" customFormat="1" ht="15" x14ac:dyDescent="0.25">
      <c r="A135" s="5" t="s">
        <v>2</v>
      </c>
      <c r="B135" s="5">
        <v>100</v>
      </c>
      <c r="C135" s="5">
        <v>0.7</v>
      </c>
      <c r="D135" s="5">
        <v>38885.366179999997</v>
      </c>
      <c r="E135" s="5">
        <v>16.640029999999999</v>
      </c>
      <c r="F135" s="5">
        <v>141</v>
      </c>
      <c r="G135" s="5">
        <v>35668.431499999999</v>
      </c>
      <c r="H135" s="5">
        <v>16.692299999999999</v>
      </c>
      <c r="I135" s="5">
        <v>52</v>
      </c>
      <c r="J135" s="5">
        <v>36581.849600000001</v>
      </c>
      <c r="K135" s="5">
        <v>16.563639999999999</v>
      </c>
      <c r="L135" s="5">
        <v>452</v>
      </c>
      <c r="M135" s="5">
        <v>38048.14099</v>
      </c>
      <c r="N135" s="5">
        <v>16.558199999999999</v>
      </c>
      <c r="O135" s="5">
        <v>183</v>
      </c>
      <c r="P135" s="5">
        <v>35726.207450000002</v>
      </c>
      <c r="Q135" s="5">
        <v>16.772259999999999</v>
      </c>
      <c r="R135" s="5">
        <v>34</v>
      </c>
      <c r="Y135" s="77"/>
      <c r="AB135" s="77"/>
      <c r="AE135" s="77"/>
      <c r="AH135" s="77"/>
      <c r="AK135" s="77"/>
    </row>
    <row r="136" spans="1:37" s="5" customFormat="1" ht="15" x14ac:dyDescent="0.25">
      <c r="A136" s="5" t="s">
        <v>2</v>
      </c>
      <c r="B136" s="5">
        <v>100</v>
      </c>
      <c r="C136" s="5">
        <v>0.7</v>
      </c>
      <c r="D136" s="5">
        <v>39672.924679999996</v>
      </c>
      <c r="E136" s="5">
        <v>16.67033</v>
      </c>
      <c r="F136" s="5">
        <v>135</v>
      </c>
      <c r="G136" s="5">
        <v>35800.641040000002</v>
      </c>
      <c r="H136" s="5">
        <v>16.68674</v>
      </c>
      <c r="I136" s="5">
        <v>53</v>
      </c>
      <c r="J136" s="5">
        <v>37407.286769999999</v>
      </c>
      <c r="K136" s="5">
        <v>16.581330000000001</v>
      </c>
      <c r="L136" s="5">
        <v>464</v>
      </c>
      <c r="M136" s="5">
        <v>37811.699220000002</v>
      </c>
      <c r="N136" s="5">
        <v>16.573180000000001</v>
      </c>
      <c r="O136" s="5">
        <v>183</v>
      </c>
      <c r="P136" s="5">
        <v>36040.310649999999</v>
      </c>
      <c r="Q136" s="5">
        <v>16.783010000000001</v>
      </c>
      <c r="R136" s="5">
        <v>35</v>
      </c>
      <c r="Y136" s="77"/>
      <c r="AB136" s="77"/>
      <c r="AE136" s="77"/>
      <c r="AH136" s="77"/>
      <c r="AK136" s="77"/>
    </row>
    <row r="137" spans="1:37" s="5" customFormat="1" ht="15" x14ac:dyDescent="0.25">
      <c r="A137" s="5" t="s">
        <v>2</v>
      </c>
      <c r="B137" s="5">
        <v>100</v>
      </c>
      <c r="C137" s="5">
        <v>0.7</v>
      </c>
      <c r="D137" s="5">
        <v>41790.092069999999</v>
      </c>
      <c r="E137" s="5">
        <v>16.579719999999998</v>
      </c>
      <c r="F137" s="5">
        <v>148</v>
      </c>
      <c r="G137" s="5">
        <v>35543.525099999999</v>
      </c>
      <c r="H137" s="5">
        <v>16.763839999999998</v>
      </c>
      <c r="I137" s="5">
        <v>53</v>
      </c>
      <c r="J137" s="5">
        <v>35804.722739999997</v>
      </c>
      <c r="K137" s="5">
        <v>16.587060000000001</v>
      </c>
      <c r="L137" s="5">
        <v>464</v>
      </c>
      <c r="M137" s="5">
        <v>37270.753940000002</v>
      </c>
      <c r="N137" s="5">
        <v>16.598549999999999</v>
      </c>
      <c r="O137" s="5">
        <v>186</v>
      </c>
      <c r="P137" s="5">
        <v>35914.138500000001</v>
      </c>
      <c r="Q137" s="5">
        <v>16.626809999999999</v>
      </c>
      <c r="R137" s="5">
        <v>26</v>
      </c>
      <c r="Y137" s="77"/>
      <c r="AB137" s="77"/>
      <c r="AE137" s="77"/>
      <c r="AH137" s="77"/>
      <c r="AK137" s="77"/>
    </row>
    <row r="138" spans="1:37" s="5" customFormat="1" ht="15" x14ac:dyDescent="0.25">
      <c r="A138" s="5" t="s">
        <v>2</v>
      </c>
      <c r="B138" s="5">
        <v>100</v>
      </c>
      <c r="C138" s="5">
        <v>0.7</v>
      </c>
      <c r="D138" s="5">
        <v>40828.553619999999</v>
      </c>
      <c r="E138" s="5">
        <v>16.62584</v>
      </c>
      <c r="F138" s="5">
        <v>136</v>
      </c>
      <c r="G138" s="5">
        <v>35598.744330000001</v>
      </c>
      <c r="H138" s="5">
        <v>16.741050000000001</v>
      </c>
      <c r="I138" s="5">
        <v>53</v>
      </c>
      <c r="J138" s="5">
        <v>36647.876600000003</v>
      </c>
      <c r="K138" s="5">
        <v>16.588629999999998</v>
      </c>
      <c r="L138" s="5">
        <v>470</v>
      </c>
      <c r="M138" s="5">
        <v>38046.268120000001</v>
      </c>
      <c r="N138" s="5">
        <v>16.587029999999999</v>
      </c>
      <c r="O138" s="5">
        <v>185</v>
      </c>
      <c r="P138" s="5">
        <v>36128.28312</v>
      </c>
      <c r="Q138" s="5">
        <v>17.044879999999999</v>
      </c>
      <c r="R138" s="5">
        <v>26</v>
      </c>
      <c r="Y138" s="77"/>
      <c r="AB138" s="77"/>
      <c r="AE138" s="77"/>
      <c r="AH138" s="77"/>
      <c r="AK138" s="77"/>
    </row>
    <row r="139" spans="1:37" s="5" customFormat="1" ht="15" x14ac:dyDescent="0.25">
      <c r="A139" s="5" t="s">
        <v>2</v>
      </c>
      <c r="B139" s="5">
        <v>100</v>
      </c>
      <c r="C139" s="5">
        <v>0.7</v>
      </c>
      <c r="D139" s="5">
        <v>42587.519869999996</v>
      </c>
      <c r="E139" s="5">
        <v>16.677499999999998</v>
      </c>
      <c r="F139" s="5">
        <v>140</v>
      </c>
      <c r="G139" s="5">
        <v>35790.805229999998</v>
      </c>
      <c r="H139" s="5">
        <v>16.88542</v>
      </c>
      <c r="I139" s="5">
        <v>47</v>
      </c>
      <c r="J139" s="5">
        <v>37167.386689999999</v>
      </c>
      <c r="K139" s="5">
        <v>16.574310000000001</v>
      </c>
      <c r="L139" s="5">
        <v>396</v>
      </c>
      <c r="M139" s="5">
        <v>38047.15509</v>
      </c>
      <c r="N139" s="5">
        <v>16.57546</v>
      </c>
      <c r="O139" s="5">
        <v>182</v>
      </c>
      <c r="P139" s="5">
        <v>35606.69195</v>
      </c>
      <c r="Q139" s="5">
        <v>17.014559999999999</v>
      </c>
      <c r="R139" s="5">
        <v>25</v>
      </c>
      <c r="Y139" s="77"/>
      <c r="AB139" s="77"/>
      <c r="AE139" s="77"/>
      <c r="AH139" s="77"/>
      <c r="AK139" s="77"/>
    </row>
    <row r="140" spans="1:37" s="5" customFormat="1" ht="15" x14ac:dyDescent="0.25">
      <c r="A140" s="5" t="s">
        <v>2</v>
      </c>
      <c r="B140" s="5">
        <v>100</v>
      </c>
      <c r="C140" s="5">
        <v>0.7</v>
      </c>
      <c r="D140" s="5">
        <v>41147.21501</v>
      </c>
      <c r="E140" s="5">
        <v>16.629010000000001</v>
      </c>
      <c r="F140" s="5">
        <v>158</v>
      </c>
      <c r="G140" s="5">
        <v>35610.5461</v>
      </c>
      <c r="H140" s="5">
        <v>16.73481</v>
      </c>
      <c r="I140" s="5">
        <v>52</v>
      </c>
      <c r="J140" s="5">
        <v>36662.898399999998</v>
      </c>
      <c r="K140" s="5">
        <v>16.583130000000001</v>
      </c>
      <c r="L140" s="5">
        <v>471</v>
      </c>
      <c r="M140" s="5">
        <v>37259.370269999999</v>
      </c>
      <c r="N140" s="5">
        <v>16.61157</v>
      </c>
      <c r="O140" s="5">
        <v>183</v>
      </c>
      <c r="P140" s="5">
        <v>35698.652159999998</v>
      </c>
      <c r="Q140" s="5">
        <v>16.63064</v>
      </c>
      <c r="R140" s="5">
        <v>28</v>
      </c>
      <c r="Y140" s="77"/>
      <c r="AB140" s="77"/>
      <c r="AE140" s="77"/>
      <c r="AH140" s="77"/>
      <c r="AK140" s="77"/>
    </row>
    <row r="141" spans="1:37" s="5" customFormat="1" ht="15" x14ac:dyDescent="0.25">
      <c r="A141" s="5" t="s">
        <v>2</v>
      </c>
      <c r="B141" s="5">
        <v>100</v>
      </c>
      <c r="C141" s="5">
        <v>0.7</v>
      </c>
      <c r="D141" s="5">
        <v>41836.063580000002</v>
      </c>
      <c r="E141" s="5">
        <v>16.658609999999999</v>
      </c>
      <c r="F141" s="5">
        <v>139</v>
      </c>
      <c r="G141" s="5">
        <v>35610.198689999997</v>
      </c>
      <c r="H141" s="5">
        <v>16.718990000000002</v>
      </c>
      <c r="I141" s="5">
        <v>52</v>
      </c>
      <c r="J141" s="5">
        <v>37233.505510000003</v>
      </c>
      <c r="K141" s="5">
        <v>16.586310000000001</v>
      </c>
      <c r="L141" s="5">
        <v>481</v>
      </c>
      <c r="M141" s="5">
        <v>38049.132270000002</v>
      </c>
      <c r="N141" s="5">
        <v>16.62143</v>
      </c>
      <c r="O141" s="5">
        <v>185</v>
      </c>
      <c r="P141" s="5">
        <v>35678.368719999999</v>
      </c>
      <c r="Q141" s="5">
        <v>17.051919999999999</v>
      </c>
      <c r="R141" s="5">
        <v>26</v>
      </c>
      <c r="Y141" s="77"/>
      <c r="AB141" s="77"/>
      <c r="AE141" s="77"/>
      <c r="AH141" s="77"/>
      <c r="AK141" s="77"/>
    </row>
    <row r="142" spans="1:37" s="5" customFormat="1" ht="15" x14ac:dyDescent="0.25">
      <c r="A142" s="5" t="s">
        <v>2</v>
      </c>
      <c r="B142" s="5">
        <v>100</v>
      </c>
      <c r="C142" s="5">
        <v>0.7</v>
      </c>
      <c r="D142" s="5">
        <v>41245.948230000002</v>
      </c>
      <c r="E142" s="5">
        <v>16.58689</v>
      </c>
      <c r="F142" s="5">
        <v>126</v>
      </c>
      <c r="G142" s="5">
        <v>35787.425640000001</v>
      </c>
      <c r="H142" s="5">
        <v>16.62238</v>
      </c>
      <c r="I142" s="5">
        <v>47</v>
      </c>
      <c r="J142" s="5">
        <v>35894.229899999998</v>
      </c>
      <c r="K142" s="5">
        <v>16.574249999999999</v>
      </c>
      <c r="L142" s="5">
        <v>427</v>
      </c>
      <c r="M142" s="5">
        <v>37219.047630000001</v>
      </c>
      <c r="N142" s="5">
        <v>16.58802</v>
      </c>
      <c r="O142" s="5">
        <v>210</v>
      </c>
      <c r="P142" s="5">
        <v>35927.884250000003</v>
      </c>
      <c r="Q142" s="5">
        <v>16.773759999999999</v>
      </c>
      <c r="R142" s="5">
        <v>20</v>
      </c>
      <c r="Y142" s="77"/>
      <c r="AB142" s="77"/>
      <c r="AE142" s="77"/>
      <c r="AH142" s="77"/>
      <c r="AK142" s="77"/>
    </row>
    <row r="143" spans="1:37" s="5" customFormat="1" ht="15" x14ac:dyDescent="0.25">
      <c r="A143" s="5" t="s">
        <v>2</v>
      </c>
      <c r="B143" s="5">
        <v>100</v>
      </c>
      <c r="C143" s="5">
        <v>1</v>
      </c>
      <c r="D143" s="5">
        <v>37121.199399999998</v>
      </c>
      <c r="E143" s="5">
        <v>26.77037</v>
      </c>
      <c r="F143" s="5">
        <v>260</v>
      </c>
      <c r="G143" s="5">
        <v>35302.993329999998</v>
      </c>
      <c r="H143" s="5">
        <v>26.825749999999999</v>
      </c>
      <c r="I143" s="5">
        <v>83</v>
      </c>
      <c r="J143" s="5">
        <v>35702.382619999997</v>
      </c>
      <c r="K143" s="5">
        <v>26.717220000000001</v>
      </c>
      <c r="L143" s="5">
        <v>785</v>
      </c>
      <c r="M143" s="5">
        <v>36621.804510000002</v>
      </c>
      <c r="N143" s="5">
        <v>26.75149</v>
      </c>
      <c r="O143" s="5">
        <v>302</v>
      </c>
      <c r="P143" s="5">
        <v>35491.248489999998</v>
      </c>
      <c r="Q143" s="5">
        <v>27.131989999999998</v>
      </c>
      <c r="R143" s="5">
        <v>37</v>
      </c>
      <c r="Y143" s="77"/>
      <c r="AB143" s="77"/>
      <c r="AE143" s="77"/>
      <c r="AH143" s="77"/>
      <c r="AK143" s="77"/>
    </row>
    <row r="144" spans="1:37" s="5" customFormat="1" ht="15" x14ac:dyDescent="0.25">
      <c r="A144" s="5" t="s">
        <v>2</v>
      </c>
      <c r="B144" s="5">
        <v>100</v>
      </c>
      <c r="C144" s="5">
        <v>1</v>
      </c>
      <c r="D144" s="5">
        <v>39567.642670000001</v>
      </c>
      <c r="E144" s="5">
        <v>26.68919</v>
      </c>
      <c r="F144" s="5">
        <v>252</v>
      </c>
      <c r="G144" s="5">
        <v>35400.091350000002</v>
      </c>
      <c r="H144" s="5">
        <v>26.861920000000001</v>
      </c>
      <c r="I144" s="5">
        <v>84</v>
      </c>
      <c r="J144" s="5">
        <v>36424.27951</v>
      </c>
      <c r="K144" s="5">
        <v>26.720279999999999</v>
      </c>
      <c r="L144" s="5">
        <v>785</v>
      </c>
      <c r="M144" s="5">
        <v>36621.536180000003</v>
      </c>
      <c r="N144" s="5">
        <v>26.69051</v>
      </c>
      <c r="O144" s="5">
        <v>306</v>
      </c>
      <c r="P144" s="5">
        <v>35357.724130000002</v>
      </c>
      <c r="Q144" s="5">
        <v>26.997019999999999</v>
      </c>
      <c r="R144" s="5">
        <v>42</v>
      </c>
      <c r="Y144" s="77"/>
      <c r="AB144" s="77"/>
      <c r="AE144" s="77"/>
      <c r="AH144" s="77"/>
      <c r="AK144" s="77"/>
    </row>
    <row r="145" spans="1:37" s="5" customFormat="1" ht="15" x14ac:dyDescent="0.25">
      <c r="A145" s="5" t="s">
        <v>2</v>
      </c>
      <c r="B145" s="5">
        <v>100</v>
      </c>
      <c r="C145" s="5">
        <v>1</v>
      </c>
      <c r="D145" s="5">
        <v>39595.230530000001</v>
      </c>
      <c r="E145" s="5">
        <v>26.73826</v>
      </c>
      <c r="F145" s="5">
        <v>235</v>
      </c>
      <c r="G145" s="5">
        <v>35247.478669999997</v>
      </c>
      <c r="H145" s="5">
        <v>26.974039999999999</v>
      </c>
      <c r="I145" s="5">
        <v>83</v>
      </c>
      <c r="J145" s="5">
        <v>35796.037170000003</v>
      </c>
      <c r="K145" s="5">
        <v>26.715170000000001</v>
      </c>
      <c r="L145" s="5">
        <v>732</v>
      </c>
      <c r="M145" s="5">
        <v>36622.044809999999</v>
      </c>
      <c r="N145" s="5">
        <v>26.714040000000001</v>
      </c>
      <c r="O145" s="5">
        <v>299</v>
      </c>
      <c r="P145" s="5">
        <v>35381.035219999998</v>
      </c>
      <c r="Q145" s="5">
        <v>27.19211</v>
      </c>
      <c r="R145" s="5">
        <v>38</v>
      </c>
      <c r="Y145" s="77"/>
      <c r="AB145" s="77"/>
      <c r="AE145" s="77"/>
      <c r="AH145" s="77"/>
      <c r="AK145" s="77"/>
    </row>
    <row r="146" spans="1:37" s="5" customFormat="1" ht="15" x14ac:dyDescent="0.25">
      <c r="A146" s="5" t="s">
        <v>2</v>
      </c>
      <c r="B146" s="5">
        <v>100</v>
      </c>
      <c r="C146" s="5">
        <v>1</v>
      </c>
      <c r="D146" s="5">
        <v>39569.046719999998</v>
      </c>
      <c r="E146" s="5">
        <v>26.783919999999998</v>
      </c>
      <c r="F146" s="5">
        <v>255</v>
      </c>
      <c r="G146" s="5">
        <v>35259.108469999999</v>
      </c>
      <c r="H146" s="5">
        <v>26.868480000000002</v>
      </c>
      <c r="I146" s="5">
        <v>85</v>
      </c>
      <c r="J146" s="5">
        <v>36299.349649999996</v>
      </c>
      <c r="K146" s="5">
        <v>26.707850000000001</v>
      </c>
      <c r="L146" s="5">
        <v>764</v>
      </c>
      <c r="M146" s="5">
        <v>36622.507250000002</v>
      </c>
      <c r="N146" s="5">
        <v>26.76296</v>
      </c>
      <c r="O146" s="5">
        <v>301</v>
      </c>
      <c r="P146" s="5">
        <v>35471.997539999997</v>
      </c>
      <c r="Q146" s="5">
        <v>27.093720000000001</v>
      </c>
      <c r="R146" s="5">
        <v>51</v>
      </c>
      <c r="Y146" s="77"/>
      <c r="AB146" s="77"/>
      <c r="AE146" s="77"/>
      <c r="AH146" s="77"/>
      <c r="AK146" s="77"/>
    </row>
    <row r="147" spans="1:37" s="5" customFormat="1" ht="15" x14ac:dyDescent="0.25">
      <c r="A147" s="5" t="s">
        <v>2</v>
      </c>
      <c r="B147" s="5">
        <v>100</v>
      </c>
      <c r="C147" s="5">
        <v>1</v>
      </c>
      <c r="D147" s="5">
        <v>39570.280500000001</v>
      </c>
      <c r="E147" s="5">
        <v>26.691210000000002</v>
      </c>
      <c r="F147" s="5">
        <v>257</v>
      </c>
      <c r="G147" s="5">
        <v>35321.6224</v>
      </c>
      <c r="H147" s="5">
        <v>26.80245</v>
      </c>
      <c r="I147" s="5">
        <v>83</v>
      </c>
      <c r="J147" s="5">
        <v>36298.338129999996</v>
      </c>
      <c r="K147" s="5">
        <v>26.710609999999999</v>
      </c>
      <c r="L147" s="5">
        <v>760</v>
      </c>
      <c r="M147" s="5">
        <v>36623.209499999997</v>
      </c>
      <c r="N147" s="5">
        <v>26.76201</v>
      </c>
      <c r="O147" s="5">
        <v>300</v>
      </c>
      <c r="P147" s="5">
        <v>35414.825669999998</v>
      </c>
      <c r="Q147" s="5">
        <v>26.72822</v>
      </c>
      <c r="R147" s="5">
        <v>45</v>
      </c>
      <c r="Y147" s="77"/>
      <c r="AB147" s="77"/>
      <c r="AE147" s="77"/>
      <c r="AH147" s="77"/>
      <c r="AK147" s="77"/>
    </row>
    <row r="148" spans="1:37" s="5" customFormat="1" ht="15" x14ac:dyDescent="0.25">
      <c r="A148" s="5" t="s">
        <v>2</v>
      </c>
      <c r="B148" s="5">
        <v>100</v>
      </c>
      <c r="C148" s="5">
        <v>1</v>
      </c>
      <c r="D148" s="5">
        <v>37924.905480000001</v>
      </c>
      <c r="E148" s="5">
        <v>26.752420000000001</v>
      </c>
      <c r="F148" s="5">
        <v>233</v>
      </c>
      <c r="G148" s="5">
        <v>35257.287929999999</v>
      </c>
      <c r="H148" s="5">
        <v>26.988810000000001</v>
      </c>
      <c r="I148" s="5">
        <v>85</v>
      </c>
      <c r="J148" s="5">
        <v>36063.087919999998</v>
      </c>
      <c r="K148" s="5">
        <v>26.697299999999998</v>
      </c>
      <c r="L148" s="5">
        <v>788</v>
      </c>
      <c r="M148" s="5">
        <v>36621.916839999998</v>
      </c>
      <c r="N148" s="5">
        <v>26.72907</v>
      </c>
      <c r="O148" s="5">
        <v>304</v>
      </c>
      <c r="P148" s="5">
        <v>35582.159829999997</v>
      </c>
      <c r="Q148" s="5">
        <v>26.762630000000001</v>
      </c>
      <c r="R148" s="5">
        <v>36</v>
      </c>
      <c r="Y148" s="77"/>
      <c r="AB148" s="77"/>
      <c r="AE148" s="77"/>
      <c r="AH148" s="77"/>
      <c r="AK148" s="77"/>
    </row>
    <row r="149" spans="1:37" s="5" customFormat="1" ht="15" x14ac:dyDescent="0.25">
      <c r="A149" s="5" t="s">
        <v>2</v>
      </c>
      <c r="B149" s="5">
        <v>100</v>
      </c>
      <c r="C149" s="5">
        <v>1</v>
      </c>
      <c r="D149" s="5">
        <v>39566.229520000001</v>
      </c>
      <c r="E149" s="5">
        <v>26.728459999999998</v>
      </c>
      <c r="F149" s="5">
        <v>249</v>
      </c>
      <c r="G149" s="5">
        <v>35255.152419999999</v>
      </c>
      <c r="H149" s="5">
        <v>26.739519999999999</v>
      </c>
      <c r="I149" s="5">
        <v>83</v>
      </c>
      <c r="J149" s="5">
        <v>36453.482680000001</v>
      </c>
      <c r="K149" s="5">
        <v>26.696439999999999</v>
      </c>
      <c r="L149" s="5">
        <v>752</v>
      </c>
      <c r="M149" s="5">
        <v>36623.665990000001</v>
      </c>
      <c r="N149" s="5">
        <v>26.87209</v>
      </c>
      <c r="O149" s="5">
        <v>303</v>
      </c>
      <c r="P149" s="5">
        <v>35380.505960000002</v>
      </c>
      <c r="Q149" s="5">
        <v>26.87341</v>
      </c>
      <c r="R149" s="5">
        <v>43</v>
      </c>
      <c r="Y149" s="77"/>
      <c r="AB149" s="77"/>
      <c r="AE149" s="77"/>
      <c r="AH149" s="77"/>
      <c r="AK149" s="77"/>
    </row>
    <row r="150" spans="1:37" s="5" customFormat="1" ht="15" x14ac:dyDescent="0.25">
      <c r="A150" s="5" t="s">
        <v>2</v>
      </c>
      <c r="B150" s="5">
        <v>100</v>
      </c>
      <c r="C150" s="5">
        <v>1</v>
      </c>
      <c r="D150" s="5">
        <v>36933.520120000001</v>
      </c>
      <c r="E150" s="5">
        <v>26.82949</v>
      </c>
      <c r="F150" s="5">
        <v>234</v>
      </c>
      <c r="G150" s="5">
        <v>35302.533000000003</v>
      </c>
      <c r="H150" s="5">
        <v>26.75104</v>
      </c>
      <c r="I150" s="5">
        <v>85</v>
      </c>
      <c r="J150" s="5">
        <v>36152.390780000002</v>
      </c>
      <c r="K150" s="5">
        <v>26.70035</v>
      </c>
      <c r="L150" s="5">
        <v>763</v>
      </c>
      <c r="M150" s="5">
        <v>36622.044809999999</v>
      </c>
      <c r="N150" s="5">
        <v>26.743870000000001</v>
      </c>
      <c r="O150" s="5">
        <v>311</v>
      </c>
      <c r="P150" s="5">
        <v>35294.89</v>
      </c>
      <c r="Q150" s="5">
        <v>27.083659999999998</v>
      </c>
      <c r="R150" s="5">
        <v>45</v>
      </c>
      <c r="Y150" s="77"/>
      <c r="AB150" s="77"/>
      <c r="AE150" s="77"/>
      <c r="AH150" s="77"/>
      <c r="AK150" s="77"/>
    </row>
    <row r="151" spans="1:37" s="5" customFormat="1" ht="15" x14ac:dyDescent="0.25">
      <c r="A151" s="5" t="s">
        <v>2</v>
      </c>
      <c r="B151" s="5">
        <v>100</v>
      </c>
      <c r="C151" s="5">
        <v>1</v>
      </c>
      <c r="D151" s="5">
        <v>39566.229520000001</v>
      </c>
      <c r="E151" s="5">
        <v>26.70307</v>
      </c>
      <c r="F151" s="5">
        <v>248</v>
      </c>
      <c r="G151" s="5">
        <v>35311.004000000001</v>
      </c>
      <c r="H151" s="5">
        <v>26.735700000000001</v>
      </c>
      <c r="I151" s="5">
        <v>82</v>
      </c>
      <c r="J151" s="5">
        <v>35949.535669999997</v>
      </c>
      <c r="K151" s="5">
        <v>26.72035</v>
      </c>
      <c r="L151" s="5">
        <v>744</v>
      </c>
      <c r="M151" s="5">
        <v>36622.507250000002</v>
      </c>
      <c r="N151" s="5">
        <v>26.763079999999999</v>
      </c>
      <c r="O151" s="5">
        <v>303</v>
      </c>
      <c r="P151" s="5">
        <v>35296.701809999999</v>
      </c>
      <c r="Q151" s="5">
        <v>27.14207</v>
      </c>
      <c r="R151" s="5">
        <v>47</v>
      </c>
      <c r="Y151" s="77"/>
      <c r="AB151" s="77"/>
      <c r="AE151" s="77"/>
      <c r="AH151" s="77"/>
      <c r="AK151" s="77"/>
    </row>
    <row r="152" spans="1:37" s="5" customFormat="1" ht="15" x14ac:dyDescent="0.25">
      <c r="A152" s="5" t="s">
        <v>2</v>
      </c>
      <c r="B152" s="5">
        <v>100</v>
      </c>
      <c r="C152" s="5">
        <v>1</v>
      </c>
      <c r="D152" s="5">
        <v>37482.392999999996</v>
      </c>
      <c r="E152" s="5">
        <v>26.75535</v>
      </c>
      <c r="F152" s="5">
        <v>244</v>
      </c>
      <c r="G152" s="5">
        <v>35283.772349999999</v>
      </c>
      <c r="H152" s="5">
        <v>26.878730000000001</v>
      </c>
      <c r="I152" s="5">
        <v>85</v>
      </c>
      <c r="J152" s="5">
        <v>36192.473129999998</v>
      </c>
      <c r="K152" s="5">
        <v>26.713069999999998</v>
      </c>
      <c r="L152" s="5">
        <v>762</v>
      </c>
      <c r="M152" s="5">
        <v>36296.858410000001</v>
      </c>
      <c r="N152" s="5">
        <v>26.71527</v>
      </c>
      <c r="O152" s="5">
        <v>307</v>
      </c>
      <c r="P152" s="5">
        <v>35541.753850000001</v>
      </c>
      <c r="Q152" s="5">
        <v>26.996870000000001</v>
      </c>
      <c r="R152" s="5">
        <v>38</v>
      </c>
      <c r="Y152" s="77"/>
      <c r="AB152" s="77"/>
      <c r="AE152" s="77"/>
      <c r="AH152" s="77"/>
      <c r="AK152" s="77"/>
    </row>
    <row r="153" spans="1:37" s="5" customFormat="1" ht="15" x14ac:dyDescent="0.25">
      <c r="A153" s="5" t="s">
        <v>2</v>
      </c>
      <c r="B153" s="5">
        <v>997</v>
      </c>
      <c r="C153" s="5">
        <v>0.4</v>
      </c>
      <c r="D153" s="5">
        <v>334175.56847</v>
      </c>
      <c r="E153" s="5">
        <v>593.67724999999996</v>
      </c>
      <c r="F153" s="5">
        <v>275</v>
      </c>
      <c r="G153" s="5">
        <v>325849.15380999999</v>
      </c>
      <c r="H153" s="5">
        <v>612.94596999999999</v>
      </c>
      <c r="I153" s="5">
        <v>9</v>
      </c>
      <c r="J153" s="5">
        <v>326230.69071</v>
      </c>
      <c r="K153" s="5">
        <v>592.26562000000001</v>
      </c>
      <c r="L153" s="5">
        <v>1596</v>
      </c>
      <c r="M153" s="5">
        <v>327189.13893000002</v>
      </c>
      <c r="N153" s="5">
        <v>601.65590999999995</v>
      </c>
      <c r="O153" s="5">
        <v>43</v>
      </c>
      <c r="P153" s="5">
        <v>324479.66858</v>
      </c>
      <c r="Q153" s="5">
        <v>613.73476000000005</v>
      </c>
      <c r="R153" s="5">
        <v>7</v>
      </c>
      <c r="Y153" s="77"/>
      <c r="AB153" s="77"/>
      <c r="AE153" s="77"/>
      <c r="AH153" s="77"/>
      <c r="AK153" s="77"/>
    </row>
    <row r="154" spans="1:37" s="5" customFormat="1" ht="15" x14ac:dyDescent="0.25">
      <c r="A154" s="5" t="s">
        <v>2</v>
      </c>
      <c r="B154" s="5">
        <v>997</v>
      </c>
      <c r="C154" s="5">
        <v>0.4</v>
      </c>
      <c r="D154" s="5">
        <v>328901.02487999998</v>
      </c>
      <c r="E154" s="5">
        <v>592.38346999999999</v>
      </c>
      <c r="F154" s="5">
        <v>258</v>
      </c>
      <c r="G154" s="5">
        <v>325722.24449000001</v>
      </c>
      <c r="H154" s="5">
        <v>611.23995000000002</v>
      </c>
      <c r="I154" s="5">
        <v>9</v>
      </c>
      <c r="J154" s="5">
        <v>325618.20039999997</v>
      </c>
      <c r="K154" s="5">
        <v>592.25099</v>
      </c>
      <c r="L154" s="5">
        <v>1544</v>
      </c>
      <c r="M154" s="5">
        <v>327755.71984999999</v>
      </c>
      <c r="N154" s="5">
        <v>593.54184999999995</v>
      </c>
      <c r="O154" s="5">
        <v>41</v>
      </c>
      <c r="P154" s="5">
        <v>324526.23177999997</v>
      </c>
      <c r="Q154" s="5">
        <v>613.47657000000004</v>
      </c>
      <c r="R154" s="5">
        <v>7</v>
      </c>
      <c r="Y154" s="77"/>
      <c r="AB154" s="77"/>
      <c r="AE154" s="77"/>
      <c r="AH154" s="77"/>
      <c r="AK154" s="77"/>
    </row>
    <row r="155" spans="1:37" s="5" customFormat="1" ht="15" x14ac:dyDescent="0.25">
      <c r="A155" s="5" t="s">
        <v>2</v>
      </c>
      <c r="B155" s="5">
        <v>997</v>
      </c>
      <c r="C155" s="5">
        <v>0.4</v>
      </c>
      <c r="D155" s="5">
        <v>332935.30262999999</v>
      </c>
      <c r="E155" s="5">
        <v>592.29963999999995</v>
      </c>
      <c r="F155" s="5">
        <v>271</v>
      </c>
      <c r="G155" s="5">
        <v>326063.70681</v>
      </c>
      <c r="H155" s="5">
        <v>609.54116999999997</v>
      </c>
      <c r="I155" s="5">
        <v>9</v>
      </c>
      <c r="J155" s="5">
        <v>325573.63844000001</v>
      </c>
      <c r="K155" s="5">
        <v>592.24505999999997</v>
      </c>
      <c r="L155" s="5">
        <v>1565</v>
      </c>
      <c r="M155" s="5">
        <v>338945.45767999999</v>
      </c>
      <c r="N155" s="5">
        <v>593.32899999999995</v>
      </c>
      <c r="O155" s="5">
        <v>40</v>
      </c>
      <c r="P155" s="5">
        <v>324676.38514000003</v>
      </c>
      <c r="Q155" s="5">
        <v>595.23737000000006</v>
      </c>
      <c r="R155" s="5">
        <v>8</v>
      </c>
      <c r="Y155" s="77"/>
      <c r="AB155" s="77"/>
      <c r="AE155" s="77"/>
      <c r="AH155" s="77"/>
      <c r="AK155" s="77"/>
    </row>
    <row r="156" spans="1:37" s="5" customFormat="1" ht="15" x14ac:dyDescent="0.25">
      <c r="A156" s="5" t="s">
        <v>2</v>
      </c>
      <c r="B156" s="5">
        <v>997</v>
      </c>
      <c r="C156" s="5">
        <v>0.4</v>
      </c>
      <c r="D156" s="5">
        <v>333223.02036000002</v>
      </c>
      <c r="E156" s="5">
        <v>594.38342</v>
      </c>
      <c r="F156" s="5">
        <v>263</v>
      </c>
      <c r="G156" s="5">
        <v>325892.02937</v>
      </c>
      <c r="H156" s="5">
        <v>608.68478000000005</v>
      </c>
      <c r="I156" s="5">
        <v>9</v>
      </c>
      <c r="J156" s="5">
        <v>327260.94761999999</v>
      </c>
      <c r="K156" s="5">
        <v>592.34267999999997</v>
      </c>
      <c r="L156" s="5">
        <v>1546</v>
      </c>
      <c r="M156" s="5">
        <v>338945.45767999999</v>
      </c>
      <c r="N156" s="5">
        <v>599.54328999999996</v>
      </c>
      <c r="O156" s="5">
        <v>42</v>
      </c>
      <c r="P156" s="5">
        <v>324346.19108999998</v>
      </c>
      <c r="Q156" s="5">
        <v>615.13112000000001</v>
      </c>
      <c r="R156" s="5">
        <v>7</v>
      </c>
      <c r="Y156" s="77"/>
      <c r="AB156" s="77"/>
      <c r="AE156" s="77"/>
      <c r="AH156" s="77"/>
      <c r="AK156" s="77"/>
    </row>
    <row r="157" spans="1:37" s="5" customFormat="1" ht="15" x14ac:dyDescent="0.25">
      <c r="A157" s="5" t="s">
        <v>2</v>
      </c>
      <c r="B157" s="5">
        <v>997</v>
      </c>
      <c r="C157" s="5">
        <v>0.4</v>
      </c>
      <c r="D157" s="5">
        <v>331841.15590999997</v>
      </c>
      <c r="E157" s="5">
        <v>594.60422000000005</v>
      </c>
      <c r="F157" s="5">
        <v>253</v>
      </c>
      <c r="G157" s="5">
        <v>326064.05959000002</v>
      </c>
      <c r="H157" s="5">
        <v>609.27686000000006</v>
      </c>
      <c r="I157" s="5">
        <v>9</v>
      </c>
      <c r="J157" s="5">
        <v>326509.59532000002</v>
      </c>
      <c r="K157" s="5">
        <v>592.48081000000002</v>
      </c>
      <c r="L157" s="5">
        <v>1585</v>
      </c>
      <c r="M157" s="5">
        <v>326374.55692</v>
      </c>
      <c r="N157" s="5">
        <v>598.98238000000003</v>
      </c>
      <c r="O157" s="5">
        <v>41</v>
      </c>
      <c r="P157" s="5">
        <v>324627.01847000001</v>
      </c>
      <c r="Q157" s="5">
        <v>613.28407000000004</v>
      </c>
      <c r="R157" s="5">
        <v>7</v>
      </c>
      <c r="Y157" s="77"/>
      <c r="AB157" s="77"/>
      <c r="AE157" s="77"/>
      <c r="AH157" s="77"/>
      <c r="AK157" s="77"/>
    </row>
    <row r="158" spans="1:37" s="5" customFormat="1" ht="15" x14ac:dyDescent="0.25">
      <c r="A158" s="5" t="s">
        <v>2</v>
      </c>
      <c r="B158" s="5">
        <v>997</v>
      </c>
      <c r="C158" s="5">
        <v>0.4</v>
      </c>
      <c r="D158" s="5">
        <v>332656.47464999999</v>
      </c>
      <c r="E158" s="5">
        <v>592.89108999999996</v>
      </c>
      <c r="F158" s="5">
        <v>258</v>
      </c>
      <c r="G158" s="5">
        <v>326079.86651999998</v>
      </c>
      <c r="H158" s="5">
        <v>602.72388999999998</v>
      </c>
      <c r="I158" s="5">
        <v>9</v>
      </c>
      <c r="J158" s="5">
        <v>326810.41531999997</v>
      </c>
      <c r="K158" s="5">
        <v>592.60517000000004</v>
      </c>
      <c r="L158" s="5">
        <v>1546</v>
      </c>
      <c r="M158" s="5">
        <v>326906.68104</v>
      </c>
      <c r="N158" s="5">
        <v>600.36901999999998</v>
      </c>
      <c r="O158" s="5">
        <v>41</v>
      </c>
      <c r="P158" s="5">
        <v>324865.32588999998</v>
      </c>
      <c r="Q158" s="5">
        <v>601.41731000000004</v>
      </c>
      <c r="R158" s="5">
        <v>8</v>
      </c>
      <c r="Y158" s="77"/>
      <c r="AB158" s="77"/>
      <c r="AE158" s="77"/>
      <c r="AH158" s="77"/>
      <c r="AK158" s="77"/>
    </row>
    <row r="159" spans="1:37" s="5" customFormat="1" ht="15" x14ac:dyDescent="0.25">
      <c r="A159" s="5" t="s">
        <v>2</v>
      </c>
      <c r="B159" s="5">
        <v>997</v>
      </c>
      <c r="C159" s="5">
        <v>0.4</v>
      </c>
      <c r="D159" s="5">
        <v>331697.42139999999</v>
      </c>
      <c r="E159" s="5">
        <v>593.36320000000001</v>
      </c>
      <c r="F159" s="5">
        <v>262</v>
      </c>
      <c r="G159" s="5">
        <v>325940.06273000001</v>
      </c>
      <c r="H159" s="5">
        <v>609.94258000000002</v>
      </c>
      <c r="I159" s="5">
        <v>9</v>
      </c>
      <c r="J159" s="5">
        <v>325586.64747000003</v>
      </c>
      <c r="K159" s="5">
        <v>592.32943</v>
      </c>
      <c r="L159" s="5">
        <v>1566</v>
      </c>
      <c r="M159" s="5">
        <v>326368.68540000002</v>
      </c>
      <c r="N159" s="5">
        <v>599.25783999999999</v>
      </c>
      <c r="O159" s="5">
        <v>41</v>
      </c>
      <c r="P159" s="5">
        <v>324486.31117</v>
      </c>
      <c r="Q159" s="5">
        <v>613.77601000000004</v>
      </c>
      <c r="R159" s="5">
        <v>7</v>
      </c>
      <c r="Y159" s="77"/>
      <c r="AB159" s="77"/>
      <c r="AE159" s="77"/>
      <c r="AH159" s="77"/>
      <c r="AK159" s="77"/>
    </row>
    <row r="160" spans="1:37" s="5" customFormat="1" ht="15" x14ac:dyDescent="0.25">
      <c r="A160" s="5" t="s">
        <v>2</v>
      </c>
      <c r="B160" s="5">
        <v>997</v>
      </c>
      <c r="C160" s="5">
        <v>0.4</v>
      </c>
      <c r="D160" s="5">
        <v>331199.63897999999</v>
      </c>
      <c r="E160" s="5">
        <v>592.57806000000005</v>
      </c>
      <c r="F160" s="5">
        <v>257</v>
      </c>
      <c r="G160" s="5">
        <v>325476.82448000001</v>
      </c>
      <c r="H160" s="5">
        <v>607.59487000000001</v>
      </c>
      <c r="I160" s="5">
        <v>9</v>
      </c>
      <c r="J160" s="5">
        <v>325136.71278</v>
      </c>
      <c r="K160" s="5">
        <v>592.50985000000003</v>
      </c>
      <c r="L160" s="5">
        <v>1531</v>
      </c>
      <c r="M160" s="5">
        <v>327621.29933000001</v>
      </c>
      <c r="N160" s="5">
        <v>605.21686999999997</v>
      </c>
      <c r="O160" s="5">
        <v>42</v>
      </c>
      <c r="P160" s="5">
        <v>324312.51280999999</v>
      </c>
      <c r="Q160" s="5">
        <v>611.21570999999994</v>
      </c>
      <c r="R160" s="5">
        <v>7</v>
      </c>
      <c r="Y160" s="77"/>
      <c r="AB160" s="77"/>
      <c r="AE160" s="77"/>
      <c r="AH160" s="77"/>
      <c r="AK160" s="77"/>
    </row>
    <row r="161" spans="1:37" s="5" customFormat="1" ht="15" x14ac:dyDescent="0.25">
      <c r="A161" s="5" t="s">
        <v>2</v>
      </c>
      <c r="B161" s="5">
        <v>997</v>
      </c>
      <c r="C161" s="5">
        <v>0.4</v>
      </c>
      <c r="D161" s="5">
        <v>330729.23723999999</v>
      </c>
      <c r="E161" s="5">
        <v>593.29849000000002</v>
      </c>
      <c r="F161" s="5">
        <v>259</v>
      </c>
      <c r="G161" s="5">
        <v>325369.16317999997</v>
      </c>
      <c r="H161" s="5">
        <v>608.79057999999998</v>
      </c>
      <c r="I161" s="5">
        <v>9</v>
      </c>
      <c r="J161" s="5">
        <v>325714.46688999998</v>
      </c>
      <c r="K161" s="5">
        <v>592.46550999999999</v>
      </c>
      <c r="L161" s="5">
        <v>1574</v>
      </c>
      <c r="M161" s="5">
        <v>338945.45767999999</v>
      </c>
      <c r="N161" s="5">
        <v>595.95731000000001</v>
      </c>
      <c r="O161" s="5">
        <v>40</v>
      </c>
      <c r="P161" s="5">
        <v>324518.23917000002</v>
      </c>
      <c r="Q161" s="5">
        <v>641.25474999999994</v>
      </c>
      <c r="R161" s="5">
        <v>10</v>
      </c>
      <c r="Y161" s="77"/>
      <c r="AB161" s="77"/>
      <c r="AE161" s="77"/>
      <c r="AH161" s="77"/>
      <c r="AK161" s="77"/>
    </row>
    <row r="162" spans="1:37" s="5" customFormat="1" ht="15" x14ac:dyDescent="0.25">
      <c r="A162" s="5" t="s">
        <v>2</v>
      </c>
      <c r="B162" s="5">
        <v>997</v>
      </c>
      <c r="C162" s="5">
        <v>0.4</v>
      </c>
      <c r="D162" s="5">
        <v>336594.96597000002</v>
      </c>
      <c r="E162" s="5">
        <v>593.89696000000004</v>
      </c>
      <c r="F162" s="5">
        <v>271</v>
      </c>
      <c r="G162" s="5">
        <v>325638.99427999998</v>
      </c>
      <c r="H162" s="5">
        <v>618.47200999999995</v>
      </c>
      <c r="I162" s="5">
        <v>9</v>
      </c>
      <c r="J162" s="5">
        <v>325123.99965000001</v>
      </c>
      <c r="K162" s="5">
        <v>592.41184999999996</v>
      </c>
      <c r="L162" s="5">
        <v>1603</v>
      </c>
      <c r="M162" s="5">
        <v>338727.18700999999</v>
      </c>
      <c r="N162" s="5">
        <v>592.60844999999995</v>
      </c>
      <c r="O162" s="5">
        <v>40</v>
      </c>
      <c r="P162" s="5">
        <v>324597.13231000002</v>
      </c>
      <c r="Q162" s="5">
        <v>610.54715999999996</v>
      </c>
      <c r="R162" s="5">
        <v>7</v>
      </c>
      <c r="Y162" s="77"/>
      <c r="AB162" s="77"/>
      <c r="AE162" s="77"/>
      <c r="AH162" s="77"/>
      <c r="AK162" s="77"/>
    </row>
    <row r="163" spans="1:37" s="5" customFormat="1" ht="15" x14ac:dyDescent="0.25">
      <c r="A163" s="5" t="s">
        <v>2</v>
      </c>
      <c r="B163" s="5">
        <v>997</v>
      </c>
      <c r="C163" s="5">
        <v>0.7</v>
      </c>
      <c r="D163" s="5">
        <v>327507.39318000001</v>
      </c>
      <c r="E163" s="5">
        <v>858.58680000000004</v>
      </c>
      <c r="F163" s="5">
        <v>398</v>
      </c>
      <c r="G163" s="5">
        <v>323671.83675999998</v>
      </c>
      <c r="H163" s="5">
        <v>877.15553</v>
      </c>
      <c r="I163" s="5">
        <v>12</v>
      </c>
      <c r="J163" s="5">
        <v>325191.23502000002</v>
      </c>
      <c r="K163" s="5">
        <v>857.26517000000001</v>
      </c>
      <c r="L163" s="5">
        <v>2486</v>
      </c>
      <c r="M163" s="5">
        <v>325186.46891</v>
      </c>
      <c r="N163" s="5">
        <v>870.25018</v>
      </c>
      <c r="O163" s="5">
        <v>60</v>
      </c>
      <c r="P163" s="5">
        <v>323032.61351</v>
      </c>
      <c r="Q163" s="5">
        <v>879.21541999999999</v>
      </c>
      <c r="R163" s="5">
        <v>10</v>
      </c>
      <c r="Y163" s="77"/>
      <c r="AB163" s="77"/>
      <c r="AE163" s="77"/>
      <c r="AH163" s="77"/>
      <c r="AK163" s="77"/>
    </row>
    <row r="164" spans="1:37" s="5" customFormat="1" ht="15" x14ac:dyDescent="0.25">
      <c r="A164" s="5" t="s">
        <v>2</v>
      </c>
      <c r="B164" s="5">
        <v>997</v>
      </c>
      <c r="C164" s="5">
        <v>0.7</v>
      </c>
      <c r="D164" s="5">
        <v>328243.80207999999</v>
      </c>
      <c r="E164" s="5">
        <v>858.17984000000001</v>
      </c>
      <c r="F164" s="5">
        <v>408</v>
      </c>
      <c r="G164" s="5">
        <v>323861.36764999997</v>
      </c>
      <c r="H164" s="5">
        <v>874.75491</v>
      </c>
      <c r="I164" s="5">
        <v>12</v>
      </c>
      <c r="J164" s="5">
        <v>325136.27607999998</v>
      </c>
      <c r="K164" s="5">
        <v>857.34172000000001</v>
      </c>
      <c r="L164" s="5">
        <v>2395</v>
      </c>
      <c r="M164" s="5">
        <v>325242.94357</v>
      </c>
      <c r="N164" s="5">
        <v>870.07618000000002</v>
      </c>
      <c r="O164" s="5">
        <v>60</v>
      </c>
      <c r="P164" s="5">
        <v>323167.29430000001</v>
      </c>
      <c r="Q164" s="5">
        <v>883.91949999999997</v>
      </c>
      <c r="R164" s="5">
        <v>10</v>
      </c>
      <c r="Y164" s="77"/>
      <c r="AB164" s="77"/>
      <c r="AE164" s="77"/>
      <c r="AH164" s="77"/>
      <c r="AK164" s="77"/>
    </row>
    <row r="165" spans="1:37" s="5" customFormat="1" ht="15" x14ac:dyDescent="0.25">
      <c r="A165" s="5" t="s">
        <v>2</v>
      </c>
      <c r="B165" s="5">
        <v>997</v>
      </c>
      <c r="C165" s="5">
        <v>0.7</v>
      </c>
      <c r="D165" s="5">
        <v>330847.22736999998</v>
      </c>
      <c r="E165" s="5">
        <v>857.82749999999999</v>
      </c>
      <c r="F165" s="5">
        <v>402</v>
      </c>
      <c r="G165" s="5">
        <v>323671.90350000001</v>
      </c>
      <c r="H165" s="5">
        <v>877.17927999999995</v>
      </c>
      <c r="I165" s="5">
        <v>12</v>
      </c>
      <c r="J165" s="5">
        <v>323433.14893999998</v>
      </c>
      <c r="K165" s="5">
        <v>857.26684999999998</v>
      </c>
      <c r="L165" s="5">
        <v>2439</v>
      </c>
      <c r="M165" s="5">
        <v>325165.3664</v>
      </c>
      <c r="N165" s="5">
        <v>867.42560000000003</v>
      </c>
      <c r="O165" s="5">
        <v>61</v>
      </c>
      <c r="P165" s="5">
        <v>323254.62264999998</v>
      </c>
      <c r="Q165" s="5">
        <v>887.34649000000002</v>
      </c>
      <c r="R165" s="5">
        <v>13</v>
      </c>
      <c r="Y165" s="77"/>
      <c r="AB165" s="77"/>
      <c r="AE165" s="77"/>
      <c r="AH165" s="77"/>
      <c r="AK165" s="77"/>
    </row>
    <row r="166" spans="1:37" s="5" customFormat="1" ht="15" x14ac:dyDescent="0.25">
      <c r="A166" s="5" t="s">
        <v>2</v>
      </c>
      <c r="B166" s="5">
        <v>997</v>
      </c>
      <c r="C166" s="5">
        <v>0.7</v>
      </c>
      <c r="D166" s="5">
        <v>332360.30411000003</v>
      </c>
      <c r="E166" s="5">
        <v>857.88760000000002</v>
      </c>
      <c r="F166" s="5">
        <v>380</v>
      </c>
      <c r="G166" s="5">
        <v>323565.80716999999</v>
      </c>
      <c r="H166" s="5">
        <v>874.72108000000003</v>
      </c>
      <c r="I166" s="5">
        <v>12</v>
      </c>
      <c r="J166" s="5">
        <v>323918.85567000002</v>
      </c>
      <c r="K166" s="5">
        <v>857.29854</v>
      </c>
      <c r="L166" s="5">
        <v>2378</v>
      </c>
      <c r="M166" s="5">
        <v>325195.44899</v>
      </c>
      <c r="N166" s="5">
        <v>861.41795000000002</v>
      </c>
      <c r="O166" s="5">
        <v>61</v>
      </c>
      <c r="P166" s="5">
        <v>323069.03034</v>
      </c>
      <c r="Q166" s="5">
        <v>899.92681000000005</v>
      </c>
      <c r="R166" s="5">
        <v>14</v>
      </c>
      <c r="Y166" s="77"/>
      <c r="AB166" s="77"/>
      <c r="AE166" s="77"/>
      <c r="AH166" s="77"/>
      <c r="AK166" s="77"/>
    </row>
    <row r="167" spans="1:37" s="5" customFormat="1" ht="15" x14ac:dyDescent="0.25">
      <c r="A167" s="5" t="s">
        <v>2</v>
      </c>
      <c r="B167" s="5">
        <v>997</v>
      </c>
      <c r="C167" s="5">
        <v>0.7</v>
      </c>
      <c r="D167" s="5">
        <v>329052.73216999997</v>
      </c>
      <c r="E167" s="5">
        <v>857.42615000000001</v>
      </c>
      <c r="F167" s="5">
        <v>414</v>
      </c>
      <c r="G167" s="5">
        <v>323600.66795999999</v>
      </c>
      <c r="H167" s="5">
        <v>879.64887999999996</v>
      </c>
      <c r="I167" s="5">
        <v>12</v>
      </c>
      <c r="J167" s="5">
        <v>324022.89205999998</v>
      </c>
      <c r="K167" s="5">
        <v>857.24922000000004</v>
      </c>
      <c r="L167" s="5">
        <v>2394</v>
      </c>
      <c r="M167" s="5">
        <v>329242.12485000002</v>
      </c>
      <c r="N167" s="5">
        <v>858.17966000000001</v>
      </c>
      <c r="O167" s="5">
        <v>59</v>
      </c>
      <c r="P167" s="5">
        <v>323273.35379999998</v>
      </c>
      <c r="Q167" s="5">
        <v>861.96051999999997</v>
      </c>
      <c r="R167" s="5">
        <v>14</v>
      </c>
      <c r="Y167" s="77"/>
      <c r="AB167" s="77"/>
      <c r="AE167" s="77"/>
      <c r="AH167" s="77"/>
      <c r="AK167" s="77"/>
    </row>
    <row r="168" spans="1:37" s="5" customFormat="1" ht="15" x14ac:dyDescent="0.25">
      <c r="A168" s="5" t="s">
        <v>2</v>
      </c>
      <c r="B168" s="5">
        <v>997</v>
      </c>
      <c r="C168" s="5">
        <v>0.7</v>
      </c>
      <c r="D168" s="5">
        <v>326692.65379999997</v>
      </c>
      <c r="E168" s="5">
        <v>858.28183000000001</v>
      </c>
      <c r="F168" s="5">
        <v>396</v>
      </c>
      <c r="G168" s="5">
        <v>323428.13880000002</v>
      </c>
      <c r="H168" s="5">
        <v>875.24235999999996</v>
      </c>
      <c r="I168" s="5">
        <v>12</v>
      </c>
      <c r="J168" s="5">
        <v>324224.60149999999</v>
      </c>
      <c r="K168" s="5">
        <v>857.46414000000004</v>
      </c>
      <c r="L168" s="5">
        <v>2363</v>
      </c>
      <c r="M168" s="5">
        <v>325178.36872000003</v>
      </c>
      <c r="N168" s="5">
        <v>863.39071000000001</v>
      </c>
      <c r="O168" s="5">
        <v>60</v>
      </c>
      <c r="P168" s="5">
        <v>323129.99804999999</v>
      </c>
      <c r="Q168" s="5">
        <v>883.39206999999999</v>
      </c>
      <c r="R168" s="5">
        <v>10</v>
      </c>
      <c r="Y168" s="77"/>
      <c r="AB168" s="77"/>
      <c r="AE168" s="77"/>
      <c r="AH168" s="77"/>
      <c r="AK168" s="77"/>
    </row>
    <row r="169" spans="1:37" s="5" customFormat="1" ht="15" x14ac:dyDescent="0.25">
      <c r="A169" s="5" t="s">
        <v>2</v>
      </c>
      <c r="B169" s="5">
        <v>997</v>
      </c>
      <c r="C169" s="5">
        <v>0.7</v>
      </c>
      <c r="D169" s="5">
        <v>329595.39062999998</v>
      </c>
      <c r="E169" s="5">
        <v>858.03106000000002</v>
      </c>
      <c r="F169" s="5">
        <v>402</v>
      </c>
      <c r="G169" s="5">
        <v>323841.92125999997</v>
      </c>
      <c r="H169" s="5">
        <v>877.40926999999999</v>
      </c>
      <c r="I169" s="5">
        <v>12</v>
      </c>
      <c r="J169" s="5">
        <v>324879.77279999998</v>
      </c>
      <c r="K169" s="5">
        <v>857.21900000000005</v>
      </c>
      <c r="L169" s="5">
        <v>2492</v>
      </c>
      <c r="M169" s="5">
        <v>325199.53068000003</v>
      </c>
      <c r="N169" s="5">
        <v>857.99260000000004</v>
      </c>
      <c r="O169" s="5">
        <v>59</v>
      </c>
      <c r="P169" s="5">
        <v>323118.86608000001</v>
      </c>
      <c r="Q169" s="5">
        <v>888.77026000000001</v>
      </c>
      <c r="R169" s="5">
        <v>10</v>
      </c>
      <c r="Y169" s="77"/>
      <c r="AB169" s="77"/>
      <c r="AE169" s="77"/>
      <c r="AH169" s="77"/>
      <c r="AK169" s="77"/>
    </row>
    <row r="170" spans="1:37" s="5" customFormat="1" ht="15" x14ac:dyDescent="0.25">
      <c r="A170" s="5" t="s">
        <v>2</v>
      </c>
      <c r="B170" s="5">
        <v>997</v>
      </c>
      <c r="C170" s="5">
        <v>0.7</v>
      </c>
      <c r="D170" s="5">
        <v>328758.36173</v>
      </c>
      <c r="E170" s="5">
        <v>857.48686999999995</v>
      </c>
      <c r="F170" s="5">
        <v>415</v>
      </c>
      <c r="G170" s="5">
        <v>324151.93771000003</v>
      </c>
      <c r="H170" s="5">
        <v>880.80355999999995</v>
      </c>
      <c r="I170" s="5">
        <v>12</v>
      </c>
      <c r="J170" s="5">
        <v>323399.97944000002</v>
      </c>
      <c r="K170" s="5">
        <v>857.22239000000002</v>
      </c>
      <c r="L170" s="5">
        <v>2484</v>
      </c>
      <c r="M170" s="5">
        <v>325200.28074000002</v>
      </c>
      <c r="N170" s="5">
        <v>861.74319000000003</v>
      </c>
      <c r="O170" s="5">
        <v>60</v>
      </c>
      <c r="P170" s="5">
        <v>323084.72441000002</v>
      </c>
      <c r="Q170" s="5">
        <v>880.52008000000001</v>
      </c>
      <c r="R170" s="5">
        <v>10</v>
      </c>
      <c r="Y170" s="77"/>
      <c r="AB170" s="77"/>
      <c r="AE170" s="77"/>
      <c r="AH170" s="77"/>
      <c r="AK170" s="77"/>
    </row>
    <row r="171" spans="1:37" s="5" customFormat="1" ht="15" x14ac:dyDescent="0.25">
      <c r="A171" s="5" t="s">
        <v>2</v>
      </c>
      <c r="B171" s="5">
        <v>997</v>
      </c>
      <c r="C171" s="5">
        <v>0.7</v>
      </c>
      <c r="D171" s="5">
        <v>332105.01989</v>
      </c>
      <c r="E171" s="5">
        <v>858.82591000000002</v>
      </c>
      <c r="F171" s="5">
        <v>393</v>
      </c>
      <c r="G171" s="5">
        <v>323994.19886</v>
      </c>
      <c r="H171" s="5">
        <v>877.55461000000003</v>
      </c>
      <c r="I171" s="5">
        <v>12</v>
      </c>
      <c r="J171" s="5">
        <v>324557.57454</v>
      </c>
      <c r="K171" s="5">
        <v>857.35321999999996</v>
      </c>
      <c r="L171" s="5">
        <v>2494</v>
      </c>
      <c r="M171" s="5">
        <v>325206.69630000001</v>
      </c>
      <c r="N171" s="5">
        <v>866.00269000000003</v>
      </c>
      <c r="O171" s="5">
        <v>60</v>
      </c>
      <c r="P171" s="5">
        <v>323144.38191</v>
      </c>
      <c r="Q171" s="5">
        <v>881.97188000000006</v>
      </c>
      <c r="R171" s="5">
        <v>10</v>
      </c>
      <c r="Y171" s="77"/>
      <c r="AB171" s="77"/>
      <c r="AE171" s="77"/>
      <c r="AH171" s="77"/>
      <c r="AK171" s="77"/>
    </row>
    <row r="172" spans="1:37" s="5" customFormat="1" ht="15" x14ac:dyDescent="0.25">
      <c r="A172" s="5" t="s">
        <v>2</v>
      </c>
      <c r="B172" s="5">
        <v>997</v>
      </c>
      <c r="C172" s="5">
        <v>0.7</v>
      </c>
      <c r="D172" s="5">
        <v>330492.36027</v>
      </c>
      <c r="E172" s="5">
        <v>857.22560999999996</v>
      </c>
      <c r="F172" s="5">
        <v>406</v>
      </c>
      <c r="G172" s="5">
        <v>323844.10840999999</v>
      </c>
      <c r="H172" s="5">
        <v>877.50445999999999</v>
      </c>
      <c r="I172" s="5">
        <v>12</v>
      </c>
      <c r="J172" s="5">
        <v>324235.21792999998</v>
      </c>
      <c r="K172" s="5">
        <v>857.26463000000001</v>
      </c>
      <c r="L172" s="5">
        <v>2321</v>
      </c>
      <c r="M172" s="5">
        <v>325174.47941000003</v>
      </c>
      <c r="N172" s="5">
        <v>871.08741999999995</v>
      </c>
      <c r="O172" s="5">
        <v>61</v>
      </c>
      <c r="P172" s="5">
        <v>323119.63864999998</v>
      </c>
      <c r="Q172" s="5">
        <v>881.02687000000003</v>
      </c>
      <c r="R172" s="5">
        <v>10</v>
      </c>
      <c r="Y172" s="77"/>
      <c r="AB172" s="77"/>
      <c r="AE172" s="77"/>
      <c r="AH172" s="77"/>
      <c r="AK172" s="77"/>
    </row>
    <row r="173" spans="1:37" s="5" customFormat="1" ht="15" x14ac:dyDescent="0.25">
      <c r="A173" s="5" t="s">
        <v>2</v>
      </c>
      <c r="B173" s="5">
        <v>997</v>
      </c>
      <c r="C173" s="5">
        <v>1</v>
      </c>
      <c r="D173" s="5">
        <v>325704.84333</v>
      </c>
      <c r="E173" s="5">
        <v>1010.22873</v>
      </c>
      <c r="F173" s="5">
        <v>487</v>
      </c>
      <c r="G173" s="5">
        <v>323467.59545999998</v>
      </c>
      <c r="H173" s="5">
        <v>1040.2963500000001</v>
      </c>
      <c r="I173" s="5">
        <v>14</v>
      </c>
      <c r="J173" s="5">
        <v>324132.75024999998</v>
      </c>
      <c r="K173" s="5">
        <v>1008.7421900000001</v>
      </c>
      <c r="L173" s="5">
        <v>2870</v>
      </c>
      <c r="M173" s="5">
        <v>326240.75070999999</v>
      </c>
      <c r="N173" s="5">
        <v>1016.02437</v>
      </c>
      <c r="O173" s="5">
        <v>73</v>
      </c>
      <c r="P173" s="5">
        <v>323088.68865000003</v>
      </c>
      <c r="Q173" s="5">
        <v>1048.4123099999999</v>
      </c>
      <c r="R173" s="5">
        <v>11</v>
      </c>
      <c r="Y173" s="77"/>
      <c r="AB173" s="77"/>
      <c r="AE173" s="77"/>
      <c r="AH173" s="77"/>
      <c r="AK173" s="77"/>
    </row>
    <row r="174" spans="1:37" s="5" customFormat="1" ht="15" x14ac:dyDescent="0.25">
      <c r="A174" s="5" t="s">
        <v>2</v>
      </c>
      <c r="B174" s="5">
        <v>997</v>
      </c>
      <c r="C174" s="5">
        <v>1</v>
      </c>
      <c r="D174" s="5">
        <v>325704.84333</v>
      </c>
      <c r="E174" s="5">
        <v>1009.0392399999999</v>
      </c>
      <c r="F174" s="5">
        <v>495</v>
      </c>
      <c r="G174" s="5">
        <v>323480.76186000003</v>
      </c>
      <c r="H174" s="5">
        <v>1047.33296</v>
      </c>
      <c r="I174" s="5">
        <v>14</v>
      </c>
      <c r="J174" s="5">
        <v>324799.76857999997</v>
      </c>
      <c r="K174" s="5">
        <v>1008.59723</v>
      </c>
      <c r="L174" s="5">
        <v>2923</v>
      </c>
      <c r="M174" s="5">
        <v>326931.53062999999</v>
      </c>
      <c r="N174" s="5">
        <v>1019.8781</v>
      </c>
      <c r="O174" s="5">
        <v>72</v>
      </c>
      <c r="P174" s="5">
        <v>322920.51756000001</v>
      </c>
      <c r="Q174" s="5">
        <v>1048.7607800000001</v>
      </c>
      <c r="R174" s="5">
        <v>11</v>
      </c>
      <c r="Y174" s="77"/>
      <c r="AB174" s="77"/>
      <c r="AE174" s="77"/>
      <c r="AH174" s="77"/>
      <c r="AK174" s="77"/>
    </row>
    <row r="175" spans="1:37" s="5" customFormat="1" ht="15" x14ac:dyDescent="0.25">
      <c r="A175" s="5" t="s">
        <v>2</v>
      </c>
      <c r="B175" s="5">
        <v>997</v>
      </c>
      <c r="C175" s="5">
        <v>1</v>
      </c>
      <c r="D175" s="5">
        <v>325704.84333</v>
      </c>
      <c r="E175" s="5">
        <v>1009.26393</v>
      </c>
      <c r="F175" s="5">
        <v>466</v>
      </c>
      <c r="G175" s="5">
        <v>323279.86242999998</v>
      </c>
      <c r="H175" s="5">
        <v>1045.0365099999999</v>
      </c>
      <c r="I175" s="5">
        <v>14</v>
      </c>
      <c r="J175" s="5">
        <v>324348.43329000002</v>
      </c>
      <c r="K175" s="5">
        <v>1008.80456</v>
      </c>
      <c r="L175" s="5">
        <v>3062</v>
      </c>
      <c r="M175" s="5">
        <v>325330.06251000002</v>
      </c>
      <c r="N175" s="5">
        <v>1012.80403</v>
      </c>
      <c r="O175" s="5">
        <v>73</v>
      </c>
      <c r="P175" s="5">
        <v>323068.87384999997</v>
      </c>
      <c r="Q175" s="5">
        <v>1047.1674700000001</v>
      </c>
      <c r="R175" s="5">
        <v>11</v>
      </c>
      <c r="Y175" s="77"/>
      <c r="AB175" s="77"/>
      <c r="AE175" s="77"/>
      <c r="AH175" s="77"/>
      <c r="AK175" s="77"/>
    </row>
    <row r="176" spans="1:37" s="5" customFormat="1" ht="15" x14ac:dyDescent="0.25">
      <c r="A176" s="5" t="s">
        <v>2</v>
      </c>
      <c r="B176" s="5">
        <v>997</v>
      </c>
      <c r="C176" s="5">
        <v>1</v>
      </c>
      <c r="D176" s="5">
        <v>325704.84333</v>
      </c>
      <c r="E176" s="5">
        <v>1009.32221</v>
      </c>
      <c r="F176" s="5">
        <v>505</v>
      </c>
      <c r="G176" s="5">
        <v>323333.07209999999</v>
      </c>
      <c r="H176" s="5">
        <v>1039.4084600000001</v>
      </c>
      <c r="I176" s="5">
        <v>14</v>
      </c>
      <c r="J176" s="5">
        <v>323981.07244000002</v>
      </c>
      <c r="K176" s="5">
        <v>1008.6358</v>
      </c>
      <c r="L176" s="5">
        <v>2866</v>
      </c>
      <c r="M176" s="5">
        <v>326931.53062999999</v>
      </c>
      <c r="N176" s="5">
        <v>1013.47964</v>
      </c>
      <c r="O176" s="5">
        <v>71</v>
      </c>
      <c r="P176" s="5">
        <v>322940.95413999999</v>
      </c>
      <c r="Q176" s="5">
        <v>1050.45355</v>
      </c>
      <c r="R176" s="5">
        <v>11</v>
      </c>
      <c r="Y176" s="77"/>
      <c r="AB176" s="77"/>
      <c r="AE176" s="77"/>
      <c r="AH176" s="77"/>
      <c r="AK176" s="77"/>
    </row>
    <row r="177" spans="1:37" s="5" customFormat="1" ht="15" x14ac:dyDescent="0.25">
      <c r="A177" s="5" t="s">
        <v>2</v>
      </c>
      <c r="B177" s="5">
        <v>997</v>
      </c>
      <c r="C177" s="5">
        <v>1</v>
      </c>
      <c r="D177" s="5">
        <v>325704.84333</v>
      </c>
      <c r="E177" s="5">
        <v>1009.8731</v>
      </c>
      <c r="F177" s="5">
        <v>511</v>
      </c>
      <c r="G177" s="5">
        <v>323200.04223000002</v>
      </c>
      <c r="H177" s="5">
        <v>1039.38525</v>
      </c>
      <c r="I177" s="5">
        <v>14</v>
      </c>
      <c r="J177" s="5">
        <v>324174.43617</v>
      </c>
      <c r="K177" s="5">
        <v>1008.57618</v>
      </c>
      <c r="L177" s="5">
        <v>2890</v>
      </c>
      <c r="M177" s="5">
        <v>325322.10834999999</v>
      </c>
      <c r="N177" s="5">
        <v>1012.2294900000001</v>
      </c>
      <c r="O177" s="5">
        <v>71</v>
      </c>
      <c r="P177" s="5">
        <v>323032.28671000001</v>
      </c>
      <c r="Q177" s="5">
        <v>1046.23542</v>
      </c>
      <c r="R177" s="5">
        <v>11</v>
      </c>
      <c r="Y177" s="77"/>
      <c r="AB177" s="77"/>
      <c r="AE177" s="77"/>
      <c r="AH177" s="77"/>
      <c r="AK177" s="77"/>
    </row>
    <row r="178" spans="1:37" s="5" customFormat="1" ht="15" x14ac:dyDescent="0.25">
      <c r="A178" s="5" t="s">
        <v>2</v>
      </c>
      <c r="B178" s="5">
        <v>997</v>
      </c>
      <c r="C178" s="5">
        <v>1</v>
      </c>
      <c r="D178" s="5">
        <v>325704.84333</v>
      </c>
      <c r="E178" s="5">
        <v>1009.33448</v>
      </c>
      <c r="F178" s="5">
        <v>499</v>
      </c>
      <c r="G178" s="5">
        <v>323053.76912999997</v>
      </c>
      <c r="H178" s="5">
        <v>1041.1954900000001</v>
      </c>
      <c r="I178" s="5">
        <v>14</v>
      </c>
      <c r="J178" s="5">
        <v>325197.14671</v>
      </c>
      <c r="K178" s="5">
        <v>1008.60222</v>
      </c>
      <c r="L178" s="5">
        <v>2967</v>
      </c>
      <c r="M178" s="5">
        <v>325923.64629</v>
      </c>
      <c r="N178" s="5">
        <v>1010.09587</v>
      </c>
      <c r="O178" s="5">
        <v>72</v>
      </c>
      <c r="P178" s="5">
        <v>323082.28707000002</v>
      </c>
      <c r="Q178" s="5">
        <v>1042.99531</v>
      </c>
      <c r="R178" s="5">
        <v>11</v>
      </c>
      <c r="Y178" s="77"/>
      <c r="AB178" s="77"/>
      <c r="AE178" s="77"/>
      <c r="AH178" s="77"/>
      <c r="AK178" s="77"/>
    </row>
    <row r="179" spans="1:37" s="5" customFormat="1" ht="15" x14ac:dyDescent="0.25">
      <c r="A179" s="5" t="s">
        <v>2</v>
      </c>
      <c r="B179" s="5">
        <v>997</v>
      </c>
      <c r="C179" s="5">
        <v>1</v>
      </c>
      <c r="D179" s="5">
        <v>325704.84333</v>
      </c>
      <c r="E179" s="5">
        <v>1009.25982</v>
      </c>
      <c r="F179" s="5">
        <v>520</v>
      </c>
      <c r="G179" s="5">
        <v>323219.16703999997</v>
      </c>
      <c r="H179" s="5">
        <v>1032.01136</v>
      </c>
      <c r="I179" s="5">
        <v>14</v>
      </c>
      <c r="J179" s="5">
        <v>324720.23177999997</v>
      </c>
      <c r="K179" s="5">
        <v>1008.59573</v>
      </c>
      <c r="L179" s="5">
        <v>2882</v>
      </c>
      <c r="M179" s="5">
        <v>325377.97567000001</v>
      </c>
      <c r="N179" s="5">
        <v>1016.19041</v>
      </c>
      <c r="O179" s="5">
        <v>72</v>
      </c>
      <c r="P179" s="5">
        <v>323156.55192</v>
      </c>
      <c r="Q179" s="5">
        <v>1043.7159999999999</v>
      </c>
      <c r="R179" s="5">
        <v>11</v>
      </c>
      <c r="Y179" s="77"/>
      <c r="AB179" s="77"/>
      <c r="AE179" s="77"/>
      <c r="AH179" s="77"/>
      <c r="AK179" s="77"/>
    </row>
    <row r="180" spans="1:37" s="5" customFormat="1" ht="15" x14ac:dyDescent="0.25">
      <c r="A180" s="5" t="s">
        <v>2</v>
      </c>
      <c r="B180" s="5">
        <v>997</v>
      </c>
      <c r="C180" s="5">
        <v>1</v>
      </c>
      <c r="D180" s="5">
        <v>325704.84333</v>
      </c>
      <c r="E180" s="5">
        <v>1010.20571</v>
      </c>
      <c r="F180" s="5">
        <v>438</v>
      </c>
      <c r="G180" s="5">
        <v>323464.09681000002</v>
      </c>
      <c r="H180" s="5">
        <v>1046.5836999999999</v>
      </c>
      <c r="I180" s="5">
        <v>14</v>
      </c>
      <c r="J180" s="5">
        <v>323691.13471000001</v>
      </c>
      <c r="K180" s="5">
        <v>1008.8474</v>
      </c>
      <c r="L180" s="5">
        <v>2873</v>
      </c>
      <c r="M180" s="5">
        <v>325978.24737</v>
      </c>
      <c r="N180" s="5">
        <v>1017.71425</v>
      </c>
      <c r="O180" s="5">
        <v>72</v>
      </c>
      <c r="P180" s="5">
        <v>322996.76072999998</v>
      </c>
      <c r="Q180" s="5">
        <v>1048.70146</v>
      </c>
      <c r="R180" s="5">
        <v>11</v>
      </c>
      <c r="Y180" s="77"/>
      <c r="AB180" s="77"/>
      <c r="AE180" s="77"/>
      <c r="AH180" s="77"/>
      <c r="AK180" s="77"/>
    </row>
    <row r="181" spans="1:37" s="5" customFormat="1" ht="15" x14ac:dyDescent="0.25">
      <c r="A181" s="5" t="s">
        <v>2</v>
      </c>
      <c r="B181" s="5">
        <v>997</v>
      </c>
      <c r="C181" s="5">
        <v>1</v>
      </c>
      <c r="D181" s="5">
        <v>325704.84333</v>
      </c>
      <c r="E181" s="5">
        <v>1009.6818</v>
      </c>
      <c r="F181" s="5">
        <v>496</v>
      </c>
      <c r="G181" s="5">
        <v>323459.11155999999</v>
      </c>
      <c r="H181" s="5">
        <v>1042.85742</v>
      </c>
      <c r="I181" s="5">
        <v>14</v>
      </c>
      <c r="J181" s="5">
        <v>324207.49401999998</v>
      </c>
      <c r="K181" s="5">
        <v>1008.74569</v>
      </c>
      <c r="L181" s="5">
        <v>2971</v>
      </c>
      <c r="M181" s="5">
        <v>326715.16918000003</v>
      </c>
      <c r="N181" s="5">
        <v>1014.5621</v>
      </c>
      <c r="O181" s="5">
        <v>71</v>
      </c>
      <c r="P181" s="5">
        <v>323074.92796</v>
      </c>
      <c r="Q181" s="5">
        <v>1051.0142699999999</v>
      </c>
      <c r="R181" s="5">
        <v>11</v>
      </c>
      <c r="Y181" s="77"/>
      <c r="AB181" s="77"/>
      <c r="AE181" s="77"/>
      <c r="AH181" s="77"/>
      <c r="AK181" s="77"/>
    </row>
    <row r="182" spans="1:37" s="5" customFormat="1" ht="15" x14ac:dyDescent="0.25">
      <c r="A182" s="5" t="s">
        <v>2</v>
      </c>
      <c r="B182" s="5">
        <v>997</v>
      </c>
      <c r="C182" s="5">
        <v>1</v>
      </c>
      <c r="D182" s="5">
        <v>325704.84333</v>
      </c>
      <c r="E182" s="5">
        <v>1010.74851</v>
      </c>
      <c r="F182" s="5">
        <v>452</v>
      </c>
      <c r="G182" s="5">
        <v>323338.79207999998</v>
      </c>
      <c r="H182" s="5">
        <v>1039.6938</v>
      </c>
      <c r="I182" s="5">
        <v>14</v>
      </c>
      <c r="J182" s="5">
        <v>325059.62367</v>
      </c>
      <c r="K182" s="5">
        <v>1008.7494</v>
      </c>
      <c r="L182" s="5">
        <v>2755</v>
      </c>
      <c r="M182" s="5">
        <v>325905.87083000003</v>
      </c>
      <c r="N182" s="5">
        <v>1016.75263</v>
      </c>
      <c r="O182" s="5">
        <v>73</v>
      </c>
      <c r="P182" s="5">
        <v>323028.83283000003</v>
      </c>
      <c r="Q182" s="5">
        <v>1044.3882699999999</v>
      </c>
      <c r="R182" s="5">
        <v>11</v>
      </c>
      <c r="Y182" s="77"/>
      <c r="AB182" s="77"/>
      <c r="AE182" s="77"/>
      <c r="AH182" s="77"/>
      <c r="AK182" s="77"/>
    </row>
    <row r="183" spans="1:37" s="5" customFormat="1" ht="15" x14ac:dyDescent="0.25">
      <c r="A183" s="5" t="s">
        <v>0</v>
      </c>
      <c r="B183" s="5">
        <v>30</v>
      </c>
      <c r="C183" s="5">
        <v>0.4</v>
      </c>
      <c r="D183" s="5">
        <v>1019.81164</v>
      </c>
      <c r="E183" s="5">
        <v>1.5056799999999999</v>
      </c>
      <c r="F183" s="5">
        <v>25</v>
      </c>
      <c r="G183" s="5">
        <v>995.50248999999997</v>
      </c>
      <c r="H183" s="5">
        <v>1.5019199999999999</v>
      </c>
      <c r="I183" s="5">
        <v>49</v>
      </c>
      <c r="J183" s="5">
        <v>1014.13518</v>
      </c>
      <c r="K183" s="5">
        <v>1.49552</v>
      </c>
      <c r="L183" s="5">
        <v>92</v>
      </c>
      <c r="M183" s="5">
        <v>1014.13518</v>
      </c>
      <c r="N183" s="5">
        <v>1.4940899999999999</v>
      </c>
      <c r="O183" s="5">
        <v>129</v>
      </c>
      <c r="P183" s="5">
        <v>995.50248999999997</v>
      </c>
      <c r="Q183" s="5">
        <v>1.50404</v>
      </c>
      <c r="R183" s="5">
        <v>17</v>
      </c>
      <c r="Y183" s="77"/>
      <c r="AB183" s="77"/>
      <c r="AE183" s="77"/>
      <c r="AH183" s="77"/>
      <c r="AK183" s="77"/>
    </row>
    <row r="184" spans="1:37" s="5" customFormat="1" ht="15" x14ac:dyDescent="0.25">
      <c r="A184" s="5" t="s">
        <v>0</v>
      </c>
      <c r="B184" s="5">
        <v>30</v>
      </c>
      <c r="C184" s="5">
        <v>0.4</v>
      </c>
      <c r="D184" s="5">
        <v>1025.2446500000001</v>
      </c>
      <c r="E184" s="5">
        <v>1.5811200000000001</v>
      </c>
      <c r="F184" s="5">
        <v>17</v>
      </c>
      <c r="G184" s="5">
        <v>995.50248999999997</v>
      </c>
      <c r="H184" s="5">
        <v>1.49583</v>
      </c>
      <c r="I184" s="5">
        <v>46</v>
      </c>
      <c r="J184" s="5">
        <v>995.50248999999997</v>
      </c>
      <c r="K184" s="5">
        <v>1.48743</v>
      </c>
      <c r="L184" s="5">
        <v>97</v>
      </c>
      <c r="M184" s="5">
        <v>1026.04351</v>
      </c>
      <c r="N184" s="5">
        <v>1.48946</v>
      </c>
      <c r="O184" s="5">
        <v>133</v>
      </c>
      <c r="P184" s="5">
        <v>995.50248999999997</v>
      </c>
      <c r="Q184" s="5">
        <v>1.54209</v>
      </c>
      <c r="R184" s="5">
        <v>17</v>
      </c>
      <c r="Y184" s="77"/>
      <c r="AB184" s="77"/>
      <c r="AE184" s="77"/>
      <c r="AH184" s="77"/>
      <c r="AK184" s="77"/>
    </row>
    <row r="185" spans="1:37" s="5" customFormat="1" ht="15" x14ac:dyDescent="0.25">
      <c r="A185" s="5" t="s">
        <v>0</v>
      </c>
      <c r="B185" s="5">
        <v>30</v>
      </c>
      <c r="C185" s="5">
        <v>0.4</v>
      </c>
      <c r="D185" s="5">
        <v>1034.8919800000001</v>
      </c>
      <c r="E185" s="5">
        <v>1.5033099999999999</v>
      </c>
      <c r="F185" s="5">
        <v>19</v>
      </c>
      <c r="G185" s="5">
        <v>995.50248999999997</v>
      </c>
      <c r="H185" s="5">
        <v>1.5109399999999999</v>
      </c>
      <c r="I185" s="5">
        <v>46</v>
      </c>
      <c r="J185" s="5">
        <v>995.50248999999997</v>
      </c>
      <c r="K185" s="5">
        <v>1.5003500000000001</v>
      </c>
      <c r="L185" s="5">
        <v>88</v>
      </c>
      <c r="M185" s="5">
        <v>1014.13518</v>
      </c>
      <c r="N185" s="5">
        <v>1.4967200000000001</v>
      </c>
      <c r="O185" s="5">
        <v>112</v>
      </c>
      <c r="P185" s="5">
        <v>995.50248999999997</v>
      </c>
      <c r="Q185" s="5">
        <v>1.52051</v>
      </c>
      <c r="R185" s="5">
        <v>18</v>
      </c>
      <c r="Y185" s="77"/>
      <c r="AB185" s="77"/>
      <c r="AE185" s="77"/>
      <c r="AH185" s="77"/>
      <c r="AK185" s="77"/>
    </row>
    <row r="186" spans="1:37" s="5" customFormat="1" ht="15" x14ac:dyDescent="0.25">
      <c r="A186" s="5" t="s">
        <v>0</v>
      </c>
      <c r="B186" s="5">
        <v>30</v>
      </c>
      <c r="C186" s="5">
        <v>0.4</v>
      </c>
      <c r="D186" s="5">
        <v>1017.7473199999999</v>
      </c>
      <c r="E186" s="5">
        <v>1.52688</v>
      </c>
      <c r="F186" s="5">
        <v>27</v>
      </c>
      <c r="G186" s="5">
        <v>995.50248999999997</v>
      </c>
      <c r="H186" s="5">
        <v>1.5414600000000001</v>
      </c>
      <c r="I186" s="5">
        <v>45</v>
      </c>
      <c r="J186" s="5">
        <v>995.50248999999997</v>
      </c>
      <c r="K186" s="5">
        <v>1.4865900000000001</v>
      </c>
      <c r="L186" s="5">
        <v>93</v>
      </c>
      <c r="M186" s="5">
        <v>1014.13518</v>
      </c>
      <c r="N186" s="5">
        <v>1.49075</v>
      </c>
      <c r="O186" s="5">
        <v>124</v>
      </c>
      <c r="P186" s="5">
        <v>995.50248999999997</v>
      </c>
      <c r="Q186" s="5">
        <v>1.52139</v>
      </c>
      <c r="R186" s="5">
        <v>13</v>
      </c>
      <c r="Y186" s="77"/>
      <c r="AB186" s="77"/>
      <c r="AE186" s="77"/>
      <c r="AH186" s="77"/>
      <c r="AK186" s="77"/>
    </row>
    <row r="187" spans="1:37" s="5" customFormat="1" ht="15" x14ac:dyDescent="0.25">
      <c r="A187" s="5" t="s">
        <v>0</v>
      </c>
      <c r="B187" s="5">
        <v>30</v>
      </c>
      <c r="C187" s="5">
        <v>0.4</v>
      </c>
      <c r="D187" s="5">
        <v>1018.97878</v>
      </c>
      <c r="E187" s="5">
        <v>1.5263599999999999</v>
      </c>
      <c r="F187" s="5">
        <v>18</v>
      </c>
      <c r="G187" s="5">
        <v>995.50248999999997</v>
      </c>
      <c r="H187" s="5">
        <v>1.4892000000000001</v>
      </c>
      <c r="I187" s="5">
        <v>50</v>
      </c>
      <c r="J187" s="5">
        <v>995.50248999999997</v>
      </c>
      <c r="K187" s="5">
        <v>1.4970000000000001</v>
      </c>
      <c r="L187" s="5">
        <v>82</v>
      </c>
      <c r="M187" s="5">
        <v>1026.0247099999999</v>
      </c>
      <c r="N187" s="5">
        <v>1.4937</v>
      </c>
      <c r="O187" s="5">
        <v>136</v>
      </c>
      <c r="P187" s="5">
        <v>995.50248999999997</v>
      </c>
      <c r="Q187" s="5">
        <v>1.5655699999999999</v>
      </c>
      <c r="R187" s="5">
        <v>19</v>
      </c>
      <c r="Y187" s="77"/>
      <c r="AB187" s="77"/>
      <c r="AE187" s="77"/>
      <c r="AH187" s="77"/>
      <c r="AK187" s="77"/>
    </row>
    <row r="188" spans="1:37" s="5" customFormat="1" ht="15" x14ac:dyDescent="0.25">
      <c r="A188" s="5" t="s">
        <v>0</v>
      </c>
      <c r="B188" s="5">
        <v>30</v>
      </c>
      <c r="C188" s="5">
        <v>0.4</v>
      </c>
      <c r="D188" s="5">
        <v>995.50248999999997</v>
      </c>
      <c r="E188" s="5">
        <v>1.5048299999999999</v>
      </c>
      <c r="F188" s="5">
        <v>25</v>
      </c>
      <c r="G188" s="5">
        <v>995.50248999999997</v>
      </c>
      <c r="H188" s="5">
        <v>1.4907999999999999</v>
      </c>
      <c r="I188" s="5">
        <v>48</v>
      </c>
      <c r="J188" s="5">
        <v>995.50248999999997</v>
      </c>
      <c r="K188" s="5">
        <v>1.4873700000000001</v>
      </c>
      <c r="L188" s="5">
        <v>93</v>
      </c>
      <c r="M188" s="5">
        <v>1014.13518</v>
      </c>
      <c r="N188" s="5">
        <v>1.4896400000000001</v>
      </c>
      <c r="O188" s="5">
        <v>103</v>
      </c>
      <c r="P188" s="5">
        <v>995.50248999999997</v>
      </c>
      <c r="Q188" s="5">
        <v>1.5434399999999999</v>
      </c>
      <c r="R188" s="5">
        <v>18</v>
      </c>
      <c r="Y188" s="77"/>
      <c r="AB188" s="77"/>
      <c r="AE188" s="77"/>
      <c r="AH188" s="77"/>
      <c r="AK188" s="77"/>
    </row>
    <row r="189" spans="1:37" s="5" customFormat="1" ht="15" x14ac:dyDescent="0.25">
      <c r="A189" s="5" t="s">
        <v>0</v>
      </c>
      <c r="B189" s="5">
        <v>30</v>
      </c>
      <c r="C189" s="5">
        <v>0.4</v>
      </c>
      <c r="D189" s="5">
        <v>1025.2446500000001</v>
      </c>
      <c r="E189" s="5">
        <v>1.5093099999999999</v>
      </c>
      <c r="F189" s="5">
        <v>24</v>
      </c>
      <c r="G189" s="5">
        <v>995.50248999999997</v>
      </c>
      <c r="H189" s="5">
        <v>1.5087299999999999</v>
      </c>
      <c r="I189" s="5">
        <v>48</v>
      </c>
      <c r="J189" s="5">
        <v>995.50248999999997</v>
      </c>
      <c r="K189" s="5">
        <v>1.5014799999999999</v>
      </c>
      <c r="L189" s="5">
        <v>87</v>
      </c>
      <c r="M189" s="5">
        <v>995.50248999999997</v>
      </c>
      <c r="N189" s="5">
        <v>1.4957800000000001</v>
      </c>
      <c r="O189" s="5">
        <v>115</v>
      </c>
      <c r="P189" s="5">
        <v>995.50248999999997</v>
      </c>
      <c r="Q189" s="5">
        <v>1.4975000000000001</v>
      </c>
      <c r="R189" s="5">
        <v>17</v>
      </c>
      <c r="Y189" s="77"/>
      <c r="AB189" s="77"/>
      <c r="AE189" s="77"/>
      <c r="AH189" s="77"/>
      <c r="AK189" s="77"/>
    </row>
    <row r="190" spans="1:37" s="5" customFormat="1" ht="15" x14ac:dyDescent="0.25">
      <c r="A190" s="5" t="s">
        <v>0</v>
      </c>
      <c r="B190" s="5">
        <v>30</v>
      </c>
      <c r="C190" s="5">
        <v>0.4</v>
      </c>
      <c r="D190" s="5">
        <v>995.50248999999997</v>
      </c>
      <c r="E190" s="5">
        <v>1.4891399999999999</v>
      </c>
      <c r="F190" s="5">
        <v>17</v>
      </c>
      <c r="G190" s="5">
        <v>995.50248999999997</v>
      </c>
      <c r="H190" s="5">
        <v>1.4891700000000001</v>
      </c>
      <c r="I190" s="5">
        <v>49</v>
      </c>
      <c r="J190" s="5">
        <v>1014.13518</v>
      </c>
      <c r="K190" s="5">
        <v>1.4958899999999999</v>
      </c>
      <c r="L190" s="5">
        <v>71</v>
      </c>
      <c r="M190" s="5">
        <v>1014.13518</v>
      </c>
      <c r="N190" s="5">
        <v>1.4915400000000001</v>
      </c>
      <c r="O190" s="5">
        <v>125</v>
      </c>
      <c r="P190" s="5">
        <v>995.50248999999997</v>
      </c>
      <c r="Q190" s="5">
        <v>1.4915400000000001</v>
      </c>
      <c r="R190" s="5">
        <v>18</v>
      </c>
      <c r="Y190" s="77"/>
      <c r="AB190" s="77"/>
      <c r="AE190" s="77"/>
      <c r="AH190" s="77"/>
      <c r="AK190" s="77"/>
    </row>
    <row r="191" spans="1:37" s="5" customFormat="1" ht="15" x14ac:dyDescent="0.25">
      <c r="A191" s="5" t="s">
        <v>0</v>
      </c>
      <c r="B191" s="5">
        <v>30</v>
      </c>
      <c r="C191" s="5">
        <v>0.4</v>
      </c>
      <c r="D191" s="5">
        <v>995.50248999999997</v>
      </c>
      <c r="E191" s="5">
        <v>1.5280100000000001</v>
      </c>
      <c r="F191" s="5">
        <v>16</v>
      </c>
      <c r="G191" s="5">
        <v>995.50248999999997</v>
      </c>
      <c r="H191" s="5">
        <v>1.5100100000000001</v>
      </c>
      <c r="I191" s="5">
        <v>52</v>
      </c>
      <c r="J191" s="5">
        <v>995.50248999999997</v>
      </c>
      <c r="K191" s="5">
        <v>1.6187800000000001</v>
      </c>
      <c r="L191" s="5">
        <v>82</v>
      </c>
      <c r="M191" s="5">
        <v>995.50248999999997</v>
      </c>
      <c r="N191" s="5">
        <v>1.4886999999999999</v>
      </c>
      <c r="O191" s="5">
        <v>129</v>
      </c>
      <c r="P191" s="5">
        <v>995.50248999999997</v>
      </c>
      <c r="Q191" s="5">
        <v>1.5410200000000001</v>
      </c>
      <c r="R191" s="5">
        <v>15</v>
      </c>
      <c r="Y191" s="77"/>
      <c r="AB191" s="77"/>
      <c r="AE191" s="77"/>
      <c r="AH191" s="77"/>
      <c r="AK191" s="77"/>
    </row>
    <row r="192" spans="1:37" s="5" customFormat="1" ht="15" x14ac:dyDescent="0.25">
      <c r="A192" s="5" t="s">
        <v>0</v>
      </c>
      <c r="B192" s="5">
        <v>30</v>
      </c>
      <c r="C192" s="5">
        <v>0.4</v>
      </c>
      <c r="D192" s="5">
        <v>1034.8919800000001</v>
      </c>
      <c r="E192" s="5">
        <v>1.5058499999999999</v>
      </c>
      <c r="F192" s="5">
        <v>23</v>
      </c>
      <c r="G192" s="5">
        <v>995.50248999999997</v>
      </c>
      <c r="H192" s="5">
        <v>1.48946</v>
      </c>
      <c r="I192" s="5">
        <v>42</v>
      </c>
      <c r="J192" s="5">
        <v>995.50248999999997</v>
      </c>
      <c r="K192" s="5">
        <v>1.49159</v>
      </c>
      <c r="L192" s="5">
        <v>74</v>
      </c>
      <c r="M192" s="5">
        <v>1007.39201</v>
      </c>
      <c r="N192" s="5">
        <v>1.48678</v>
      </c>
      <c r="O192" s="5">
        <v>115</v>
      </c>
      <c r="P192" s="5">
        <v>995.50248999999997</v>
      </c>
      <c r="Q192" s="5">
        <v>1.5070300000000001</v>
      </c>
      <c r="R192" s="5">
        <v>16</v>
      </c>
      <c r="Y192" s="77"/>
      <c r="AB192" s="77"/>
      <c r="AE192" s="77"/>
      <c r="AH192" s="77"/>
      <c r="AK192" s="77"/>
    </row>
    <row r="193" spans="1:37" s="5" customFormat="1" ht="15" x14ac:dyDescent="0.25">
      <c r="A193" s="5" t="s">
        <v>0</v>
      </c>
      <c r="B193" s="5">
        <v>30</v>
      </c>
      <c r="C193" s="5">
        <v>0.7</v>
      </c>
      <c r="D193" s="5">
        <v>694.58</v>
      </c>
      <c r="E193" s="5">
        <v>2.04352</v>
      </c>
      <c r="F193" s="5">
        <v>36</v>
      </c>
      <c r="G193" s="5">
        <v>675.36989000000005</v>
      </c>
      <c r="H193" s="5">
        <v>2.06107</v>
      </c>
      <c r="I193" s="5">
        <v>59</v>
      </c>
      <c r="J193" s="5">
        <v>694.70594000000006</v>
      </c>
      <c r="K193" s="5">
        <v>2.0828700000000002</v>
      </c>
      <c r="L193" s="5">
        <v>124</v>
      </c>
      <c r="M193" s="5">
        <v>758.18667000000005</v>
      </c>
      <c r="N193" s="5">
        <v>2.0444100000000001</v>
      </c>
      <c r="O193" s="5">
        <v>167</v>
      </c>
      <c r="P193" s="5">
        <v>675.47965999999997</v>
      </c>
      <c r="Q193" s="5">
        <v>2.0812200000000001</v>
      </c>
      <c r="R193" s="5">
        <v>24</v>
      </c>
      <c r="Y193" s="77"/>
      <c r="AB193" s="77"/>
      <c r="AE193" s="77"/>
      <c r="AH193" s="77"/>
      <c r="AK193" s="77"/>
    </row>
    <row r="194" spans="1:37" s="5" customFormat="1" ht="15" x14ac:dyDescent="0.25">
      <c r="A194" s="5" t="s">
        <v>0</v>
      </c>
      <c r="B194" s="5">
        <v>30</v>
      </c>
      <c r="C194" s="5">
        <v>0.7</v>
      </c>
      <c r="D194" s="5">
        <v>694.58</v>
      </c>
      <c r="E194" s="5">
        <v>2.0658400000000001</v>
      </c>
      <c r="F194" s="5">
        <v>32</v>
      </c>
      <c r="G194" s="5">
        <v>675.47965999999997</v>
      </c>
      <c r="H194" s="5">
        <v>2.0543300000000002</v>
      </c>
      <c r="I194" s="5">
        <v>62</v>
      </c>
      <c r="J194" s="5">
        <v>692.52247999999997</v>
      </c>
      <c r="K194" s="5">
        <v>2.0437400000000001</v>
      </c>
      <c r="L194" s="5">
        <v>128</v>
      </c>
      <c r="M194" s="5">
        <v>696.70344</v>
      </c>
      <c r="N194" s="5">
        <v>2.0404</v>
      </c>
      <c r="O194" s="5">
        <v>169</v>
      </c>
      <c r="P194" s="5">
        <v>675.36581000000001</v>
      </c>
      <c r="Q194" s="5">
        <v>2.0592800000000002</v>
      </c>
      <c r="R194" s="5">
        <v>25</v>
      </c>
      <c r="Y194" s="77"/>
      <c r="AB194" s="77"/>
      <c r="AE194" s="77"/>
      <c r="AH194" s="77"/>
      <c r="AK194" s="77"/>
    </row>
    <row r="195" spans="1:37" s="5" customFormat="1" ht="15" x14ac:dyDescent="0.25">
      <c r="A195" s="5" t="s">
        <v>0</v>
      </c>
      <c r="B195" s="5">
        <v>30</v>
      </c>
      <c r="C195" s="5">
        <v>0.7</v>
      </c>
      <c r="D195" s="5">
        <v>694.58</v>
      </c>
      <c r="E195" s="5">
        <v>2.0461</v>
      </c>
      <c r="F195" s="5">
        <v>35</v>
      </c>
      <c r="G195" s="5">
        <v>675.38611000000003</v>
      </c>
      <c r="H195" s="5">
        <v>2.0670600000000001</v>
      </c>
      <c r="I195" s="5">
        <v>65</v>
      </c>
      <c r="J195" s="5">
        <v>726.00325999999995</v>
      </c>
      <c r="K195" s="5">
        <v>2.0440200000000002</v>
      </c>
      <c r="L195" s="5">
        <v>133</v>
      </c>
      <c r="M195" s="5">
        <v>696.71078</v>
      </c>
      <c r="N195" s="5">
        <v>2.0438800000000001</v>
      </c>
      <c r="O195" s="5">
        <v>95</v>
      </c>
      <c r="P195" s="5">
        <v>675.36989000000005</v>
      </c>
      <c r="Q195" s="5">
        <v>2.0487000000000002</v>
      </c>
      <c r="R195" s="5">
        <v>25</v>
      </c>
      <c r="Y195" s="77"/>
      <c r="AB195" s="77"/>
      <c r="AE195" s="77"/>
      <c r="AH195" s="77"/>
      <c r="AK195" s="77"/>
    </row>
    <row r="196" spans="1:37" s="5" customFormat="1" ht="15" x14ac:dyDescent="0.25">
      <c r="A196" s="5" t="s">
        <v>0</v>
      </c>
      <c r="B196" s="5">
        <v>30</v>
      </c>
      <c r="C196" s="5">
        <v>0.7</v>
      </c>
      <c r="D196" s="5">
        <v>694.58</v>
      </c>
      <c r="E196" s="5">
        <v>2.06304</v>
      </c>
      <c r="F196" s="5">
        <v>35</v>
      </c>
      <c r="G196" s="5">
        <v>675.38611000000003</v>
      </c>
      <c r="H196" s="5">
        <v>2.0427</v>
      </c>
      <c r="I196" s="5">
        <v>65</v>
      </c>
      <c r="J196" s="5">
        <v>697.05580999999995</v>
      </c>
      <c r="K196" s="5">
        <v>2.0537000000000001</v>
      </c>
      <c r="L196" s="5">
        <v>120</v>
      </c>
      <c r="M196" s="5">
        <v>743.16146000000003</v>
      </c>
      <c r="N196" s="5">
        <v>2.0451899999999998</v>
      </c>
      <c r="O196" s="5">
        <v>181</v>
      </c>
      <c r="P196" s="5">
        <v>675.38247999999999</v>
      </c>
      <c r="Q196" s="5">
        <v>2.0840700000000001</v>
      </c>
      <c r="R196" s="5">
        <v>24</v>
      </c>
      <c r="Y196" s="77"/>
      <c r="AB196" s="77"/>
      <c r="AE196" s="77"/>
      <c r="AH196" s="77"/>
      <c r="AK196" s="77"/>
    </row>
    <row r="197" spans="1:37" s="5" customFormat="1" ht="15" x14ac:dyDescent="0.25">
      <c r="A197" s="5" t="s">
        <v>0</v>
      </c>
      <c r="B197" s="5">
        <v>30</v>
      </c>
      <c r="C197" s="5">
        <v>0.7</v>
      </c>
      <c r="D197" s="5">
        <v>694.58</v>
      </c>
      <c r="E197" s="5">
        <v>2.04617</v>
      </c>
      <c r="F197" s="5">
        <v>33</v>
      </c>
      <c r="G197" s="5">
        <v>675.36989000000005</v>
      </c>
      <c r="H197" s="5">
        <v>2.06237</v>
      </c>
      <c r="I197" s="5">
        <v>62</v>
      </c>
      <c r="J197" s="5">
        <v>725.35406999999998</v>
      </c>
      <c r="K197" s="5">
        <v>2.0525899999999999</v>
      </c>
      <c r="L197" s="5">
        <v>120</v>
      </c>
      <c r="M197" s="5">
        <v>756.80137000000002</v>
      </c>
      <c r="N197" s="5">
        <v>2.0477099999999999</v>
      </c>
      <c r="O197" s="5">
        <v>172</v>
      </c>
      <c r="P197" s="5">
        <v>675.36989000000005</v>
      </c>
      <c r="Q197" s="5">
        <v>2.0489099999999998</v>
      </c>
      <c r="R197" s="5">
        <v>22</v>
      </c>
      <c r="Y197" s="77"/>
      <c r="AB197" s="77"/>
      <c r="AE197" s="77"/>
      <c r="AH197" s="77"/>
      <c r="AK197" s="77"/>
    </row>
    <row r="198" spans="1:37" s="5" customFormat="1" ht="15" x14ac:dyDescent="0.25">
      <c r="A198" s="5" t="s">
        <v>0</v>
      </c>
      <c r="B198" s="5">
        <v>30</v>
      </c>
      <c r="C198" s="5">
        <v>0.7</v>
      </c>
      <c r="D198" s="5">
        <v>694.58</v>
      </c>
      <c r="E198" s="5">
        <v>2.0727500000000001</v>
      </c>
      <c r="F198" s="5">
        <v>40</v>
      </c>
      <c r="G198" s="5">
        <v>677.50385000000006</v>
      </c>
      <c r="H198" s="5">
        <v>2.0444100000000001</v>
      </c>
      <c r="I198" s="5">
        <v>61</v>
      </c>
      <c r="J198" s="5">
        <v>701.24004000000002</v>
      </c>
      <c r="K198" s="5">
        <v>2.03891</v>
      </c>
      <c r="L198" s="5">
        <v>122</v>
      </c>
      <c r="M198" s="5">
        <v>774.47360000000003</v>
      </c>
      <c r="N198" s="5">
        <v>2.0430899999999999</v>
      </c>
      <c r="O198" s="5">
        <v>151</v>
      </c>
      <c r="P198" s="5">
        <v>675.36989000000005</v>
      </c>
      <c r="Q198" s="5">
        <v>2.0922700000000001</v>
      </c>
      <c r="R198" s="5">
        <v>26</v>
      </c>
      <c r="Y198" s="77"/>
      <c r="AB198" s="77"/>
      <c r="AE198" s="77"/>
      <c r="AH198" s="77"/>
      <c r="AK198" s="77"/>
    </row>
    <row r="199" spans="1:37" s="5" customFormat="1" ht="15" x14ac:dyDescent="0.25">
      <c r="A199" s="5" t="s">
        <v>0</v>
      </c>
      <c r="B199" s="5">
        <v>30</v>
      </c>
      <c r="C199" s="5">
        <v>0.7</v>
      </c>
      <c r="D199" s="5">
        <v>694.58</v>
      </c>
      <c r="E199" s="5">
        <v>2.05084</v>
      </c>
      <c r="F199" s="5">
        <v>38</v>
      </c>
      <c r="G199" s="5">
        <v>675.47965999999997</v>
      </c>
      <c r="H199" s="5">
        <v>2.05253</v>
      </c>
      <c r="I199" s="5">
        <v>59</v>
      </c>
      <c r="J199" s="5">
        <v>706.23667</v>
      </c>
      <c r="K199" s="5">
        <v>2.04941</v>
      </c>
      <c r="L199" s="5">
        <v>128</v>
      </c>
      <c r="M199" s="5">
        <v>714.22275000000002</v>
      </c>
      <c r="N199" s="5">
        <v>2.0431599999999999</v>
      </c>
      <c r="O199" s="5">
        <v>164</v>
      </c>
      <c r="P199" s="5">
        <v>675.47965999999997</v>
      </c>
      <c r="Q199" s="5">
        <v>2.1051899999999999</v>
      </c>
      <c r="R199" s="5">
        <v>20</v>
      </c>
      <c r="Y199" s="77"/>
      <c r="AB199" s="77"/>
      <c r="AE199" s="77"/>
      <c r="AH199" s="77"/>
      <c r="AK199" s="77"/>
    </row>
    <row r="200" spans="1:37" s="5" customFormat="1" ht="15" x14ac:dyDescent="0.25">
      <c r="A200" s="5" t="s">
        <v>0</v>
      </c>
      <c r="B200" s="5">
        <v>30</v>
      </c>
      <c r="C200" s="5">
        <v>0.7</v>
      </c>
      <c r="D200" s="5">
        <v>694.58</v>
      </c>
      <c r="E200" s="5">
        <v>2.0522300000000002</v>
      </c>
      <c r="F200" s="5">
        <v>32</v>
      </c>
      <c r="G200" s="5">
        <v>675.36989000000005</v>
      </c>
      <c r="H200" s="5">
        <v>2.0661200000000002</v>
      </c>
      <c r="I200" s="5">
        <v>45</v>
      </c>
      <c r="J200" s="5">
        <v>689.20029</v>
      </c>
      <c r="K200" s="5">
        <v>2.0522499999999999</v>
      </c>
      <c r="L200" s="5">
        <v>135</v>
      </c>
      <c r="M200" s="5">
        <v>679.71956</v>
      </c>
      <c r="N200" s="5">
        <v>2.0490200000000001</v>
      </c>
      <c r="O200" s="5">
        <v>177</v>
      </c>
      <c r="P200" s="5">
        <v>675.93665999999996</v>
      </c>
      <c r="Q200" s="5">
        <v>2.0478900000000002</v>
      </c>
      <c r="R200" s="5">
        <v>25</v>
      </c>
      <c r="Y200" s="77"/>
      <c r="AB200" s="77"/>
      <c r="AE200" s="77"/>
      <c r="AH200" s="77"/>
      <c r="AK200" s="77"/>
    </row>
    <row r="201" spans="1:37" s="5" customFormat="1" ht="15" x14ac:dyDescent="0.25">
      <c r="A201" s="5" t="s">
        <v>0</v>
      </c>
      <c r="B201" s="5">
        <v>30</v>
      </c>
      <c r="C201" s="5">
        <v>0.7</v>
      </c>
      <c r="D201" s="5">
        <v>692.68915000000004</v>
      </c>
      <c r="E201" s="5">
        <v>2.0403899999999999</v>
      </c>
      <c r="F201" s="5">
        <v>29</v>
      </c>
      <c r="G201" s="5">
        <v>675.38611000000003</v>
      </c>
      <c r="H201" s="5">
        <v>2.0396000000000001</v>
      </c>
      <c r="I201" s="5">
        <v>61</v>
      </c>
      <c r="J201" s="5">
        <v>706.23667</v>
      </c>
      <c r="K201" s="5">
        <v>2.0428500000000001</v>
      </c>
      <c r="L201" s="5">
        <v>118</v>
      </c>
      <c r="M201" s="5">
        <v>692.52247999999997</v>
      </c>
      <c r="N201" s="5">
        <v>2.0448</v>
      </c>
      <c r="O201" s="5">
        <v>145</v>
      </c>
      <c r="P201" s="5">
        <v>675.38247999999999</v>
      </c>
      <c r="Q201" s="5">
        <v>2.04352</v>
      </c>
      <c r="R201" s="5">
        <v>24</v>
      </c>
      <c r="Y201" s="77"/>
      <c r="AB201" s="77"/>
      <c r="AE201" s="77"/>
      <c r="AH201" s="77"/>
      <c r="AK201" s="77"/>
    </row>
    <row r="202" spans="1:37" s="5" customFormat="1" ht="15" x14ac:dyDescent="0.25">
      <c r="A202" s="5" t="s">
        <v>0</v>
      </c>
      <c r="B202" s="5">
        <v>30</v>
      </c>
      <c r="C202" s="5">
        <v>0.7</v>
      </c>
      <c r="D202" s="5">
        <v>694.58</v>
      </c>
      <c r="E202" s="5">
        <v>2.06081</v>
      </c>
      <c r="F202" s="5">
        <v>36</v>
      </c>
      <c r="G202" s="5">
        <v>675.38611000000003</v>
      </c>
      <c r="H202" s="5">
        <v>2.07016</v>
      </c>
      <c r="I202" s="5">
        <v>62</v>
      </c>
      <c r="J202" s="5">
        <v>713.77660000000003</v>
      </c>
      <c r="K202" s="5">
        <v>2.0501200000000002</v>
      </c>
      <c r="L202" s="5">
        <v>121</v>
      </c>
      <c r="M202" s="5">
        <v>692.52574000000004</v>
      </c>
      <c r="N202" s="5">
        <v>2.04434</v>
      </c>
      <c r="O202" s="5">
        <v>162</v>
      </c>
      <c r="P202" s="5">
        <v>675.53542000000004</v>
      </c>
      <c r="Q202" s="5">
        <v>2.0707</v>
      </c>
      <c r="R202" s="5">
        <v>22</v>
      </c>
      <c r="Y202" s="77"/>
      <c r="AB202" s="77"/>
      <c r="AE202" s="77"/>
      <c r="AH202" s="77"/>
      <c r="AK202" s="77"/>
    </row>
    <row r="203" spans="1:37" s="5" customFormat="1" ht="15" x14ac:dyDescent="0.25">
      <c r="A203" s="5" t="s">
        <v>0</v>
      </c>
      <c r="B203" s="5">
        <v>30</v>
      </c>
      <c r="C203" s="5">
        <v>1</v>
      </c>
      <c r="D203" s="5">
        <v>676.84279000000004</v>
      </c>
      <c r="E203" s="5">
        <v>3.2602699999999998</v>
      </c>
      <c r="F203" s="5">
        <v>60</v>
      </c>
      <c r="G203" s="5">
        <v>658.11348999999996</v>
      </c>
      <c r="H203" s="5">
        <v>3.2330999999999999</v>
      </c>
      <c r="I203" s="5">
        <v>94</v>
      </c>
      <c r="J203" s="5">
        <v>669.15326000000005</v>
      </c>
      <c r="K203" s="5">
        <v>3.2361</v>
      </c>
      <c r="L203" s="5">
        <v>202</v>
      </c>
      <c r="M203" s="5">
        <v>666.33015999999998</v>
      </c>
      <c r="N203" s="5">
        <v>3.23963</v>
      </c>
      <c r="O203" s="5">
        <v>269</v>
      </c>
      <c r="P203" s="5">
        <v>655.43295999999998</v>
      </c>
      <c r="Q203" s="5">
        <v>3.23942</v>
      </c>
      <c r="R203" s="5">
        <v>38</v>
      </c>
      <c r="Y203" s="77"/>
      <c r="AB203" s="77"/>
      <c r="AE203" s="77"/>
      <c r="AH203" s="77"/>
      <c r="AK203" s="77"/>
    </row>
    <row r="204" spans="1:37" s="5" customFormat="1" ht="15" x14ac:dyDescent="0.25">
      <c r="A204" s="5" t="s">
        <v>0</v>
      </c>
      <c r="B204" s="5">
        <v>30</v>
      </c>
      <c r="C204" s="5">
        <v>1</v>
      </c>
      <c r="D204" s="5">
        <v>657.32992999999999</v>
      </c>
      <c r="E204" s="5">
        <v>3.2515499999999999</v>
      </c>
      <c r="F204" s="5">
        <v>64</v>
      </c>
      <c r="G204" s="5">
        <v>658.11348999999996</v>
      </c>
      <c r="H204" s="5">
        <v>3.2578200000000002</v>
      </c>
      <c r="I204" s="5">
        <v>86</v>
      </c>
      <c r="J204" s="5">
        <v>656.34612000000004</v>
      </c>
      <c r="K204" s="5">
        <v>3.2305600000000001</v>
      </c>
      <c r="L204" s="5">
        <v>195</v>
      </c>
      <c r="M204" s="5">
        <v>664.41682000000003</v>
      </c>
      <c r="N204" s="5">
        <v>3.2328600000000001</v>
      </c>
      <c r="O204" s="5">
        <v>250</v>
      </c>
      <c r="P204" s="5">
        <v>655.43295999999998</v>
      </c>
      <c r="Q204" s="5">
        <v>3.5168300000000001</v>
      </c>
      <c r="R204" s="5">
        <v>35</v>
      </c>
      <c r="Y204" s="77"/>
      <c r="AB204" s="77"/>
      <c r="AE204" s="77"/>
      <c r="AH204" s="77"/>
      <c r="AK204" s="77"/>
    </row>
    <row r="205" spans="1:37" s="5" customFormat="1" ht="15" x14ac:dyDescent="0.25">
      <c r="A205" s="5" t="s">
        <v>0</v>
      </c>
      <c r="B205" s="5">
        <v>30</v>
      </c>
      <c r="C205" s="5">
        <v>1</v>
      </c>
      <c r="D205" s="5">
        <v>678.59612000000004</v>
      </c>
      <c r="E205" s="5">
        <v>3.2666200000000001</v>
      </c>
      <c r="F205" s="5">
        <v>60</v>
      </c>
      <c r="G205" s="5">
        <v>658.23289</v>
      </c>
      <c r="H205" s="5">
        <v>3.2309700000000001</v>
      </c>
      <c r="I205" s="5">
        <v>94</v>
      </c>
      <c r="J205" s="5">
        <v>676.91332999999997</v>
      </c>
      <c r="K205" s="5">
        <v>3.2439399999999998</v>
      </c>
      <c r="L205" s="5">
        <v>202</v>
      </c>
      <c r="M205" s="5">
        <v>666.33015999999998</v>
      </c>
      <c r="N205" s="5">
        <v>3.2393000000000001</v>
      </c>
      <c r="O205" s="5">
        <v>272</v>
      </c>
      <c r="P205" s="5">
        <v>655.43295999999998</v>
      </c>
      <c r="Q205" s="5">
        <v>3.2631299999999999</v>
      </c>
      <c r="R205" s="5">
        <v>38</v>
      </c>
      <c r="Y205" s="77"/>
      <c r="AB205" s="77"/>
      <c r="AE205" s="77"/>
      <c r="AH205" s="77"/>
      <c r="AK205" s="77"/>
    </row>
    <row r="206" spans="1:37" s="5" customFormat="1" ht="15" x14ac:dyDescent="0.25">
      <c r="A206" s="5" t="s">
        <v>0</v>
      </c>
      <c r="B206" s="5">
        <v>30</v>
      </c>
      <c r="C206" s="5">
        <v>1</v>
      </c>
      <c r="D206" s="5">
        <v>664.28349000000003</v>
      </c>
      <c r="E206" s="5">
        <v>3.2322799999999998</v>
      </c>
      <c r="F206" s="5">
        <v>58</v>
      </c>
      <c r="G206" s="5">
        <v>657.98015999999996</v>
      </c>
      <c r="H206" s="5">
        <v>3.23455</v>
      </c>
      <c r="I206" s="5">
        <v>98</v>
      </c>
      <c r="J206" s="5">
        <v>664.41682000000003</v>
      </c>
      <c r="K206" s="5">
        <v>3.2392099999999999</v>
      </c>
      <c r="L206" s="5">
        <v>183</v>
      </c>
      <c r="M206" s="5">
        <v>662.39264000000003</v>
      </c>
      <c r="N206" s="5">
        <v>3.2376800000000001</v>
      </c>
      <c r="O206" s="5">
        <v>253</v>
      </c>
      <c r="P206" s="5">
        <v>655.43295999999998</v>
      </c>
      <c r="Q206" s="5">
        <v>3.3042899999999999</v>
      </c>
      <c r="R206" s="5">
        <v>37</v>
      </c>
      <c r="Y206" s="77"/>
      <c r="AB206" s="77"/>
      <c r="AE206" s="77"/>
      <c r="AH206" s="77"/>
      <c r="AK206" s="77"/>
    </row>
    <row r="207" spans="1:37" s="5" customFormat="1" ht="15" x14ac:dyDescent="0.25">
      <c r="A207" s="5" t="s">
        <v>0</v>
      </c>
      <c r="B207" s="5">
        <v>30</v>
      </c>
      <c r="C207" s="5">
        <v>1</v>
      </c>
      <c r="D207" s="5">
        <v>676.84279000000004</v>
      </c>
      <c r="E207" s="5">
        <v>3.2631800000000002</v>
      </c>
      <c r="F207" s="5">
        <v>57</v>
      </c>
      <c r="G207" s="5">
        <v>657.98015999999996</v>
      </c>
      <c r="H207" s="5">
        <v>3.2486999999999999</v>
      </c>
      <c r="I207" s="5">
        <v>99</v>
      </c>
      <c r="J207" s="5">
        <v>658.38908000000004</v>
      </c>
      <c r="K207" s="5">
        <v>3.2426599999999999</v>
      </c>
      <c r="L207" s="5">
        <v>182</v>
      </c>
      <c r="M207" s="5">
        <v>730.39679999999998</v>
      </c>
      <c r="N207" s="5">
        <v>3.2325599999999999</v>
      </c>
      <c r="O207" s="5">
        <v>277</v>
      </c>
      <c r="P207" s="5">
        <v>655.43295999999998</v>
      </c>
      <c r="Q207" s="5">
        <v>3.3053599999999999</v>
      </c>
      <c r="R207" s="5">
        <v>38</v>
      </c>
      <c r="Y207" s="77"/>
      <c r="AB207" s="77"/>
      <c r="AE207" s="77"/>
      <c r="AH207" s="77"/>
      <c r="AK207" s="77"/>
    </row>
    <row r="208" spans="1:37" s="5" customFormat="1" ht="15" x14ac:dyDescent="0.25">
      <c r="A208" s="5" t="s">
        <v>0</v>
      </c>
      <c r="B208" s="5">
        <v>30</v>
      </c>
      <c r="C208" s="5">
        <v>1</v>
      </c>
      <c r="D208" s="5">
        <v>699.02291000000002</v>
      </c>
      <c r="E208" s="5">
        <v>3.2328299999999999</v>
      </c>
      <c r="F208" s="5">
        <v>63</v>
      </c>
      <c r="G208" s="5">
        <v>657.98015999999996</v>
      </c>
      <c r="H208" s="5">
        <v>3.2484500000000001</v>
      </c>
      <c r="I208" s="5">
        <v>94</v>
      </c>
      <c r="J208" s="5">
        <v>659.40833999999995</v>
      </c>
      <c r="K208" s="5">
        <v>3.24302</v>
      </c>
      <c r="L208" s="5">
        <v>180</v>
      </c>
      <c r="M208" s="5">
        <v>666.33015999999998</v>
      </c>
      <c r="N208" s="5">
        <v>3.23455</v>
      </c>
      <c r="O208" s="5">
        <v>246</v>
      </c>
      <c r="P208" s="5">
        <v>655.43295999999998</v>
      </c>
      <c r="Q208" s="5">
        <v>3.2637999999999998</v>
      </c>
      <c r="R208" s="5">
        <v>37</v>
      </c>
      <c r="Y208" s="77"/>
      <c r="AB208" s="77"/>
      <c r="AE208" s="77"/>
      <c r="AH208" s="77"/>
      <c r="AK208" s="77"/>
    </row>
    <row r="209" spans="1:37" s="5" customFormat="1" ht="15" x14ac:dyDescent="0.25">
      <c r="A209" s="5" t="s">
        <v>0</v>
      </c>
      <c r="B209" s="5">
        <v>30</v>
      </c>
      <c r="C209" s="5">
        <v>1</v>
      </c>
      <c r="D209" s="5">
        <v>664.28349000000003</v>
      </c>
      <c r="E209" s="5">
        <v>3.23848</v>
      </c>
      <c r="F209" s="5">
        <v>67</v>
      </c>
      <c r="G209" s="5">
        <v>657.98015999999996</v>
      </c>
      <c r="H209" s="5">
        <v>3.2311100000000001</v>
      </c>
      <c r="I209" s="5">
        <v>93</v>
      </c>
      <c r="J209" s="5">
        <v>656.34204</v>
      </c>
      <c r="K209" s="5">
        <v>3.24065</v>
      </c>
      <c r="L209" s="5">
        <v>191</v>
      </c>
      <c r="M209" s="5">
        <v>675.42313999999999</v>
      </c>
      <c r="N209" s="5">
        <v>3.2295099999999999</v>
      </c>
      <c r="O209" s="5">
        <v>250</v>
      </c>
      <c r="P209" s="5">
        <v>655.43295999999998</v>
      </c>
      <c r="Q209" s="5">
        <v>3.2521399999999998</v>
      </c>
      <c r="R209" s="5">
        <v>35</v>
      </c>
      <c r="Y209" s="77"/>
      <c r="AB209" s="77"/>
      <c r="AE209" s="77"/>
      <c r="AH209" s="77"/>
      <c r="AK209" s="77"/>
    </row>
    <row r="210" spans="1:37" s="5" customFormat="1" ht="15" x14ac:dyDescent="0.25">
      <c r="A210" s="5" t="s">
        <v>0</v>
      </c>
      <c r="B210" s="5">
        <v>30</v>
      </c>
      <c r="C210" s="5">
        <v>1</v>
      </c>
      <c r="D210" s="5">
        <v>677.03830000000005</v>
      </c>
      <c r="E210" s="5">
        <v>3.24017</v>
      </c>
      <c r="F210" s="5">
        <v>58</v>
      </c>
      <c r="G210" s="5">
        <v>658.11348999999996</v>
      </c>
      <c r="H210" s="5">
        <v>3.23794</v>
      </c>
      <c r="I210" s="5">
        <v>87</v>
      </c>
      <c r="J210" s="5">
        <v>675.42313999999999</v>
      </c>
      <c r="K210" s="5">
        <v>3.2291699999999999</v>
      </c>
      <c r="L210" s="5">
        <v>189</v>
      </c>
      <c r="M210" s="5">
        <v>666.37681999999995</v>
      </c>
      <c r="N210" s="5">
        <v>3.2307399999999999</v>
      </c>
      <c r="O210" s="5">
        <v>261</v>
      </c>
      <c r="P210" s="5">
        <v>655.43907999999999</v>
      </c>
      <c r="Q210" s="5">
        <v>3.3666399999999999</v>
      </c>
      <c r="R210" s="5">
        <v>34</v>
      </c>
      <c r="Y210" s="77"/>
      <c r="AB210" s="77"/>
      <c r="AE210" s="77"/>
      <c r="AH210" s="77"/>
      <c r="AK210" s="77"/>
    </row>
    <row r="211" spans="1:37" s="5" customFormat="1" ht="15" x14ac:dyDescent="0.25">
      <c r="A211" s="5" t="s">
        <v>0</v>
      </c>
      <c r="B211" s="5">
        <v>30</v>
      </c>
      <c r="C211" s="5">
        <v>1</v>
      </c>
      <c r="D211" s="5">
        <v>676.84279000000004</v>
      </c>
      <c r="E211" s="5">
        <v>3.26512</v>
      </c>
      <c r="F211" s="5">
        <v>68</v>
      </c>
      <c r="G211" s="5">
        <v>658.11348999999996</v>
      </c>
      <c r="H211" s="5">
        <v>3.2301500000000001</v>
      </c>
      <c r="I211" s="5">
        <v>84</v>
      </c>
      <c r="J211" s="5">
        <v>714.22275000000002</v>
      </c>
      <c r="K211" s="5">
        <v>3.2367400000000002</v>
      </c>
      <c r="L211" s="5">
        <v>178</v>
      </c>
      <c r="M211" s="5">
        <v>706.33667000000003</v>
      </c>
      <c r="N211" s="5">
        <v>3.2312400000000001</v>
      </c>
      <c r="O211" s="5">
        <v>275</v>
      </c>
      <c r="P211" s="5">
        <v>655.43295999999998</v>
      </c>
      <c r="Q211" s="5">
        <v>3.2848700000000002</v>
      </c>
      <c r="R211" s="5">
        <v>37</v>
      </c>
      <c r="Y211" s="77"/>
      <c r="AB211" s="77"/>
      <c r="AE211" s="77"/>
      <c r="AH211" s="77"/>
      <c r="AK211" s="77"/>
    </row>
    <row r="212" spans="1:37" s="5" customFormat="1" ht="15" x14ac:dyDescent="0.25">
      <c r="A212" s="5" t="s">
        <v>0</v>
      </c>
      <c r="B212" s="5">
        <v>30</v>
      </c>
      <c r="C212" s="5">
        <v>1</v>
      </c>
      <c r="D212" s="5">
        <v>699.02291000000002</v>
      </c>
      <c r="E212" s="5">
        <v>3.25936</v>
      </c>
      <c r="F212" s="5">
        <v>62</v>
      </c>
      <c r="G212" s="5">
        <v>658.11348999999996</v>
      </c>
      <c r="H212" s="5">
        <v>3.23163</v>
      </c>
      <c r="I212" s="5">
        <v>89</v>
      </c>
      <c r="J212" s="5">
        <v>673.32333000000006</v>
      </c>
      <c r="K212" s="5">
        <v>3.24166</v>
      </c>
      <c r="L212" s="5">
        <v>194</v>
      </c>
      <c r="M212" s="5">
        <v>705.55298000000005</v>
      </c>
      <c r="N212" s="5">
        <v>3.2341799999999998</v>
      </c>
      <c r="O212" s="5">
        <v>248</v>
      </c>
      <c r="P212" s="5">
        <v>655.43295999999998</v>
      </c>
      <c r="Q212" s="5">
        <v>3.3040600000000002</v>
      </c>
      <c r="R212" s="5">
        <v>33</v>
      </c>
      <c r="Y212" s="77"/>
      <c r="AB212" s="77"/>
      <c r="AE212" s="77"/>
      <c r="AH212" s="77"/>
      <c r="AK212" s="77"/>
    </row>
    <row r="213" spans="1:37" s="5" customFormat="1" ht="15" x14ac:dyDescent="0.25">
      <c r="A213" s="5" t="s">
        <v>0</v>
      </c>
      <c r="B213" s="5">
        <v>100</v>
      </c>
      <c r="C213" s="5">
        <v>0.4</v>
      </c>
      <c r="D213" s="5">
        <v>2065.80474</v>
      </c>
      <c r="E213" s="5">
        <v>7.8658900000000003</v>
      </c>
      <c r="F213" s="5">
        <v>69</v>
      </c>
      <c r="G213" s="5">
        <v>1893.3760199999999</v>
      </c>
      <c r="H213" s="5">
        <v>8.0317399999999992</v>
      </c>
      <c r="I213" s="5">
        <v>31</v>
      </c>
      <c r="J213" s="5">
        <v>2208.6046900000001</v>
      </c>
      <c r="K213" s="5">
        <v>7.8430099999999996</v>
      </c>
      <c r="L213" s="5">
        <v>250</v>
      </c>
      <c r="M213" s="5">
        <v>1849.9707900000001</v>
      </c>
      <c r="N213" s="5">
        <v>7.8462100000000001</v>
      </c>
      <c r="O213" s="5">
        <v>94</v>
      </c>
      <c r="P213" s="5">
        <v>1845.2172399999999</v>
      </c>
      <c r="Q213" s="5">
        <v>7.9384600000000001</v>
      </c>
      <c r="R213" s="5">
        <v>16</v>
      </c>
      <c r="Y213" s="77"/>
      <c r="AB213" s="77"/>
      <c r="AE213" s="77"/>
      <c r="AH213" s="77"/>
      <c r="AK213" s="77"/>
    </row>
    <row r="214" spans="1:37" s="5" customFormat="1" ht="15" x14ac:dyDescent="0.25">
      <c r="A214" s="5" t="s">
        <v>0</v>
      </c>
      <c r="B214" s="5">
        <v>100</v>
      </c>
      <c r="C214" s="5">
        <v>0.4</v>
      </c>
      <c r="D214" s="5">
        <v>2124.2376399999998</v>
      </c>
      <c r="E214" s="5">
        <v>7.9283200000000003</v>
      </c>
      <c r="F214" s="5">
        <v>70</v>
      </c>
      <c r="G214" s="5">
        <v>1838.24236</v>
      </c>
      <c r="H214" s="5">
        <v>8.0273400000000006</v>
      </c>
      <c r="I214" s="5">
        <v>32</v>
      </c>
      <c r="J214" s="5">
        <v>2073.05863</v>
      </c>
      <c r="K214" s="5">
        <v>7.8399000000000001</v>
      </c>
      <c r="L214" s="5">
        <v>246</v>
      </c>
      <c r="M214" s="5">
        <v>1915.2807700000001</v>
      </c>
      <c r="N214" s="5">
        <v>7.8709699999999998</v>
      </c>
      <c r="O214" s="5">
        <v>97</v>
      </c>
      <c r="P214" s="5">
        <v>1844.15642</v>
      </c>
      <c r="Q214" s="5">
        <v>7.9884199999999996</v>
      </c>
      <c r="R214" s="5">
        <v>17</v>
      </c>
      <c r="Y214" s="77"/>
      <c r="AB214" s="77"/>
      <c r="AE214" s="77"/>
      <c r="AH214" s="77"/>
      <c r="AK214" s="77"/>
    </row>
    <row r="215" spans="1:37" s="5" customFormat="1" ht="15" x14ac:dyDescent="0.25">
      <c r="A215" s="5" t="s">
        <v>0</v>
      </c>
      <c r="B215" s="5">
        <v>100</v>
      </c>
      <c r="C215" s="5">
        <v>0.4</v>
      </c>
      <c r="D215" s="5">
        <v>2083.4369700000002</v>
      </c>
      <c r="E215" s="5">
        <v>7.8853099999999996</v>
      </c>
      <c r="F215" s="5">
        <v>70</v>
      </c>
      <c r="G215" s="5">
        <v>1876.48074</v>
      </c>
      <c r="H215" s="5">
        <v>7.97471</v>
      </c>
      <c r="I215" s="5">
        <v>31</v>
      </c>
      <c r="J215" s="5">
        <v>2118.7919000000002</v>
      </c>
      <c r="K215" s="5">
        <v>7.8767699999999996</v>
      </c>
      <c r="L215" s="5">
        <v>247</v>
      </c>
      <c r="M215" s="5">
        <v>1817.57763</v>
      </c>
      <c r="N215" s="5">
        <v>7.8423400000000001</v>
      </c>
      <c r="O215" s="5">
        <v>95</v>
      </c>
      <c r="P215" s="5">
        <v>1815.0073299999999</v>
      </c>
      <c r="Q215" s="5">
        <v>8.1376899999999992</v>
      </c>
      <c r="R215" s="5">
        <v>17</v>
      </c>
      <c r="Y215" s="77"/>
      <c r="AB215" s="77"/>
      <c r="AE215" s="77"/>
      <c r="AH215" s="77"/>
      <c r="AK215" s="77"/>
    </row>
    <row r="216" spans="1:37" s="5" customFormat="1" ht="15" x14ac:dyDescent="0.25">
      <c r="A216" s="5" t="s">
        <v>0</v>
      </c>
      <c r="B216" s="5">
        <v>100</v>
      </c>
      <c r="C216" s="5">
        <v>0.4</v>
      </c>
      <c r="D216" s="5">
        <v>2084.2905500000002</v>
      </c>
      <c r="E216" s="5">
        <v>7.8490900000000003</v>
      </c>
      <c r="F216" s="5">
        <v>68</v>
      </c>
      <c r="G216" s="5">
        <v>1837.6050299999999</v>
      </c>
      <c r="H216" s="5">
        <v>8.0373900000000003</v>
      </c>
      <c r="I216" s="5">
        <v>32</v>
      </c>
      <c r="J216" s="5">
        <v>2178.4688000000001</v>
      </c>
      <c r="K216" s="5">
        <v>7.8476900000000001</v>
      </c>
      <c r="L216" s="5">
        <v>250</v>
      </c>
      <c r="M216" s="5">
        <v>1879.06801</v>
      </c>
      <c r="N216" s="5">
        <v>7.8920000000000003</v>
      </c>
      <c r="O216" s="5">
        <v>96</v>
      </c>
      <c r="P216" s="5">
        <v>1830.34095</v>
      </c>
      <c r="Q216" s="5">
        <v>8.1071600000000004</v>
      </c>
      <c r="R216" s="5">
        <v>16</v>
      </c>
      <c r="Y216" s="77"/>
      <c r="AB216" s="77"/>
      <c r="AE216" s="77"/>
      <c r="AH216" s="77"/>
      <c r="AK216" s="77"/>
    </row>
    <row r="217" spans="1:37" s="5" customFormat="1" ht="15" x14ac:dyDescent="0.25">
      <c r="A217" s="5" t="s">
        <v>0</v>
      </c>
      <c r="B217" s="5">
        <v>100</v>
      </c>
      <c r="C217" s="5">
        <v>0.4</v>
      </c>
      <c r="D217" s="5">
        <v>2069.0149200000001</v>
      </c>
      <c r="E217" s="5">
        <v>7.90808</v>
      </c>
      <c r="F217" s="5">
        <v>68</v>
      </c>
      <c r="G217" s="5">
        <v>1878.4390900000001</v>
      </c>
      <c r="H217" s="5">
        <v>8.0337300000000003</v>
      </c>
      <c r="I217" s="5">
        <v>31</v>
      </c>
      <c r="J217" s="5">
        <v>2052.6433900000002</v>
      </c>
      <c r="K217" s="5">
        <v>7.85426</v>
      </c>
      <c r="L217" s="5">
        <v>236</v>
      </c>
      <c r="M217" s="5">
        <v>1812.2474999999999</v>
      </c>
      <c r="N217" s="5">
        <v>7.8338700000000001</v>
      </c>
      <c r="O217" s="5">
        <v>97</v>
      </c>
      <c r="P217" s="5">
        <v>1823.3529799999999</v>
      </c>
      <c r="Q217" s="5">
        <v>7.9588700000000001</v>
      </c>
      <c r="R217" s="5">
        <v>15</v>
      </c>
      <c r="Y217" s="77"/>
      <c r="AB217" s="77"/>
      <c r="AE217" s="77"/>
      <c r="AH217" s="77"/>
      <c r="AK217" s="77"/>
    </row>
    <row r="218" spans="1:37" s="5" customFormat="1" ht="15" x14ac:dyDescent="0.25">
      <c r="A218" s="5" t="s">
        <v>0</v>
      </c>
      <c r="B218" s="5">
        <v>100</v>
      </c>
      <c r="C218" s="5">
        <v>0.4</v>
      </c>
      <c r="D218" s="5">
        <v>2112.59654</v>
      </c>
      <c r="E218" s="5">
        <v>7.8261500000000002</v>
      </c>
      <c r="F218" s="5">
        <v>69</v>
      </c>
      <c r="G218" s="5">
        <v>1880.0508199999999</v>
      </c>
      <c r="H218" s="5">
        <v>7.9899300000000002</v>
      </c>
      <c r="I218" s="5">
        <v>31</v>
      </c>
      <c r="J218" s="5">
        <v>2133.0922</v>
      </c>
      <c r="K218" s="5">
        <v>7.84741</v>
      </c>
      <c r="L218" s="5">
        <v>245</v>
      </c>
      <c r="M218" s="5">
        <v>1982.6083900000001</v>
      </c>
      <c r="N218" s="5">
        <v>7.8859000000000004</v>
      </c>
      <c r="O218" s="5">
        <v>95</v>
      </c>
      <c r="P218" s="5">
        <v>1872.92957</v>
      </c>
      <c r="Q218" s="5">
        <v>7.9794700000000001</v>
      </c>
      <c r="R218" s="5">
        <v>17</v>
      </c>
      <c r="Y218" s="77"/>
      <c r="AB218" s="77"/>
      <c r="AE218" s="77"/>
      <c r="AH218" s="77"/>
      <c r="AK218" s="77"/>
    </row>
    <row r="219" spans="1:37" s="5" customFormat="1" ht="15" x14ac:dyDescent="0.25">
      <c r="A219" s="5" t="s">
        <v>0</v>
      </c>
      <c r="B219" s="5">
        <v>100</v>
      </c>
      <c r="C219" s="5">
        <v>0.4</v>
      </c>
      <c r="D219" s="5">
        <v>2203.8410399999998</v>
      </c>
      <c r="E219" s="5">
        <v>7.88774</v>
      </c>
      <c r="F219" s="5">
        <v>68</v>
      </c>
      <c r="G219" s="5">
        <v>1880.7422300000001</v>
      </c>
      <c r="H219" s="5">
        <v>7.8415999999999997</v>
      </c>
      <c r="I219" s="5">
        <v>31</v>
      </c>
      <c r="J219" s="5">
        <v>1934.6907699999999</v>
      </c>
      <c r="K219" s="5">
        <v>7.83995</v>
      </c>
      <c r="L219" s="5">
        <v>247</v>
      </c>
      <c r="M219" s="5">
        <v>1946.17869</v>
      </c>
      <c r="N219" s="5">
        <v>7.8700900000000003</v>
      </c>
      <c r="O219" s="5">
        <v>93</v>
      </c>
      <c r="P219" s="5">
        <v>1848.14265</v>
      </c>
      <c r="Q219" s="5">
        <v>7.9448499999999997</v>
      </c>
      <c r="R219" s="5">
        <v>15</v>
      </c>
      <c r="Y219" s="77"/>
      <c r="AB219" s="77"/>
      <c r="AE219" s="77"/>
      <c r="AH219" s="77"/>
      <c r="AK219" s="77"/>
    </row>
    <row r="220" spans="1:37" s="5" customFormat="1" ht="15" x14ac:dyDescent="0.25">
      <c r="A220" s="5" t="s">
        <v>0</v>
      </c>
      <c r="B220" s="5">
        <v>100</v>
      </c>
      <c r="C220" s="5">
        <v>0.4</v>
      </c>
      <c r="D220" s="5">
        <v>2054.4426800000001</v>
      </c>
      <c r="E220" s="5">
        <v>7.8386399999999998</v>
      </c>
      <c r="F220" s="5">
        <v>71</v>
      </c>
      <c r="G220" s="5">
        <v>1837.0252</v>
      </c>
      <c r="H220" s="5">
        <v>7.95221</v>
      </c>
      <c r="I220" s="5">
        <v>31</v>
      </c>
      <c r="J220" s="5">
        <v>2115.02387</v>
      </c>
      <c r="K220" s="5">
        <v>7.8925299999999998</v>
      </c>
      <c r="L220" s="5">
        <v>240</v>
      </c>
      <c r="M220" s="5">
        <v>1912.2296200000001</v>
      </c>
      <c r="N220" s="5">
        <v>7.8606600000000002</v>
      </c>
      <c r="O220" s="5">
        <v>97</v>
      </c>
      <c r="P220" s="5">
        <v>1874.5714800000001</v>
      </c>
      <c r="Q220" s="5">
        <v>8.2524700000000006</v>
      </c>
      <c r="R220" s="5">
        <v>18</v>
      </c>
      <c r="Y220" s="77"/>
      <c r="AB220" s="77"/>
      <c r="AE220" s="77"/>
      <c r="AH220" s="77"/>
      <c r="AK220" s="77"/>
    </row>
    <row r="221" spans="1:37" s="5" customFormat="1" ht="15" x14ac:dyDescent="0.25">
      <c r="A221" s="5" t="s">
        <v>0</v>
      </c>
      <c r="B221" s="5">
        <v>100</v>
      </c>
      <c r="C221" s="5">
        <v>0.4</v>
      </c>
      <c r="D221" s="5">
        <v>2104.7448899999999</v>
      </c>
      <c r="E221" s="5">
        <v>7.8430600000000004</v>
      </c>
      <c r="F221" s="5">
        <v>68</v>
      </c>
      <c r="G221" s="5">
        <v>1855.8059499999999</v>
      </c>
      <c r="H221" s="5">
        <v>8.0038300000000007</v>
      </c>
      <c r="I221" s="5">
        <v>32</v>
      </c>
      <c r="J221" s="5">
        <v>2040.85196</v>
      </c>
      <c r="K221" s="5">
        <v>7.8426200000000001</v>
      </c>
      <c r="L221" s="5">
        <v>252</v>
      </c>
      <c r="M221" s="5">
        <v>1905.0909999999999</v>
      </c>
      <c r="N221" s="5">
        <v>7.87195</v>
      </c>
      <c r="O221" s="5">
        <v>97</v>
      </c>
      <c r="P221" s="5">
        <v>1851.7840200000001</v>
      </c>
      <c r="Q221" s="5">
        <v>7.9940600000000002</v>
      </c>
      <c r="R221" s="5">
        <v>15</v>
      </c>
      <c r="Y221" s="77"/>
      <c r="AB221" s="77"/>
      <c r="AE221" s="77"/>
      <c r="AH221" s="77"/>
      <c r="AK221" s="77"/>
    </row>
    <row r="222" spans="1:37" s="5" customFormat="1" ht="15" x14ac:dyDescent="0.25">
      <c r="A222" s="5" t="s">
        <v>0</v>
      </c>
      <c r="B222" s="5">
        <v>100</v>
      </c>
      <c r="C222" s="5">
        <v>0.4</v>
      </c>
      <c r="D222" s="5">
        <v>2091.4409500000002</v>
      </c>
      <c r="E222" s="5">
        <v>7.8349399999999996</v>
      </c>
      <c r="F222" s="5">
        <v>70</v>
      </c>
      <c r="G222" s="5">
        <v>1857.8208</v>
      </c>
      <c r="H222" s="5">
        <v>7.95824</v>
      </c>
      <c r="I222" s="5">
        <v>31</v>
      </c>
      <c r="J222" s="5">
        <v>2054.2686100000001</v>
      </c>
      <c r="K222" s="5">
        <v>7.8550399999999998</v>
      </c>
      <c r="L222" s="5">
        <v>253</v>
      </c>
      <c r="M222" s="5">
        <v>1839.7958900000001</v>
      </c>
      <c r="N222" s="5">
        <v>7.82803</v>
      </c>
      <c r="O222" s="5">
        <v>97</v>
      </c>
      <c r="P222" s="5">
        <v>1840.45696</v>
      </c>
      <c r="Q222" s="5">
        <v>8.4704899999999999</v>
      </c>
      <c r="R222" s="5">
        <v>13</v>
      </c>
      <c r="Y222" s="77"/>
      <c r="AB222" s="77"/>
      <c r="AE222" s="77"/>
      <c r="AH222" s="77"/>
      <c r="AK222" s="77"/>
    </row>
    <row r="223" spans="1:37" s="5" customFormat="1" ht="15" x14ac:dyDescent="0.25">
      <c r="A223" s="5" t="s">
        <v>0</v>
      </c>
      <c r="B223" s="5">
        <v>100</v>
      </c>
      <c r="C223" s="5">
        <v>0.7</v>
      </c>
      <c r="D223" s="5">
        <v>1863.73</v>
      </c>
      <c r="E223" s="5">
        <v>11.672409999999999</v>
      </c>
      <c r="F223" s="5">
        <v>101</v>
      </c>
      <c r="G223" s="5">
        <v>1794.32215</v>
      </c>
      <c r="H223" s="5">
        <v>11.889620000000001</v>
      </c>
      <c r="I223" s="5">
        <v>45</v>
      </c>
      <c r="J223" s="5">
        <v>1933.8069800000001</v>
      </c>
      <c r="K223" s="5">
        <v>11.636649999999999</v>
      </c>
      <c r="L223" s="5">
        <v>354</v>
      </c>
      <c r="M223" s="5">
        <v>1830.73732</v>
      </c>
      <c r="N223" s="5">
        <v>11.66484</v>
      </c>
      <c r="O223" s="5">
        <v>141</v>
      </c>
      <c r="P223" s="5">
        <v>1777.06855</v>
      </c>
      <c r="Q223" s="5">
        <v>12.07325</v>
      </c>
      <c r="R223" s="5">
        <v>19</v>
      </c>
      <c r="Y223" s="77"/>
      <c r="AB223" s="77"/>
      <c r="AE223" s="77"/>
      <c r="AH223" s="77"/>
      <c r="AK223" s="77"/>
    </row>
    <row r="224" spans="1:37" s="5" customFormat="1" ht="15" x14ac:dyDescent="0.25">
      <c r="A224" s="5" t="s">
        <v>0</v>
      </c>
      <c r="B224" s="5">
        <v>100</v>
      </c>
      <c r="C224" s="5">
        <v>0.7</v>
      </c>
      <c r="D224" s="5">
        <v>1863.73</v>
      </c>
      <c r="E224" s="5">
        <v>11.730499999999999</v>
      </c>
      <c r="F224" s="5">
        <v>105</v>
      </c>
      <c r="G224" s="5">
        <v>1797.3219999999999</v>
      </c>
      <c r="H224" s="5">
        <v>11.83549</v>
      </c>
      <c r="I224" s="5">
        <v>45</v>
      </c>
      <c r="J224" s="5">
        <v>1863.145</v>
      </c>
      <c r="K224" s="5">
        <v>11.632949999999999</v>
      </c>
      <c r="L224" s="5">
        <v>362</v>
      </c>
      <c r="M224" s="5">
        <v>1825.5356200000001</v>
      </c>
      <c r="N224" s="5">
        <v>11.70655</v>
      </c>
      <c r="O224" s="5">
        <v>149</v>
      </c>
      <c r="P224" s="5">
        <v>1782.4156599999999</v>
      </c>
      <c r="Q224" s="5">
        <v>11.89601</v>
      </c>
      <c r="R224" s="5">
        <v>18</v>
      </c>
      <c r="Y224" s="77"/>
      <c r="AB224" s="77"/>
      <c r="AE224" s="77"/>
      <c r="AH224" s="77"/>
      <c r="AK224" s="77"/>
    </row>
    <row r="225" spans="1:37" s="5" customFormat="1" ht="15" x14ac:dyDescent="0.25">
      <c r="A225" s="5" t="s">
        <v>0</v>
      </c>
      <c r="B225" s="5">
        <v>100</v>
      </c>
      <c r="C225" s="5">
        <v>0.7</v>
      </c>
      <c r="D225" s="5">
        <v>1863.73</v>
      </c>
      <c r="E225" s="5">
        <v>11.64504</v>
      </c>
      <c r="F225" s="5">
        <v>103</v>
      </c>
      <c r="G225" s="5">
        <v>1778.5966699999999</v>
      </c>
      <c r="H225" s="5">
        <v>11.782769999999999</v>
      </c>
      <c r="I225" s="5">
        <v>45</v>
      </c>
      <c r="J225" s="5">
        <v>1837.90014</v>
      </c>
      <c r="K225" s="5">
        <v>11.632250000000001</v>
      </c>
      <c r="L225" s="5">
        <v>377</v>
      </c>
      <c r="M225" s="5">
        <v>1834.33446</v>
      </c>
      <c r="N225" s="5">
        <v>11.661709999999999</v>
      </c>
      <c r="O225" s="5">
        <v>146</v>
      </c>
      <c r="P225" s="5">
        <v>1769.17913</v>
      </c>
      <c r="Q225" s="5">
        <v>11.84154</v>
      </c>
      <c r="R225" s="5">
        <v>24</v>
      </c>
      <c r="Y225" s="77"/>
      <c r="AB225" s="77"/>
      <c r="AE225" s="77"/>
      <c r="AH225" s="77"/>
      <c r="AK225" s="77"/>
    </row>
    <row r="226" spans="1:37" s="5" customFormat="1" ht="15" x14ac:dyDescent="0.25">
      <c r="A226" s="5" t="s">
        <v>0</v>
      </c>
      <c r="B226" s="5">
        <v>100</v>
      </c>
      <c r="C226" s="5">
        <v>0.7</v>
      </c>
      <c r="D226" s="5">
        <v>1863.73</v>
      </c>
      <c r="E226" s="5">
        <v>11.722160000000001</v>
      </c>
      <c r="F226" s="5">
        <v>104</v>
      </c>
      <c r="G226" s="5">
        <v>1792.6025400000001</v>
      </c>
      <c r="H226" s="5">
        <v>11.73817</v>
      </c>
      <c r="I226" s="5">
        <v>44</v>
      </c>
      <c r="J226" s="5">
        <v>1900.2093299999999</v>
      </c>
      <c r="K226" s="5">
        <v>11.654249999999999</v>
      </c>
      <c r="L226" s="5">
        <v>360</v>
      </c>
      <c r="M226" s="5">
        <v>1807.89491</v>
      </c>
      <c r="N226" s="5">
        <v>11.64659</v>
      </c>
      <c r="O226" s="5">
        <v>147</v>
      </c>
      <c r="P226" s="5">
        <v>1777.02999</v>
      </c>
      <c r="Q226" s="5">
        <v>11.82108</v>
      </c>
      <c r="R226" s="5">
        <v>25</v>
      </c>
      <c r="Y226" s="77"/>
      <c r="AB226" s="77"/>
      <c r="AE226" s="77"/>
      <c r="AH226" s="77"/>
      <c r="AK226" s="77"/>
    </row>
    <row r="227" spans="1:37" s="5" customFormat="1" ht="15" x14ac:dyDescent="0.25">
      <c r="A227" s="5" t="s">
        <v>0</v>
      </c>
      <c r="B227" s="5">
        <v>100</v>
      </c>
      <c r="C227" s="5">
        <v>0.7</v>
      </c>
      <c r="D227" s="5">
        <v>1863.73</v>
      </c>
      <c r="E227" s="5">
        <v>11.72034</v>
      </c>
      <c r="F227" s="5">
        <v>106</v>
      </c>
      <c r="G227" s="5">
        <v>1787.7857200000001</v>
      </c>
      <c r="H227" s="5">
        <v>11.764559999999999</v>
      </c>
      <c r="I227" s="5">
        <v>45</v>
      </c>
      <c r="J227" s="5">
        <v>1843.3189600000001</v>
      </c>
      <c r="K227" s="5">
        <v>11.64723</v>
      </c>
      <c r="L227" s="5">
        <v>370</v>
      </c>
      <c r="M227" s="5">
        <v>1828.81593</v>
      </c>
      <c r="N227" s="5">
        <v>11.637040000000001</v>
      </c>
      <c r="O227" s="5">
        <v>139</v>
      </c>
      <c r="P227" s="5">
        <v>1774.6704099999999</v>
      </c>
      <c r="Q227" s="5">
        <v>11.93623</v>
      </c>
      <c r="R227" s="5">
        <v>26</v>
      </c>
      <c r="Y227" s="77"/>
      <c r="AB227" s="77"/>
      <c r="AE227" s="77"/>
      <c r="AH227" s="77"/>
      <c r="AK227" s="77"/>
    </row>
    <row r="228" spans="1:37" s="5" customFormat="1" ht="15" x14ac:dyDescent="0.25">
      <c r="A228" s="5" t="s">
        <v>0</v>
      </c>
      <c r="B228" s="5">
        <v>100</v>
      </c>
      <c r="C228" s="5">
        <v>0.7</v>
      </c>
      <c r="D228" s="5">
        <v>1863.73</v>
      </c>
      <c r="E228" s="5">
        <v>11.726789999999999</v>
      </c>
      <c r="F228" s="5">
        <v>105</v>
      </c>
      <c r="G228" s="5">
        <v>1782.38057</v>
      </c>
      <c r="H228" s="5">
        <v>11.784929999999999</v>
      </c>
      <c r="I228" s="5">
        <v>44</v>
      </c>
      <c r="J228" s="5">
        <v>1858.7228600000001</v>
      </c>
      <c r="K228" s="5">
        <v>11.63428</v>
      </c>
      <c r="L228" s="5">
        <v>382</v>
      </c>
      <c r="M228" s="5">
        <v>1808.58482</v>
      </c>
      <c r="N228" s="5">
        <v>11.636369999999999</v>
      </c>
      <c r="O228" s="5">
        <v>146</v>
      </c>
      <c r="P228" s="5">
        <v>1783.08869</v>
      </c>
      <c r="Q228" s="5">
        <v>11.81385</v>
      </c>
      <c r="R228" s="5">
        <v>17</v>
      </c>
      <c r="Y228" s="77"/>
      <c r="AB228" s="77"/>
      <c r="AE228" s="77"/>
      <c r="AH228" s="77"/>
      <c r="AK228" s="77"/>
    </row>
    <row r="229" spans="1:37" s="5" customFormat="1" ht="15" x14ac:dyDescent="0.25">
      <c r="A229" s="5" t="s">
        <v>0</v>
      </c>
      <c r="B229" s="5">
        <v>100</v>
      </c>
      <c r="C229" s="5">
        <v>0.7</v>
      </c>
      <c r="D229" s="5">
        <v>1863.73</v>
      </c>
      <c r="E229" s="5">
        <v>11.699389999999999</v>
      </c>
      <c r="F229" s="5">
        <v>93</v>
      </c>
      <c r="G229" s="5">
        <v>1796.82303</v>
      </c>
      <c r="H229" s="5">
        <v>11.74826</v>
      </c>
      <c r="I229" s="5">
        <v>39</v>
      </c>
      <c r="J229" s="5">
        <v>1836.54</v>
      </c>
      <c r="K229" s="5">
        <v>11.66212</v>
      </c>
      <c r="L229" s="5">
        <v>317</v>
      </c>
      <c r="M229" s="5">
        <v>1814.87237</v>
      </c>
      <c r="N229" s="5">
        <v>11.67286</v>
      </c>
      <c r="O229" s="5">
        <v>129</v>
      </c>
      <c r="P229" s="5">
        <v>1783.5290399999999</v>
      </c>
      <c r="Q229" s="5">
        <v>11.79735</v>
      </c>
      <c r="R229" s="5">
        <v>16</v>
      </c>
      <c r="Y229" s="77"/>
      <c r="AB229" s="77"/>
      <c r="AE229" s="77"/>
      <c r="AH229" s="77"/>
      <c r="AK229" s="77"/>
    </row>
    <row r="230" spans="1:37" s="5" customFormat="1" ht="15" x14ac:dyDescent="0.25">
      <c r="A230" s="5" t="s">
        <v>0</v>
      </c>
      <c r="B230" s="5">
        <v>100</v>
      </c>
      <c r="C230" s="5">
        <v>0.7</v>
      </c>
      <c r="D230" s="5">
        <v>1863.73</v>
      </c>
      <c r="E230" s="5">
        <v>11.7339</v>
      </c>
      <c r="F230" s="5">
        <v>127</v>
      </c>
      <c r="G230" s="5">
        <v>1790.4974999999999</v>
      </c>
      <c r="H230" s="5">
        <v>11.862109999999999</v>
      </c>
      <c r="I230" s="5">
        <v>50</v>
      </c>
      <c r="J230" s="5">
        <v>1853.62417</v>
      </c>
      <c r="K230" s="5">
        <v>11.641170000000001</v>
      </c>
      <c r="L230" s="5">
        <v>372</v>
      </c>
      <c r="M230" s="5">
        <v>1820.2567899999999</v>
      </c>
      <c r="N230" s="5">
        <v>11.656890000000001</v>
      </c>
      <c r="O230" s="5">
        <v>133</v>
      </c>
      <c r="P230" s="5">
        <v>1779.1644899999999</v>
      </c>
      <c r="Q230" s="5">
        <v>12.347939999999999</v>
      </c>
      <c r="R230" s="5">
        <v>19</v>
      </c>
      <c r="Y230" s="77"/>
      <c r="AB230" s="77"/>
      <c r="AE230" s="77"/>
      <c r="AH230" s="77"/>
      <c r="AK230" s="77"/>
    </row>
    <row r="231" spans="1:37" s="5" customFormat="1" ht="15" x14ac:dyDescent="0.25">
      <c r="A231" s="5" t="s">
        <v>0</v>
      </c>
      <c r="B231" s="5">
        <v>100</v>
      </c>
      <c r="C231" s="5">
        <v>0.7</v>
      </c>
      <c r="D231" s="5">
        <v>1863.73</v>
      </c>
      <c r="E231" s="5">
        <v>11.70411</v>
      </c>
      <c r="F231" s="5">
        <v>102</v>
      </c>
      <c r="G231" s="5">
        <v>1789.9427499999999</v>
      </c>
      <c r="H231" s="5">
        <v>11.852080000000001</v>
      </c>
      <c r="I231" s="5">
        <v>45</v>
      </c>
      <c r="J231" s="5">
        <v>1812.71522</v>
      </c>
      <c r="K231" s="5">
        <v>11.65414</v>
      </c>
      <c r="L231" s="5">
        <v>379</v>
      </c>
      <c r="M231" s="5">
        <v>1831.60718</v>
      </c>
      <c r="N231" s="5">
        <v>11.679040000000001</v>
      </c>
      <c r="O231" s="5">
        <v>145</v>
      </c>
      <c r="P231" s="5">
        <v>1778.83646</v>
      </c>
      <c r="Q231" s="5">
        <v>12.004239999999999</v>
      </c>
      <c r="R231" s="5">
        <v>25</v>
      </c>
      <c r="Y231" s="77"/>
      <c r="AB231" s="77"/>
      <c r="AE231" s="77"/>
      <c r="AH231" s="77"/>
      <c r="AK231" s="77"/>
    </row>
    <row r="232" spans="1:37" s="5" customFormat="1" ht="15" x14ac:dyDescent="0.25">
      <c r="A232" s="5" t="s">
        <v>0</v>
      </c>
      <c r="B232" s="5">
        <v>100</v>
      </c>
      <c r="C232" s="5">
        <v>0.7</v>
      </c>
      <c r="D232" s="5">
        <v>1863.73</v>
      </c>
      <c r="E232" s="5">
        <v>11.710570000000001</v>
      </c>
      <c r="F232" s="5">
        <v>107</v>
      </c>
      <c r="G232" s="5">
        <v>1798.96001</v>
      </c>
      <c r="H232" s="5">
        <v>11.717829999999999</v>
      </c>
      <c r="I232" s="5">
        <v>44</v>
      </c>
      <c r="J232" s="5">
        <v>1829.75593</v>
      </c>
      <c r="K232" s="5">
        <v>11.691190000000001</v>
      </c>
      <c r="L232" s="5">
        <v>365</v>
      </c>
      <c r="M232" s="5">
        <v>1852.1659400000001</v>
      </c>
      <c r="N232" s="5">
        <v>11.66438</v>
      </c>
      <c r="O232" s="5">
        <v>144</v>
      </c>
      <c r="P232" s="5">
        <v>1777.57763</v>
      </c>
      <c r="Q232" s="5">
        <v>11.766920000000001</v>
      </c>
      <c r="R232" s="5">
        <v>23</v>
      </c>
      <c r="Y232" s="77"/>
      <c r="AB232" s="77"/>
      <c r="AE232" s="77"/>
      <c r="AH232" s="77"/>
      <c r="AK232" s="77"/>
    </row>
    <row r="233" spans="1:37" s="5" customFormat="1" ht="15" x14ac:dyDescent="0.25">
      <c r="A233" s="5" t="s">
        <v>0</v>
      </c>
      <c r="B233" s="5">
        <v>100</v>
      </c>
      <c r="C233" s="5">
        <v>1</v>
      </c>
      <c r="D233" s="5">
        <v>1774.48</v>
      </c>
      <c r="E233" s="5">
        <v>19.261130000000001</v>
      </c>
      <c r="F233" s="5">
        <v>168</v>
      </c>
      <c r="G233" s="5">
        <v>1759.0846100000001</v>
      </c>
      <c r="H233" s="5">
        <v>19.49719</v>
      </c>
      <c r="I233" s="5">
        <v>71</v>
      </c>
      <c r="J233" s="5">
        <v>1818.1272200000001</v>
      </c>
      <c r="K233" s="5">
        <v>19.263719999999999</v>
      </c>
      <c r="L233" s="5">
        <v>627</v>
      </c>
      <c r="M233" s="5">
        <v>1813.6385399999999</v>
      </c>
      <c r="N233" s="5">
        <v>19.248989999999999</v>
      </c>
      <c r="O233" s="5">
        <v>242</v>
      </c>
      <c r="P233" s="5">
        <v>1766.0578499999999</v>
      </c>
      <c r="Q233" s="5">
        <v>19.59094</v>
      </c>
      <c r="R233" s="5">
        <v>43</v>
      </c>
      <c r="Y233" s="77"/>
      <c r="AB233" s="77"/>
      <c r="AE233" s="77"/>
      <c r="AH233" s="77"/>
      <c r="AK233" s="77"/>
    </row>
    <row r="234" spans="1:37" s="5" customFormat="1" ht="15" x14ac:dyDescent="0.25">
      <c r="A234" s="5" t="s">
        <v>0</v>
      </c>
      <c r="B234" s="5">
        <v>100</v>
      </c>
      <c r="C234" s="5">
        <v>1</v>
      </c>
      <c r="D234" s="5">
        <v>1774.48</v>
      </c>
      <c r="E234" s="5">
        <v>19.27036</v>
      </c>
      <c r="F234" s="5">
        <v>166</v>
      </c>
      <c r="G234" s="5">
        <v>1758.9677999999999</v>
      </c>
      <c r="H234" s="5">
        <v>19.367719999999998</v>
      </c>
      <c r="I234" s="5">
        <v>71</v>
      </c>
      <c r="J234" s="5">
        <v>1841.7507900000001</v>
      </c>
      <c r="K234" s="5">
        <v>19.240819999999999</v>
      </c>
      <c r="L234" s="5">
        <v>611</v>
      </c>
      <c r="M234" s="5">
        <v>1806.68082</v>
      </c>
      <c r="N234" s="5">
        <v>19.226949999999999</v>
      </c>
      <c r="O234" s="5">
        <v>245</v>
      </c>
      <c r="P234" s="5">
        <v>1757.54935</v>
      </c>
      <c r="Q234" s="5">
        <v>19.71378</v>
      </c>
      <c r="R234" s="5">
        <v>29</v>
      </c>
      <c r="Y234" s="77"/>
      <c r="AB234" s="77"/>
      <c r="AE234" s="77"/>
      <c r="AH234" s="77"/>
      <c r="AK234" s="77"/>
    </row>
    <row r="235" spans="1:37" s="5" customFormat="1" ht="15" x14ac:dyDescent="0.25">
      <c r="A235" s="5" t="s">
        <v>0</v>
      </c>
      <c r="B235" s="5">
        <v>100</v>
      </c>
      <c r="C235" s="5">
        <v>1</v>
      </c>
      <c r="D235" s="5">
        <v>1774.48</v>
      </c>
      <c r="E235" s="5">
        <v>19.264420000000001</v>
      </c>
      <c r="F235" s="5">
        <v>170</v>
      </c>
      <c r="G235" s="5">
        <v>1755.30117</v>
      </c>
      <c r="H235" s="5">
        <v>19.246220000000001</v>
      </c>
      <c r="I235" s="5">
        <v>70</v>
      </c>
      <c r="J235" s="5">
        <v>1795.6574599999999</v>
      </c>
      <c r="K235" s="5">
        <v>19.234220000000001</v>
      </c>
      <c r="L235" s="5">
        <v>614</v>
      </c>
      <c r="M235" s="5">
        <v>1839.16669</v>
      </c>
      <c r="N235" s="5">
        <v>19.255859999999998</v>
      </c>
      <c r="O235" s="5">
        <v>236</v>
      </c>
      <c r="P235" s="5">
        <v>1757.6</v>
      </c>
      <c r="Q235" s="5">
        <v>19.29477</v>
      </c>
      <c r="R235" s="5">
        <v>30</v>
      </c>
      <c r="Y235" s="77"/>
      <c r="AB235" s="77"/>
      <c r="AE235" s="77"/>
      <c r="AH235" s="77"/>
      <c r="AK235" s="77"/>
    </row>
    <row r="236" spans="1:37" s="5" customFormat="1" ht="15" x14ac:dyDescent="0.25">
      <c r="A236" s="5" t="s">
        <v>0</v>
      </c>
      <c r="B236" s="5">
        <v>100</v>
      </c>
      <c r="C236" s="5">
        <v>1</v>
      </c>
      <c r="D236" s="5">
        <v>1774.48</v>
      </c>
      <c r="E236" s="5">
        <v>19.2424</v>
      </c>
      <c r="F236" s="5">
        <v>172</v>
      </c>
      <c r="G236" s="5">
        <v>1757.78667</v>
      </c>
      <c r="H236" s="5">
        <v>19.506049999999998</v>
      </c>
      <c r="I236" s="5">
        <v>71</v>
      </c>
      <c r="J236" s="5">
        <v>1807.86114</v>
      </c>
      <c r="K236" s="5">
        <v>19.240950000000002</v>
      </c>
      <c r="L236" s="5">
        <v>633</v>
      </c>
      <c r="M236" s="5">
        <v>1828.2550200000001</v>
      </c>
      <c r="N236" s="5">
        <v>19.251300000000001</v>
      </c>
      <c r="O236" s="5">
        <v>244</v>
      </c>
      <c r="P236" s="5">
        <v>1759.35617</v>
      </c>
      <c r="Q236" s="5">
        <v>19.742239999999999</v>
      </c>
      <c r="R236" s="5">
        <v>45</v>
      </c>
      <c r="Y236" s="77"/>
      <c r="AB236" s="77"/>
      <c r="AE236" s="77"/>
      <c r="AH236" s="77"/>
      <c r="AK236" s="77"/>
    </row>
    <row r="237" spans="1:37" s="5" customFormat="1" ht="15" x14ac:dyDescent="0.25">
      <c r="A237" s="5" t="s">
        <v>0</v>
      </c>
      <c r="B237" s="5">
        <v>100</v>
      </c>
      <c r="C237" s="5">
        <v>1</v>
      </c>
      <c r="D237" s="5">
        <v>1774.48</v>
      </c>
      <c r="E237" s="5">
        <v>19.279579999999999</v>
      </c>
      <c r="F237" s="5">
        <v>176</v>
      </c>
      <c r="G237" s="5">
        <v>1760.83152</v>
      </c>
      <c r="H237" s="5">
        <v>19.26221</v>
      </c>
      <c r="I237" s="5">
        <v>69</v>
      </c>
      <c r="J237" s="5">
        <v>1911.4856600000001</v>
      </c>
      <c r="K237" s="5">
        <v>19.243600000000001</v>
      </c>
      <c r="L237" s="5">
        <v>594</v>
      </c>
      <c r="M237" s="5">
        <v>1860.52333</v>
      </c>
      <c r="N237" s="5">
        <v>19.288820000000001</v>
      </c>
      <c r="O237" s="5">
        <v>236</v>
      </c>
      <c r="P237" s="5">
        <v>1758.5666699999999</v>
      </c>
      <c r="Q237" s="5">
        <v>19.530799999999999</v>
      </c>
      <c r="R237" s="5">
        <v>37</v>
      </c>
      <c r="Y237" s="77"/>
      <c r="AB237" s="77"/>
      <c r="AE237" s="77"/>
      <c r="AH237" s="77"/>
      <c r="AK237" s="77"/>
    </row>
    <row r="238" spans="1:37" s="5" customFormat="1" ht="15" x14ac:dyDescent="0.25">
      <c r="A238" s="5" t="s">
        <v>0</v>
      </c>
      <c r="B238" s="5">
        <v>100</v>
      </c>
      <c r="C238" s="5">
        <v>1</v>
      </c>
      <c r="D238" s="5">
        <v>1774.48</v>
      </c>
      <c r="E238" s="5">
        <v>19.330729999999999</v>
      </c>
      <c r="F238" s="5">
        <v>168</v>
      </c>
      <c r="G238" s="5">
        <v>1758.39</v>
      </c>
      <c r="H238" s="5">
        <v>19.342379999999999</v>
      </c>
      <c r="I238" s="5">
        <v>71</v>
      </c>
      <c r="J238" s="5">
        <v>1820.2230199999999</v>
      </c>
      <c r="K238" s="5">
        <v>19.250959999999999</v>
      </c>
      <c r="L238" s="5">
        <v>612</v>
      </c>
      <c r="M238" s="5">
        <v>1802.64978</v>
      </c>
      <c r="N238" s="5">
        <v>19.244129999999998</v>
      </c>
      <c r="O238" s="5">
        <v>242</v>
      </c>
      <c r="P238" s="5">
        <v>1757.73117</v>
      </c>
      <c r="Q238" s="5">
        <v>19.337569999999999</v>
      </c>
      <c r="R238" s="5">
        <v>27</v>
      </c>
      <c r="Y238" s="77"/>
      <c r="AB238" s="77"/>
      <c r="AE238" s="77"/>
      <c r="AH238" s="77"/>
      <c r="AK238" s="77"/>
    </row>
    <row r="239" spans="1:37" s="5" customFormat="1" ht="15" x14ac:dyDescent="0.25">
      <c r="A239" s="5" t="s">
        <v>0</v>
      </c>
      <c r="B239" s="5">
        <v>100</v>
      </c>
      <c r="C239" s="5">
        <v>1</v>
      </c>
      <c r="D239" s="5">
        <v>1774.48</v>
      </c>
      <c r="E239" s="5">
        <v>19.244479999999999</v>
      </c>
      <c r="F239" s="5">
        <v>176</v>
      </c>
      <c r="G239" s="5">
        <v>1759.03667</v>
      </c>
      <c r="H239" s="5">
        <v>19.292529999999999</v>
      </c>
      <c r="I239" s="5">
        <v>71</v>
      </c>
      <c r="J239" s="5">
        <v>1814.64375</v>
      </c>
      <c r="K239" s="5">
        <v>19.242940000000001</v>
      </c>
      <c r="L239" s="5">
        <v>602</v>
      </c>
      <c r="M239" s="5">
        <v>1801.0991200000001</v>
      </c>
      <c r="N239" s="5">
        <v>19.24513</v>
      </c>
      <c r="O239" s="5">
        <v>235</v>
      </c>
      <c r="P239" s="5">
        <v>1763.2</v>
      </c>
      <c r="Q239" s="5">
        <v>19.23715</v>
      </c>
      <c r="R239" s="5">
        <v>35</v>
      </c>
      <c r="Y239" s="77"/>
      <c r="AB239" s="77"/>
      <c r="AE239" s="77"/>
      <c r="AH239" s="77"/>
      <c r="AK239" s="77"/>
    </row>
    <row r="240" spans="1:37" s="5" customFormat="1" ht="15" x14ac:dyDescent="0.25">
      <c r="A240" s="5" t="s">
        <v>0</v>
      </c>
      <c r="B240" s="5">
        <v>100</v>
      </c>
      <c r="C240" s="5">
        <v>1</v>
      </c>
      <c r="D240" s="5">
        <v>1774.48</v>
      </c>
      <c r="E240" s="5">
        <v>19.27826</v>
      </c>
      <c r="F240" s="5">
        <v>167</v>
      </c>
      <c r="G240" s="5">
        <v>1757.31152</v>
      </c>
      <c r="H240" s="5">
        <v>19.405819999999999</v>
      </c>
      <c r="I240" s="5">
        <v>71</v>
      </c>
      <c r="J240" s="5">
        <v>1825.24371</v>
      </c>
      <c r="K240" s="5">
        <v>19.2499</v>
      </c>
      <c r="L240" s="5">
        <v>609</v>
      </c>
      <c r="M240" s="5">
        <v>1803.6733300000001</v>
      </c>
      <c r="N240" s="5">
        <v>19.233550000000001</v>
      </c>
      <c r="O240" s="5">
        <v>242</v>
      </c>
      <c r="P240" s="5">
        <v>1761.9782299999999</v>
      </c>
      <c r="Q240" s="5">
        <v>19.360749999999999</v>
      </c>
      <c r="R240" s="5">
        <v>41</v>
      </c>
      <c r="Y240" s="77"/>
      <c r="AB240" s="77"/>
      <c r="AE240" s="77"/>
      <c r="AH240" s="77"/>
      <c r="AK240" s="77"/>
    </row>
    <row r="241" spans="1:37" s="5" customFormat="1" ht="15" x14ac:dyDescent="0.25">
      <c r="A241" s="5" t="s">
        <v>0</v>
      </c>
      <c r="B241" s="5">
        <v>100</v>
      </c>
      <c r="C241" s="5">
        <v>1</v>
      </c>
      <c r="D241" s="5">
        <v>1774.48</v>
      </c>
      <c r="E241" s="5">
        <v>19.274429999999999</v>
      </c>
      <c r="F241" s="5">
        <v>176</v>
      </c>
      <c r="G241" s="5">
        <v>1758.73</v>
      </c>
      <c r="H241" s="5">
        <v>19.33812</v>
      </c>
      <c r="I241" s="5">
        <v>71</v>
      </c>
      <c r="J241" s="5">
        <v>1841.85869</v>
      </c>
      <c r="K241" s="5">
        <v>19.275089999999999</v>
      </c>
      <c r="L241" s="5">
        <v>547</v>
      </c>
      <c r="M241" s="5">
        <v>1839.74757</v>
      </c>
      <c r="N241" s="5">
        <v>19.253329999999998</v>
      </c>
      <c r="O241" s="5">
        <v>210</v>
      </c>
      <c r="P241" s="5">
        <v>1761.80008</v>
      </c>
      <c r="Q241" s="5">
        <v>19.340669999999999</v>
      </c>
      <c r="R241" s="5">
        <v>43</v>
      </c>
      <c r="Y241" s="77"/>
      <c r="AB241" s="77"/>
      <c r="AE241" s="77"/>
      <c r="AH241" s="77"/>
      <c r="AK241" s="77"/>
    </row>
    <row r="242" spans="1:37" s="5" customFormat="1" ht="15" x14ac:dyDescent="0.25">
      <c r="A242" s="5" t="s">
        <v>0</v>
      </c>
      <c r="B242" s="5">
        <v>100</v>
      </c>
      <c r="C242" s="5">
        <v>1</v>
      </c>
      <c r="D242" s="5">
        <v>1774.48</v>
      </c>
      <c r="E242" s="5">
        <v>19.249230000000001</v>
      </c>
      <c r="F242" s="5">
        <v>154</v>
      </c>
      <c r="G242" s="5">
        <v>1769.62</v>
      </c>
      <c r="H242" s="5">
        <v>19.315919999999998</v>
      </c>
      <c r="I242" s="5">
        <v>82</v>
      </c>
      <c r="J242" s="5">
        <v>1868.1466700000001</v>
      </c>
      <c r="K242" s="5">
        <v>19.231629999999999</v>
      </c>
      <c r="L242" s="5">
        <v>608</v>
      </c>
      <c r="M242" s="5">
        <v>1809.5426199999999</v>
      </c>
      <c r="N242" s="5">
        <v>19.251049999999999</v>
      </c>
      <c r="O242" s="5">
        <v>241</v>
      </c>
      <c r="P242" s="5">
        <v>1757.6019100000001</v>
      </c>
      <c r="Q242" s="5">
        <v>19.504960000000001</v>
      </c>
      <c r="R242" s="5">
        <v>29</v>
      </c>
      <c r="Y242" s="77"/>
      <c r="AB242" s="77"/>
      <c r="AE242" s="77"/>
      <c r="AH242" s="77"/>
      <c r="AK242" s="77"/>
    </row>
    <row r="243" spans="1:37" s="5" customFormat="1" ht="15" x14ac:dyDescent="0.25">
      <c r="A243" s="5" t="s">
        <v>0</v>
      </c>
      <c r="B243" s="5">
        <v>1000</v>
      </c>
      <c r="C243" s="5">
        <v>0.4</v>
      </c>
      <c r="D243" s="5">
        <v>19275.880829999998</v>
      </c>
      <c r="E243" s="5">
        <v>380.32051999999999</v>
      </c>
      <c r="F243" s="5">
        <v>171</v>
      </c>
      <c r="G243" s="5">
        <v>19058.475859999999</v>
      </c>
      <c r="H243" s="5">
        <v>399.28190000000001</v>
      </c>
      <c r="I243" s="5">
        <v>9</v>
      </c>
      <c r="J243" s="5">
        <v>20342.82</v>
      </c>
      <c r="K243" s="5">
        <v>379.84449000000001</v>
      </c>
      <c r="L243" s="5">
        <v>1180</v>
      </c>
      <c r="M243" s="5">
        <v>19229.487249999998</v>
      </c>
      <c r="N243" s="5">
        <v>382.64749999999998</v>
      </c>
      <c r="O243" s="5">
        <v>30</v>
      </c>
      <c r="P243" s="5">
        <v>18995.532490000001</v>
      </c>
      <c r="Q243" s="5">
        <v>426.58181999999999</v>
      </c>
      <c r="R243" s="5">
        <v>7</v>
      </c>
      <c r="Y243" s="77"/>
      <c r="AB243" s="77"/>
      <c r="AE243" s="77"/>
      <c r="AH243" s="77"/>
      <c r="AK243" s="77"/>
    </row>
    <row r="244" spans="1:37" s="5" customFormat="1" ht="15" x14ac:dyDescent="0.25">
      <c r="A244" s="5" t="s">
        <v>0</v>
      </c>
      <c r="B244" s="5">
        <v>1000</v>
      </c>
      <c r="C244" s="5">
        <v>0.4</v>
      </c>
      <c r="D244" s="5">
        <v>19247.90652</v>
      </c>
      <c r="E244" s="5">
        <v>381.95078000000001</v>
      </c>
      <c r="F244" s="5">
        <v>173</v>
      </c>
      <c r="G244" s="5">
        <v>19042.638490000001</v>
      </c>
      <c r="H244" s="5">
        <v>399.29068000000001</v>
      </c>
      <c r="I244" s="5">
        <v>9</v>
      </c>
      <c r="J244" s="5">
        <v>19988.561010000001</v>
      </c>
      <c r="K244" s="5">
        <v>379.72984000000002</v>
      </c>
      <c r="L244" s="5">
        <v>1165</v>
      </c>
      <c r="M244" s="5">
        <v>19229.487249999998</v>
      </c>
      <c r="N244" s="5">
        <v>384.76038</v>
      </c>
      <c r="O244" s="5">
        <v>31</v>
      </c>
      <c r="P244" s="5">
        <v>19000.652709999998</v>
      </c>
      <c r="Q244" s="5">
        <v>386.34652</v>
      </c>
      <c r="R244" s="5">
        <v>7</v>
      </c>
      <c r="Y244" s="77"/>
      <c r="AB244" s="77"/>
      <c r="AE244" s="77"/>
      <c r="AH244" s="77"/>
      <c r="AK244" s="77"/>
    </row>
    <row r="245" spans="1:37" s="5" customFormat="1" ht="15" x14ac:dyDescent="0.25">
      <c r="A245" s="5" t="s">
        <v>0</v>
      </c>
      <c r="B245" s="5">
        <v>1000</v>
      </c>
      <c r="C245" s="5">
        <v>0.4</v>
      </c>
      <c r="D245" s="5">
        <v>19277.281439999999</v>
      </c>
      <c r="E245" s="5">
        <v>380.01490000000001</v>
      </c>
      <c r="F245" s="5">
        <v>170</v>
      </c>
      <c r="G245" s="5">
        <v>19066.529020000002</v>
      </c>
      <c r="H245" s="5">
        <v>396.83307000000002</v>
      </c>
      <c r="I245" s="5">
        <v>9</v>
      </c>
      <c r="J245" s="5">
        <v>21042.99</v>
      </c>
      <c r="K245" s="5">
        <v>379.75299999999999</v>
      </c>
      <c r="L245" s="5">
        <v>1163</v>
      </c>
      <c r="M245" s="5">
        <v>19171.778689999999</v>
      </c>
      <c r="N245" s="5">
        <v>388.55486999999999</v>
      </c>
      <c r="O245" s="5">
        <v>31</v>
      </c>
      <c r="P245" s="5">
        <v>18994.761340000001</v>
      </c>
      <c r="Q245" s="5">
        <v>426.61122</v>
      </c>
      <c r="R245" s="5">
        <v>7</v>
      </c>
      <c r="Y245" s="77"/>
      <c r="AB245" s="77"/>
      <c r="AE245" s="77"/>
      <c r="AH245" s="77"/>
      <c r="AK245" s="77"/>
    </row>
    <row r="246" spans="1:37" s="5" customFormat="1" ht="15" x14ac:dyDescent="0.25">
      <c r="A246" s="5" t="s">
        <v>0</v>
      </c>
      <c r="B246" s="5">
        <v>1000</v>
      </c>
      <c r="C246" s="5">
        <v>0.4</v>
      </c>
      <c r="D246" s="5">
        <v>19251.357370000002</v>
      </c>
      <c r="E246" s="5">
        <v>380.25882000000001</v>
      </c>
      <c r="F246" s="5">
        <v>174</v>
      </c>
      <c r="G246" s="5">
        <v>19039.074270000001</v>
      </c>
      <c r="H246" s="5">
        <v>399.88386000000003</v>
      </c>
      <c r="I246" s="5">
        <v>9</v>
      </c>
      <c r="J246" s="5">
        <v>20506.52461</v>
      </c>
      <c r="K246" s="5">
        <v>379.93916999999999</v>
      </c>
      <c r="L246" s="5">
        <v>1174</v>
      </c>
      <c r="M246" s="5">
        <v>19229.487249999998</v>
      </c>
      <c r="N246" s="5">
        <v>386.54926</v>
      </c>
      <c r="O246" s="5">
        <v>31</v>
      </c>
      <c r="P246" s="5">
        <v>19001.875</v>
      </c>
      <c r="Q246" s="5">
        <v>394.70711999999997</v>
      </c>
      <c r="R246" s="5">
        <v>7</v>
      </c>
      <c r="Y246" s="77"/>
      <c r="AB246" s="77"/>
      <c r="AE246" s="77"/>
      <c r="AH246" s="77"/>
      <c r="AK246" s="77"/>
    </row>
    <row r="247" spans="1:37" s="5" customFormat="1" ht="15" x14ac:dyDescent="0.25">
      <c r="A247" s="5" t="s">
        <v>0</v>
      </c>
      <c r="B247" s="5">
        <v>1000</v>
      </c>
      <c r="C247" s="5">
        <v>0.4</v>
      </c>
      <c r="D247" s="5">
        <v>19246.159599999999</v>
      </c>
      <c r="E247" s="5">
        <v>380.20222000000001</v>
      </c>
      <c r="F247" s="5">
        <v>171</v>
      </c>
      <c r="G247" s="5">
        <v>19052.69786</v>
      </c>
      <c r="H247" s="5">
        <v>400.11649999999997</v>
      </c>
      <c r="I247" s="5">
        <v>9</v>
      </c>
      <c r="J247" s="5">
        <v>19923.759999999998</v>
      </c>
      <c r="K247" s="5">
        <v>379.74916999999999</v>
      </c>
      <c r="L247" s="5">
        <v>1175</v>
      </c>
      <c r="M247" s="5">
        <v>19165.280309999998</v>
      </c>
      <c r="N247" s="5">
        <v>385.24401999999998</v>
      </c>
      <c r="O247" s="5">
        <v>31</v>
      </c>
      <c r="P247" s="5">
        <v>18994.192429999999</v>
      </c>
      <c r="Q247" s="5">
        <v>409.57096000000001</v>
      </c>
      <c r="R247" s="5">
        <v>7</v>
      </c>
      <c r="Y247" s="77"/>
      <c r="AB247" s="77"/>
      <c r="AE247" s="77"/>
      <c r="AH247" s="77"/>
      <c r="AK247" s="77"/>
    </row>
    <row r="248" spans="1:37" s="5" customFormat="1" ht="15" x14ac:dyDescent="0.25">
      <c r="A248" s="5" t="s">
        <v>0</v>
      </c>
      <c r="B248" s="5">
        <v>1000</v>
      </c>
      <c r="C248" s="5">
        <v>0.4</v>
      </c>
      <c r="D248" s="5">
        <v>19207.145519999998</v>
      </c>
      <c r="E248" s="5">
        <v>380.11727000000002</v>
      </c>
      <c r="F248" s="5">
        <v>172</v>
      </c>
      <c r="G248" s="5">
        <v>19050.906129999999</v>
      </c>
      <c r="H248" s="5">
        <v>398.63150000000002</v>
      </c>
      <c r="I248" s="5">
        <v>9</v>
      </c>
      <c r="J248" s="5">
        <v>19731.922610000001</v>
      </c>
      <c r="K248" s="5">
        <v>379.87617</v>
      </c>
      <c r="L248" s="5">
        <v>1163</v>
      </c>
      <c r="M248" s="5">
        <v>19149.003789999999</v>
      </c>
      <c r="N248" s="5">
        <v>387.39792999999997</v>
      </c>
      <c r="O248" s="5">
        <v>31</v>
      </c>
      <c r="P248" s="5">
        <v>18995.650839999998</v>
      </c>
      <c r="Q248" s="5">
        <v>395.51652999999999</v>
      </c>
      <c r="R248" s="5">
        <v>7</v>
      </c>
      <c r="Y248" s="77"/>
      <c r="AB248" s="77"/>
      <c r="AE248" s="77"/>
      <c r="AH248" s="77"/>
      <c r="AK248" s="77"/>
    </row>
    <row r="249" spans="1:37" s="5" customFormat="1" ht="15" x14ac:dyDescent="0.25">
      <c r="A249" s="5" t="s">
        <v>0</v>
      </c>
      <c r="B249" s="5">
        <v>1000</v>
      </c>
      <c r="C249" s="5">
        <v>0.4</v>
      </c>
      <c r="D249" s="5">
        <v>19262.842420000001</v>
      </c>
      <c r="E249" s="5">
        <v>380.11757999999998</v>
      </c>
      <c r="F249" s="5">
        <v>171</v>
      </c>
      <c r="G249" s="5">
        <v>19070.641329999999</v>
      </c>
      <c r="H249" s="5">
        <v>398.79064</v>
      </c>
      <c r="I249" s="5">
        <v>9</v>
      </c>
      <c r="J249" s="5">
        <v>20496.09</v>
      </c>
      <c r="K249" s="5">
        <v>379.81547999999998</v>
      </c>
      <c r="L249" s="5">
        <v>1175</v>
      </c>
      <c r="M249" s="5">
        <v>19229.487249999998</v>
      </c>
      <c r="N249" s="5">
        <v>385.08663999999999</v>
      </c>
      <c r="O249" s="5">
        <v>31</v>
      </c>
      <c r="P249" s="5">
        <v>18984.765800000001</v>
      </c>
      <c r="Q249" s="5">
        <v>403.91953999999998</v>
      </c>
      <c r="R249" s="5">
        <v>7</v>
      </c>
      <c r="Y249" s="77"/>
      <c r="AB249" s="77"/>
      <c r="AE249" s="77"/>
      <c r="AH249" s="77"/>
      <c r="AK249" s="77"/>
    </row>
    <row r="250" spans="1:37" s="5" customFormat="1" ht="15" x14ac:dyDescent="0.25">
      <c r="A250" s="5" t="s">
        <v>0</v>
      </c>
      <c r="B250" s="5">
        <v>1000</v>
      </c>
      <c r="C250" s="5">
        <v>0.4</v>
      </c>
      <c r="D250" s="5">
        <v>19216.358789999998</v>
      </c>
      <c r="E250" s="5">
        <v>381.39278000000002</v>
      </c>
      <c r="F250" s="5">
        <v>172</v>
      </c>
      <c r="G250" s="5">
        <v>19049.3544</v>
      </c>
      <c r="H250" s="5">
        <v>399.12729000000002</v>
      </c>
      <c r="I250" s="5">
        <v>9</v>
      </c>
      <c r="J250" s="5">
        <v>20584.577410000002</v>
      </c>
      <c r="K250" s="5">
        <v>380.14654999999999</v>
      </c>
      <c r="L250" s="5">
        <v>1174</v>
      </c>
      <c r="M250" s="5">
        <v>19229.487249999998</v>
      </c>
      <c r="N250" s="5">
        <v>389.72032999999999</v>
      </c>
      <c r="O250" s="5">
        <v>31</v>
      </c>
      <c r="P250" s="5">
        <v>19010.939999999999</v>
      </c>
      <c r="Q250" s="5">
        <v>407.45717999999999</v>
      </c>
      <c r="R250" s="5">
        <v>8</v>
      </c>
      <c r="Y250" s="77"/>
      <c r="AB250" s="77"/>
      <c r="AE250" s="77"/>
      <c r="AH250" s="77"/>
      <c r="AK250" s="77"/>
    </row>
    <row r="251" spans="1:37" s="5" customFormat="1" ht="15" x14ac:dyDescent="0.25">
      <c r="A251" s="5" t="s">
        <v>0</v>
      </c>
      <c r="B251" s="5">
        <v>1000</v>
      </c>
      <c r="C251" s="5">
        <v>0.4</v>
      </c>
      <c r="D251" s="5">
        <v>19263.235860000001</v>
      </c>
      <c r="E251" s="5">
        <v>379.90411999999998</v>
      </c>
      <c r="F251" s="5">
        <v>170</v>
      </c>
      <c r="G251" s="5">
        <v>19061.108530000001</v>
      </c>
      <c r="H251" s="5">
        <v>399.98829999999998</v>
      </c>
      <c r="I251" s="5">
        <v>9</v>
      </c>
      <c r="J251" s="5">
        <v>20142.156889999998</v>
      </c>
      <c r="K251" s="5">
        <v>379.80201</v>
      </c>
      <c r="L251" s="5">
        <v>1164</v>
      </c>
      <c r="M251" s="5">
        <v>19229.487249999998</v>
      </c>
      <c r="N251" s="5">
        <v>381.46264000000002</v>
      </c>
      <c r="O251" s="5">
        <v>30</v>
      </c>
      <c r="P251" s="5">
        <v>18995.21502</v>
      </c>
      <c r="Q251" s="5">
        <v>407.57772</v>
      </c>
      <c r="R251" s="5">
        <v>8</v>
      </c>
      <c r="Y251" s="77"/>
      <c r="AB251" s="77"/>
      <c r="AE251" s="77"/>
      <c r="AH251" s="77"/>
      <c r="AK251" s="77"/>
    </row>
    <row r="252" spans="1:37" s="5" customFormat="1" ht="15" x14ac:dyDescent="0.25">
      <c r="A252" s="5" t="s">
        <v>0</v>
      </c>
      <c r="B252" s="5">
        <v>1000</v>
      </c>
      <c r="C252" s="5">
        <v>0.4</v>
      </c>
      <c r="D252" s="5">
        <v>19239.951679999998</v>
      </c>
      <c r="E252" s="5">
        <v>381.80682000000002</v>
      </c>
      <c r="F252" s="5">
        <v>171</v>
      </c>
      <c r="G252" s="5">
        <v>19060.23101</v>
      </c>
      <c r="H252" s="5">
        <v>399.49626999999998</v>
      </c>
      <c r="I252" s="5">
        <v>9</v>
      </c>
      <c r="J252" s="5">
        <v>20164.695370000001</v>
      </c>
      <c r="K252" s="5">
        <v>379.90726999999998</v>
      </c>
      <c r="L252" s="5">
        <v>1157</v>
      </c>
      <c r="M252" s="5">
        <v>19229.487249999998</v>
      </c>
      <c r="N252" s="5">
        <v>389.04662000000002</v>
      </c>
      <c r="O252" s="5">
        <v>31</v>
      </c>
      <c r="P252" s="5">
        <v>19007.112089999999</v>
      </c>
      <c r="Q252" s="5">
        <v>380.17478</v>
      </c>
      <c r="R252" s="5">
        <v>7</v>
      </c>
      <c r="Y252" s="77"/>
      <c r="AB252" s="77"/>
      <c r="AE252" s="77"/>
      <c r="AH252" s="77"/>
      <c r="AK252" s="77"/>
    </row>
    <row r="253" spans="1:37" s="5" customFormat="1" ht="15" x14ac:dyDescent="0.25">
      <c r="A253" s="5" t="s">
        <v>0</v>
      </c>
      <c r="B253" s="5">
        <v>1000</v>
      </c>
      <c r="C253" s="5">
        <v>0.7</v>
      </c>
      <c r="D253" s="5">
        <v>19053.963739999999</v>
      </c>
      <c r="E253" s="5">
        <v>604.16539</v>
      </c>
      <c r="F253" s="5">
        <v>275</v>
      </c>
      <c r="G253" s="5">
        <v>18990.37544</v>
      </c>
      <c r="H253" s="5">
        <v>628.91418999999996</v>
      </c>
      <c r="I253" s="5">
        <v>14</v>
      </c>
      <c r="J253" s="5">
        <v>19572.272099999998</v>
      </c>
      <c r="K253" s="5">
        <v>602.16799000000003</v>
      </c>
      <c r="L253" s="5">
        <v>1842</v>
      </c>
      <c r="M253" s="5">
        <v>19207.57</v>
      </c>
      <c r="N253" s="5">
        <v>611.58843999999999</v>
      </c>
      <c r="O253" s="5">
        <v>51</v>
      </c>
      <c r="P253" s="5">
        <v>18984.133229999999</v>
      </c>
      <c r="Q253" s="5">
        <v>619.24297000000001</v>
      </c>
      <c r="R253" s="5">
        <v>12</v>
      </c>
      <c r="Y253" s="77"/>
      <c r="AB253" s="77"/>
      <c r="AE253" s="77"/>
      <c r="AH253" s="77"/>
      <c r="AK253" s="77"/>
    </row>
    <row r="254" spans="1:37" s="5" customFormat="1" ht="15" x14ac:dyDescent="0.25">
      <c r="A254" s="5" t="s">
        <v>0</v>
      </c>
      <c r="B254" s="5">
        <v>1000</v>
      </c>
      <c r="C254" s="5">
        <v>0.7</v>
      </c>
      <c r="D254" s="5">
        <v>19053.963739999999</v>
      </c>
      <c r="E254" s="5">
        <v>602.56759999999997</v>
      </c>
      <c r="F254" s="5">
        <v>273</v>
      </c>
      <c r="G254" s="5">
        <v>18996.531419999999</v>
      </c>
      <c r="H254" s="5">
        <v>625.35977000000003</v>
      </c>
      <c r="I254" s="5">
        <v>14</v>
      </c>
      <c r="J254" s="5">
        <v>19234.444530000001</v>
      </c>
      <c r="K254" s="5">
        <v>602.32811000000004</v>
      </c>
      <c r="L254" s="5">
        <v>1856</v>
      </c>
      <c r="M254" s="5">
        <v>19114.543730000001</v>
      </c>
      <c r="N254" s="5">
        <v>608.04008999999996</v>
      </c>
      <c r="O254" s="5">
        <v>51</v>
      </c>
      <c r="P254" s="5">
        <v>18980.339120000001</v>
      </c>
      <c r="Q254" s="5">
        <v>649.53749000000005</v>
      </c>
      <c r="R254" s="5">
        <v>10</v>
      </c>
      <c r="Y254" s="77"/>
      <c r="AB254" s="77"/>
      <c r="AE254" s="77"/>
      <c r="AH254" s="77"/>
      <c r="AK254" s="77"/>
    </row>
    <row r="255" spans="1:37" s="5" customFormat="1" ht="15" x14ac:dyDescent="0.25">
      <c r="A255" s="5" t="s">
        <v>0</v>
      </c>
      <c r="B255" s="5">
        <v>1000</v>
      </c>
      <c r="C255" s="5">
        <v>0.7</v>
      </c>
      <c r="D255" s="5">
        <v>19053.963739999999</v>
      </c>
      <c r="E255" s="5">
        <v>602.97490000000005</v>
      </c>
      <c r="F255" s="5">
        <v>273</v>
      </c>
      <c r="G255" s="5">
        <v>18991.249660000001</v>
      </c>
      <c r="H255" s="5">
        <v>636.27620999999999</v>
      </c>
      <c r="I255" s="5">
        <v>14</v>
      </c>
      <c r="J255" s="5">
        <v>19688.907050000002</v>
      </c>
      <c r="K255" s="5">
        <v>602.26809000000003</v>
      </c>
      <c r="L255" s="5">
        <v>1878</v>
      </c>
      <c r="M255" s="5">
        <v>19207.57</v>
      </c>
      <c r="N255" s="5">
        <v>605.05786999999998</v>
      </c>
      <c r="O255" s="5">
        <v>50</v>
      </c>
      <c r="P255" s="5">
        <v>18981.130420000001</v>
      </c>
      <c r="Q255" s="5">
        <v>613.14436000000001</v>
      </c>
      <c r="R255" s="5">
        <v>11</v>
      </c>
      <c r="Y255" s="77"/>
      <c r="AB255" s="77"/>
      <c r="AE255" s="77"/>
      <c r="AH255" s="77"/>
      <c r="AK255" s="77"/>
    </row>
    <row r="256" spans="1:37" s="5" customFormat="1" ht="15" x14ac:dyDescent="0.25">
      <c r="A256" s="5" t="s">
        <v>0</v>
      </c>
      <c r="B256" s="5">
        <v>1000</v>
      </c>
      <c r="C256" s="5">
        <v>0.7</v>
      </c>
      <c r="D256" s="5">
        <v>19053.963739999999</v>
      </c>
      <c r="E256" s="5">
        <v>603.26090999999997</v>
      </c>
      <c r="F256" s="5">
        <v>271</v>
      </c>
      <c r="G256" s="5">
        <v>18989.070230000001</v>
      </c>
      <c r="H256" s="5">
        <v>630.73427000000004</v>
      </c>
      <c r="I256" s="5">
        <v>14</v>
      </c>
      <c r="J256" s="5">
        <v>19617.81337</v>
      </c>
      <c r="K256" s="5">
        <v>602.29384000000005</v>
      </c>
      <c r="L256" s="5">
        <v>1868</v>
      </c>
      <c r="M256" s="5">
        <v>19126.282879999999</v>
      </c>
      <c r="N256" s="5">
        <v>605.47796000000005</v>
      </c>
      <c r="O256" s="5">
        <v>50</v>
      </c>
      <c r="P256" s="5">
        <v>18978.269179999999</v>
      </c>
      <c r="Q256" s="5">
        <v>654.97222999999997</v>
      </c>
      <c r="R256" s="5">
        <v>10</v>
      </c>
      <c r="Y256" s="77"/>
      <c r="AB256" s="77"/>
      <c r="AE256" s="77"/>
      <c r="AH256" s="77"/>
      <c r="AK256" s="77"/>
    </row>
    <row r="257" spans="1:37" s="5" customFormat="1" ht="15" x14ac:dyDescent="0.25">
      <c r="A257" s="5" t="s">
        <v>0</v>
      </c>
      <c r="B257" s="5">
        <v>1000</v>
      </c>
      <c r="C257" s="5">
        <v>0.7</v>
      </c>
      <c r="D257" s="5">
        <v>19053.963739999999</v>
      </c>
      <c r="E257" s="5">
        <v>604.11807999999996</v>
      </c>
      <c r="F257" s="5">
        <v>274</v>
      </c>
      <c r="G257" s="5">
        <v>18995.30026</v>
      </c>
      <c r="H257" s="5">
        <v>631.65506000000005</v>
      </c>
      <c r="I257" s="5">
        <v>14</v>
      </c>
      <c r="J257" s="5">
        <v>19094.069589999999</v>
      </c>
      <c r="K257" s="5">
        <v>602.40162999999995</v>
      </c>
      <c r="L257" s="5">
        <v>1920</v>
      </c>
      <c r="M257" s="5">
        <v>19205.420190000001</v>
      </c>
      <c r="N257" s="5">
        <v>607.55659000000003</v>
      </c>
      <c r="O257" s="5">
        <v>50</v>
      </c>
      <c r="P257" s="5">
        <v>18979.14041</v>
      </c>
      <c r="Q257" s="5">
        <v>649.87338</v>
      </c>
      <c r="R257" s="5">
        <v>10</v>
      </c>
      <c r="Y257" s="77"/>
      <c r="AB257" s="77"/>
      <c r="AE257" s="77"/>
      <c r="AH257" s="77"/>
      <c r="AK257" s="77"/>
    </row>
    <row r="258" spans="1:37" s="5" customFormat="1" ht="15" x14ac:dyDescent="0.25">
      <c r="A258" s="5" t="s">
        <v>0</v>
      </c>
      <c r="B258" s="5">
        <v>1000</v>
      </c>
      <c r="C258" s="5">
        <v>0.7</v>
      </c>
      <c r="D258" s="5">
        <v>19053.963739999999</v>
      </c>
      <c r="E258" s="5">
        <v>602.29445999999996</v>
      </c>
      <c r="F258" s="5">
        <v>275</v>
      </c>
      <c r="G258" s="5">
        <v>18996.17067</v>
      </c>
      <c r="H258" s="5">
        <v>632.70852000000002</v>
      </c>
      <c r="I258" s="5">
        <v>14</v>
      </c>
      <c r="J258" s="5">
        <v>19656.34114</v>
      </c>
      <c r="K258" s="5">
        <v>602.31437000000005</v>
      </c>
      <c r="L258" s="5">
        <v>1833</v>
      </c>
      <c r="M258" s="5">
        <v>19146.32632</v>
      </c>
      <c r="N258" s="5">
        <v>604.37198999999998</v>
      </c>
      <c r="O258" s="5">
        <v>50</v>
      </c>
      <c r="P258" s="5">
        <v>18980.986669999998</v>
      </c>
      <c r="Q258" s="5">
        <v>640.33777999999995</v>
      </c>
      <c r="R258" s="5">
        <v>12</v>
      </c>
      <c r="Y258" s="77"/>
      <c r="AB258" s="77"/>
      <c r="AE258" s="77"/>
      <c r="AH258" s="77"/>
      <c r="AK258" s="77"/>
    </row>
    <row r="259" spans="1:37" s="5" customFormat="1" ht="15" x14ac:dyDescent="0.25">
      <c r="A259" s="5" t="s">
        <v>0</v>
      </c>
      <c r="B259" s="5">
        <v>1000</v>
      </c>
      <c r="C259" s="5">
        <v>0.7</v>
      </c>
      <c r="D259" s="5">
        <v>19053.963739999999</v>
      </c>
      <c r="E259" s="5">
        <v>603.44898999999998</v>
      </c>
      <c r="F259" s="5">
        <v>277</v>
      </c>
      <c r="G259" s="5">
        <v>18996.722440000001</v>
      </c>
      <c r="H259" s="5">
        <v>633.19047999999998</v>
      </c>
      <c r="I259" s="5">
        <v>14</v>
      </c>
      <c r="J259" s="5">
        <v>19362.17309</v>
      </c>
      <c r="K259" s="5">
        <v>602.35487999999998</v>
      </c>
      <c r="L259" s="5">
        <v>1808</v>
      </c>
      <c r="M259" s="5">
        <v>19119.409319999999</v>
      </c>
      <c r="N259" s="5">
        <v>604.32109000000003</v>
      </c>
      <c r="O259" s="5">
        <v>50</v>
      </c>
      <c r="P259" s="5">
        <v>18982.72075</v>
      </c>
      <c r="Q259" s="5">
        <v>620.48617999999999</v>
      </c>
      <c r="R259" s="5">
        <v>12</v>
      </c>
      <c r="Y259" s="77"/>
      <c r="AB259" s="77"/>
      <c r="AE259" s="77"/>
      <c r="AH259" s="77"/>
      <c r="AK259" s="77"/>
    </row>
    <row r="260" spans="1:37" s="5" customFormat="1" ht="15" x14ac:dyDescent="0.25">
      <c r="A260" s="5" t="s">
        <v>0</v>
      </c>
      <c r="B260" s="5">
        <v>1000</v>
      </c>
      <c r="C260" s="5">
        <v>0.7</v>
      </c>
      <c r="D260" s="5">
        <v>19053.963739999999</v>
      </c>
      <c r="E260" s="5">
        <v>603.46635000000003</v>
      </c>
      <c r="F260" s="5">
        <v>275</v>
      </c>
      <c r="G260" s="5">
        <v>18993.649850000002</v>
      </c>
      <c r="H260" s="5">
        <v>631.81778999999995</v>
      </c>
      <c r="I260" s="5">
        <v>14</v>
      </c>
      <c r="J260" s="5">
        <v>19200.583269999999</v>
      </c>
      <c r="K260" s="5">
        <v>602.30267000000003</v>
      </c>
      <c r="L260" s="5">
        <v>1859</v>
      </c>
      <c r="M260" s="5">
        <v>19145.381700000002</v>
      </c>
      <c r="N260" s="5">
        <v>610.50783999999999</v>
      </c>
      <c r="O260" s="5">
        <v>51</v>
      </c>
      <c r="P260" s="5">
        <v>18977.78599</v>
      </c>
      <c r="Q260" s="5">
        <v>654.06124</v>
      </c>
      <c r="R260" s="5">
        <v>10</v>
      </c>
      <c r="Y260" s="77"/>
      <c r="AB260" s="77"/>
      <c r="AE260" s="77"/>
      <c r="AH260" s="77"/>
      <c r="AK260" s="77"/>
    </row>
    <row r="261" spans="1:37" s="5" customFormat="1" ht="15" x14ac:dyDescent="0.25">
      <c r="A261" s="5" t="s">
        <v>0</v>
      </c>
      <c r="B261" s="5">
        <v>1000</v>
      </c>
      <c r="C261" s="5">
        <v>0.7</v>
      </c>
      <c r="D261" s="5">
        <v>19053.963739999999</v>
      </c>
      <c r="E261" s="5">
        <v>602.67623000000003</v>
      </c>
      <c r="F261" s="5">
        <v>282</v>
      </c>
      <c r="G261" s="5">
        <v>18994.21515</v>
      </c>
      <c r="H261" s="5">
        <v>634.93489</v>
      </c>
      <c r="I261" s="5">
        <v>14</v>
      </c>
      <c r="J261" s="5">
        <v>19059.509529999999</v>
      </c>
      <c r="K261" s="5">
        <v>602.27484000000004</v>
      </c>
      <c r="L261" s="5">
        <v>1918</v>
      </c>
      <c r="M261" s="5">
        <v>19146.753430000001</v>
      </c>
      <c r="N261" s="5">
        <v>606.85564999999997</v>
      </c>
      <c r="O261" s="5">
        <v>51</v>
      </c>
      <c r="P261" s="5">
        <v>18984.256740000001</v>
      </c>
      <c r="Q261" s="5">
        <v>620.34996000000001</v>
      </c>
      <c r="R261" s="5">
        <v>12</v>
      </c>
      <c r="Y261" s="77"/>
      <c r="AB261" s="77"/>
      <c r="AE261" s="77"/>
      <c r="AH261" s="77"/>
      <c r="AK261" s="77"/>
    </row>
    <row r="262" spans="1:37" s="5" customFormat="1" ht="15" x14ac:dyDescent="0.25">
      <c r="A262" s="5" t="s">
        <v>0</v>
      </c>
      <c r="B262" s="5">
        <v>1000</v>
      </c>
      <c r="C262" s="5">
        <v>0.7</v>
      </c>
      <c r="D262" s="5">
        <v>19053.963739999999</v>
      </c>
      <c r="E262" s="5">
        <v>604.08050000000003</v>
      </c>
      <c r="F262" s="5">
        <v>273</v>
      </c>
      <c r="G262" s="5">
        <v>18998.70062</v>
      </c>
      <c r="H262" s="5">
        <v>625.63188000000002</v>
      </c>
      <c r="I262" s="5">
        <v>14</v>
      </c>
      <c r="J262" s="5">
        <v>19154.711449999999</v>
      </c>
      <c r="K262" s="5">
        <v>602.21118000000001</v>
      </c>
      <c r="L262" s="5">
        <v>1853</v>
      </c>
      <c r="M262" s="5">
        <v>19126.32285</v>
      </c>
      <c r="N262" s="5">
        <v>606.81371000000001</v>
      </c>
      <c r="O262" s="5">
        <v>51</v>
      </c>
      <c r="P262" s="5">
        <v>18978.349300000002</v>
      </c>
      <c r="Q262" s="5">
        <v>654.21169999999995</v>
      </c>
      <c r="R262" s="5">
        <v>10</v>
      </c>
      <c r="Y262" s="77"/>
      <c r="AB262" s="77"/>
      <c r="AE262" s="77"/>
      <c r="AH262" s="77"/>
      <c r="AK262" s="77"/>
    </row>
    <row r="263" spans="1:37" s="5" customFormat="1" ht="15" x14ac:dyDescent="0.25">
      <c r="A263" s="5" t="s">
        <v>0</v>
      </c>
      <c r="B263" s="5">
        <v>1000</v>
      </c>
      <c r="C263" s="5">
        <v>1</v>
      </c>
      <c r="D263" s="5">
        <v>19039.346669999999</v>
      </c>
      <c r="E263" s="5">
        <v>952.35554000000002</v>
      </c>
      <c r="F263" s="5">
        <v>438</v>
      </c>
      <c r="G263" s="5">
        <v>18978.333330000001</v>
      </c>
      <c r="H263" s="5">
        <v>977.61638000000005</v>
      </c>
      <c r="I263" s="5">
        <v>21</v>
      </c>
      <c r="J263" s="5">
        <v>19127.81151</v>
      </c>
      <c r="K263" s="5">
        <v>951.43461000000002</v>
      </c>
      <c r="L263" s="5">
        <v>2953</v>
      </c>
      <c r="M263" s="5">
        <v>19119.18953</v>
      </c>
      <c r="N263" s="5">
        <v>955.28494999999998</v>
      </c>
      <c r="O263" s="5">
        <v>82</v>
      </c>
      <c r="P263" s="5">
        <v>18976.876670000001</v>
      </c>
      <c r="Q263" s="5">
        <v>986.90200000000004</v>
      </c>
      <c r="R263" s="5">
        <v>14</v>
      </c>
      <c r="Y263" s="77"/>
      <c r="AB263" s="77"/>
      <c r="AE263" s="77"/>
      <c r="AH263" s="77"/>
      <c r="AK263" s="77"/>
    </row>
    <row r="264" spans="1:37" s="5" customFormat="1" ht="15" x14ac:dyDescent="0.25">
      <c r="A264" s="5" t="s">
        <v>0</v>
      </c>
      <c r="B264" s="5">
        <v>1000</v>
      </c>
      <c r="C264" s="5">
        <v>1</v>
      </c>
      <c r="D264" s="5">
        <v>19039.346669999999</v>
      </c>
      <c r="E264" s="5">
        <v>952.90012000000002</v>
      </c>
      <c r="F264" s="5">
        <v>430</v>
      </c>
      <c r="G264" s="5">
        <v>18982.508979999999</v>
      </c>
      <c r="H264" s="5">
        <v>971.02444000000003</v>
      </c>
      <c r="I264" s="5">
        <v>21</v>
      </c>
      <c r="J264" s="5">
        <v>19037.354579999999</v>
      </c>
      <c r="K264" s="5">
        <v>951.70719999999994</v>
      </c>
      <c r="L264" s="5">
        <v>3023</v>
      </c>
      <c r="M264" s="5">
        <v>19125.504649999999</v>
      </c>
      <c r="N264" s="5">
        <v>956.72342000000003</v>
      </c>
      <c r="O264" s="5">
        <v>82</v>
      </c>
      <c r="P264" s="5">
        <v>18976.93</v>
      </c>
      <c r="Q264" s="5">
        <v>984.64243999999997</v>
      </c>
      <c r="R264" s="5">
        <v>14</v>
      </c>
      <c r="Y264" s="77"/>
      <c r="AB264" s="77"/>
      <c r="AE264" s="77"/>
      <c r="AH264" s="77"/>
      <c r="AK264" s="77"/>
    </row>
    <row r="265" spans="1:37" s="5" customFormat="1" ht="15" x14ac:dyDescent="0.25">
      <c r="A265" s="5" t="s">
        <v>0</v>
      </c>
      <c r="B265" s="5">
        <v>1000</v>
      </c>
      <c r="C265" s="5">
        <v>1</v>
      </c>
      <c r="D265" s="5">
        <v>19039.346669999999</v>
      </c>
      <c r="E265" s="5">
        <v>951.76804000000004</v>
      </c>
      <c r="F265" s="5">
        <v>426</v>
      </c>
      <c r="G265" s="5">
        <v>18976.75</v>
      </c>
      <c r="H265" s="5">
        <v>973.52026000000001</v>
      </c>
      <c r="I265" s="5">
        <v>21</v>
      </c>
      <c r="J265" s="5">
        <v>19391.503919999999</v>
      </c>
      <c r="K265" s="5">
        <v>951.61796000000004</v>
      </c>
      <c r="L265" s="5">
        <v>3022</v>
      </c>
      <c r="M265" s="5">
        <v>19155.146649999999</v>
      </c>
      <c r="N265" s="5">
        <v>954.91913</v>
      </c>
      <c r="O265" s="5">
        <v>81</v>
      </c>
      <c r="P265" s="5">
        <v>18976.79</v>
      </c>
      <c r="Q265" s="5">
        <v>986.55776000000003</v>
      </c>
      <c r="R265" s="5">
        <v>14</v>
      </c>
      <c r="Y265" s="77"/>
      <c r="AB265" s="77"/>
      <c r="AE265" s="77"/>
      <c r="AH265" s="77"/>
      <c r="AK265" s="77"/>
    </row>
    <row r="266" spans="1:37" s="5" customFormat="1" ht="15" x14ac:dyDescent="0.25">
      <c r="A266" s="5" t="s">
        <v>0</v>
      </c>
      <c r="B266" s="5">
        <v>1000</v>
      </c>
      <c r="C266" s="5">
        <v>1</v>
      </c>
      <c r="D266" s="5">
        <v>19039.346669999999</v>
      </c>
      <c r="E266" s="5">
        <v>953.22612000000004</v>
      </c>
      <c r="F266" s="5">
        <v>433</v>
      </c>
      <c r="G266" s="5">
        <v>18976.826590000001</v>
      </c>
      <c r="H266" s="5">
        <v>971.47832000000005</v>
      </c>
      <c r="I266" s="5">
        <v>21</v>
      </c>
      <c r="J266" s="5">
        <v>19089.08526</v>
      </c>
      <c r="K266" s="5">
        <v>951.58180000000004</v>
      </c>
      <c r="L266" s="5">
        <v>3019</v>
      </c>
      <c r="M266" s="5">
        <v>19053.373749999999</v>
      </c>
      <c r="N266" s="5">
        <v>957.55736999999999</v>
      </c>
      <c r="O266" s="5">
        <v>79</v>
      </c>
      <c r="P266" s="5">
        <v>18976.484509999998</v>
      </c>
      <c r="Q266" s="5">
        <v>987.74297999999999</v>
      </c>
      <c r="R266" s="5">
        <v>14</v>
      </c>
      <c r="Y266" s="77"/>
      <c r="AB266" s="77"/>
      <c r="AE266" s="77"/>
      <c r="AH266" s="77"/>
      <c r="AK266" s="77"/>
    </row>
    <row r="267" spans="1:37" s="5" customFormat="1" ht="15" x14ac:dyDescent="0.25">
      <c r="A267" s="5" t="s">
        <v>0</v>
      </c>
      <c r="B267" s="5">
        <v>1000</v>
      </c>
      <c r="C267" s="5">
        <v>1</v>
      </c>
      <c r="D267" s="5">
        <v>19039.346669999999</v>
      </c>
      <c r="E267" s="5">
        <v>953.35744999999997</v>
      </c>
      <c r="F267" s="5">
        <v>432</v>
      </c>
      <c r="G267" s="5">
        <v>18977.84333</v>
      </c>
      <c r="H267" s="5">
        <v>976.92120999999997</v>
      </c>
      <c r="I267" s="5">
        <v>21</v>
      </c>
      <c r="J267" s="5">
        <v>19065.81163</v>
      </c>
      <c r="K267" s="5">
        <v>951.63575000000003</v>
      </c>
      <c r="L267" s="5">
        <v>2989</v>
      </c>
      <c r="M267" s="5">
        <v>19148.370889999998</v>
      </c>
      <c r="N267" s="5">
        <v>957.82691999999997</v>
      </c>
      <c r="O267" s="5">
        <v>84</v>
      </c>
      <c r="P267" s="5">
        <v>18976.603080000001</v>
      </c>
      <c r="Q267" s="5">
        <v>986.83216000000004</v>
      </c>
      <c r="R267" s="5">
        <v>14</v>
      </c>
      <c r="Y267" s="77"/>
      <c r="AB267" s="77"/>
      <c r="AE267" s="77"/>
      <c r="AH267" s="77"/>
      <c r="AK267" s="77"/>
    </row>
    <row r="268" spans="1:37" s="5" customFormat="1" ht="15" x14ac:dyDescent="0.25">
      <c r="A268" s="5" t="s">
        <v>0</v>
      </c>
      <c r="B268" s="5">
        <v>1000</v>
      </c>
      <c r="C268" s="5">
        <v>1</v>
      </c>
      <c r="D268" s="5">
        <v>19039.346669999999</v>
      </c>
      <c r="E268" s="5">
        <v>952.65953000000002</v>
      </c>
      <c r="F268" s="5">
        <v>432</v>
      </c>
      <c r="G268" s="5">
        <v>18977.38538</v>
      </c>
      <c r="H268" s="5">
        <v>979.30754999999999</v>
      </c>
      <c r="I268" s="5">
        <v>21</v>
      </c>
      <c r="J268" s="5">
        <v>19168.30459</v>
      </c>
      <c r="K268" s="5">
        <v>951.46893999999998</v>
      </c>
      <c r="L268" s="5">
        <v>2981</v>
      </c>
      <c r="M268" s="5">
        <v>19087.50215</v>
      </c>
      <c r="N268" s="5">
        <v>958.58549000000005</v>
      </c>
      <c r="O268" s="5">
        <v>80</v>
      </c>
      <c r="P268" s="5">
        <v>18976.34938</v>
      </c>
      <c r="Q268" s="5">
        <v>984.46879000000001</v>
      </c>
      <c r="R268" s="5">
        <v>14</v>
      </c>
      <c r="Y268" s="77"/>
      <c r="AB268" s="77"/>
      <c r="AE268" s="77"/>
      <c r="AH268" s="77"/>
      <c r="AK268" s="77"/>
    </row>
    <row r="269" spans="1:37" s="5" customFormat="1" ht="15" x14ac:dyDescent="0.25">
      <c r="A269" s="5" t="s">
        <v>0</v>
      </c>
      <c r="B269" s="5">
        <v>1000</v>
      </c>
      <c r="C269" s="5">
        <v>1</v>
      </c>
      <c r="D269" s="5">
        <v>19039.346669999999</v>
      </c>
      <c r="E269" s="5">
        <v>951.89440999999999</v>
      </c>
      <c r="F269" s="5">
        <v>432</v>
      </c>
      <c r="G269" s="5">
        <v>18977.618320000001</v>
      </c>
      <c r="H269" s="5">
        <v>969.31484999999998</v>
      </c>
      <c r="I269" s="5">
        <v>21</v>
      </c>
      <c r="J269" s="5">
        <v>19192.5</v>
      </c>
      <c r="K269" s="5">
        <v>951.47032000000002</v>
      </c>
      <c r="L269" s="5">
        <v>2981</v>
      </c>
      <c r="M269" s="5">
        <v>19040.834459999998</v>
      </c>
      <c r="N269" s="5">
        <v>959.84879999999998</v>
      </c>
      <c r="O269" s="5">
        <v>79</v>
      </c>
      <c r="P269" s="5">
        <v>18977.12255</v>
      </c>
      <c r="Q269" s="5">
        <v>983.42669000000001</v>
      </c>
      <c r="R269" s="5">
        <v>14</v>
      </c>
      <c r="Y269" s="77"/>
      <c r="AB269" s="77"/>
      <c r="AE269" s="77"/>
      <c r="AH269" s="77"/>
      <c r="AK269" s="77"/>
    </row>
    <row r="270" spans="1:37" s="5" customFormat="1" ht="15" x14ac:dyDescent="0.25">
      <c r="A270" s="5" t="s">
        <v>0</v>
      </c>
      <c r="B270" s="5">
        <v>1000</v>
      </c>
      <c r="C270" s="5">
        <v>1</v>
      </c>
      <c r="D270" s="5">
        <v>19039.346669999999</v>
      </c>
      <c r="E270" s="5">
        <v>952.61623999999995</v>
      </c>
      <c r="F270" s="5">
        <v>431</v>
      </c>
      <c r="G270" s="5">
        <v>18977.169720000002</v>
      </c>
      <c r="H270" s="5">
        <v>969.06434000000002</v>
      </c>
      <c r="I270" s="5">
        <v>21</v>
      </c>
      <c r="J270" s="5">
        <v>19347.152580000002</v>
      </c>
      <c r="K270" s="5">
        <v>951.58524</v>
      </c>
      <c r="L270" s="5">
        <v>3016</v>
      </c>
      <c r="M270" s="5">
        <v>19155.146649999999</v>
      </c>
      <c r="N270" s="5">
        <v>954.67908</v>
      </c>
      <c r="O270" s="5">
        <v>81</v>
      </c>
      <c r="P270" s="5">
        <v>18976.402190000001</v>
      </c>
      <c r="Q270" s="5">
        <v>981.81043999999997</v>
      </c>
      <c r="R270" s="5">
        <v>14</v>
      </c>
      <c r="Y270" s="77"/>
      <c r="AB270" s="77"/>
      <c r="AE270" s="77"/>
      <c r="AH270" s="77"/>
      <c r="AK270" s="77"/>
    </row>
    <row r="271" spans="1:37" s="5" customFormat="1" ht="15" x14ac:dyDescent="0.25">
      <c r="A271" s="5" t="s">
        <v>0</v>
      </c>
      <c r="B271" s="5">
        <v>1000</v>
      </c>
      <c r="C271" s="5">
        <v>1</v>
      </c>
      <c r="D271" s="5">
        <v>19039.346669999999</v>
      </c>
      <c r="E271" s="5">
        <v>951.46388999999999</v>
      </c>
      <c r="F271" s="5">
        <v>431</v>
      </c>
      <c r="G271" s="5">
        <v>18984.604019999999</v>
      </c>
      <c r="H271" s="5">
        <v>969.40872999999999</v>
      </c>
      <c r="I271" s="5">
        <v>21</v>
      </c>
      <c r="J271" s="5">
        <v>19249.724409999999</v>
      </c>
      <c r="K271" s="5">
        <v>951.56586000000004</v>
      </c>
      <c r="L271" s="5">
        <v>2933</v>
      </c>
      <c r="M271" s="5">
        <v>19155.146649999999</v>
      </c>
      <c r="N271" s="5">
        <v>960.16224</v>
      </c>
      <c r="O271" s="5">
        <v>82</v>
      </c>
      <c r="P271" s="5">
        <v>18978.420910000001</v>
      </c>
      <c r="Q271" s="5">
        <v>971.25810000000001</v>
      </c>
      <c r="R271" s="5">
        <v>18</v>
      </c>
      <c r="Y271" s="77"/>
      <c r="AB271" s="77"/>
      <c r="AE271" s="77"/>
      <c r="AH271" s="77"/>
      <c r="AK271" s="77"/>
    </row>
    <row r="272" spans="1:37" s="5" customFormat="1" ht="15" x14ac:dyDescent="0.25">
      <c r="A272" s="5" t="s">
        <v>0</v>
      </c>
      <c r="B272" s="5">
        <v>1000</v>
      </c>
      <c r="C272" s="5">
        <v>1</v>
      </c>
      <c r="D272" s="5">
        <v>19039.346669999999</v>
      </c>
      <c r="E272" s="5">
        <v>952.13860999999997</v>
      </c>
      <c r="F272" s="5">
        <v>439</v>
      </c>
      <c r="G272" s="5">
        <v>18980.103330000002</v>
      </c>
      <c r="H272" s="5">
        <v>968.39579000000003</v>
      </c>
      <c r="I272" s="5">
        <v>21</v>
      </c>
      <c r="J272" s="5">
        <v>19208.056789999999</v>
      </c>
      <c r="K272" s="5">
        <v>951.50760000000002</v>
      </c>
      <c r="L272" s="5">
        <v>2935</v>
      </c>
      <c r="M272" s="5">
        <v>19068.507420000002</v>
      </c>
      <c r="N272" s="5">
        <v>955.43264999999997</v>
      </c>
      <c r="O272" s="5">
        <v>79</v>
      </c>
      <c r="P272" s="5">
        <v>18976.580000000002</v>
      </c>
      <c r="Q272" s="5">
        <v>985.86902999999995</v>
      </c>
      <c r="R272" s="5">
        <v>14</v>
      </c>
      <c r="Y272" s="77"/>
      <c r="AB272" s="77"/>
      <c r="AE272" s="77"/>
      <c r="AH272" s="77"/>
      <c r="AK272" s="77"/>
    </row>
    <row r="273" spans="25:37" s="5" customFormat="1" ht="15" x14ac:dyDescent="0.25">
      <c r="Y273" s="77"/>
      <c r="AB273" s="77"/>
      <c r="AE273" s="77"/>
      <c r="AH273" s="77"/>
      <c r="AK273" s="77"/>
    </row>
    <row r="274" spans="25:37" s="5" customFormat="1" ht="15" x14ac:dyDescent="0.25">
      <c r="Y274" s="77"/>
      <c r="AB274" s="77"/>
      <c r="AE274" s="77"/>
      <c r="AH274" s="77"/>
      <c r="AK274" s="77"/>
    </row>
    <row r="275" spans="25:37" s="5" customFormat="1" ht="15" x14ac:dyDescent="0.25">
      <c r="Y275" s="77"/>
      <c r="AB275" s="77"/>
      <c r="AE275" s="77"/>
      <c r="AH275" s="77"/>
      <c r="AK275" s="77"/>
    </row>
    <row r="276" spans="25:37" s="5" customFormat="1" ht="15" x14ac:dyDescent="0.25">
      <c r="Y276" s="77"/>
      <c r="AB276" s="77"/>
      <c r="AE276" s="77"/>
      <c r="AH276" s="77"/>
      <c r="AK276" s="77"/>
    </row>
    <row r="277" spans="25:37" s="5" customFormat="1" ht="15" x14ac:dyDescent="0.25">
      <c r="Y277" s="77"/>
      <c r="AB277" s="77"/>
      <c r="AE277" s="77"/>
      <c r="AH277" s="77"/>
      <c r="AK277" s="77"/>
    </row>
    <row r="278" spans="25:37" s="5" customFormat="1" ht="15" x14ac:dyDescent="0.25">
      <c r="Y278" s="77"/>
      <c r="AB278" s="77"/>
      <c r="AE278" s="77"/>
      <c r="AH278" s="77"/>
      <c r="AK278" s="77"/>
    </row>
    <row r="279" spans="25:37" s="5" customFormat="1" ht="15" x14ac:dyDescent="0.25">
      <c r="Y279" s="77"/>
      <c r="AB279" s="77"/>
      <c r="AE279" s="77"/>
      <c r="AH279" s="77"/>
      <c r="AK279" s="77"/>
    </row>
    <row r="280" spans="25:37" s="5" customFormat="1" ht="15" x14ac:dyDescent="0.25">
      <c r="Y280" s="77"/>
      <c r="AB280" s="77"/>
      <c r="AE280" s="77"/>
      <c r="AH280" s="77"/>
      <c r="AK280" s="77"/>
    </row>
    <row r="281" spans="25:37" s="5" customFormat="1" ht="15" x14ac:dyDescent="0.25">
      <c r="Y281" s="77"/>
      <c r="AB281" s="77"/>
      <c r="AE281" s="77"/>
      <c r="AH281" s="77"/>
      <c r="AK281" s="77"/>
    </row>
    <row r="282" spans="25:37" s="5" customFormat="1" ht="15" x14ac:dyDescent="0.25">
      <c r="Y282" s="77"/>
      <c r="AB282" s="77"/>
      <c r="AE282" s="77"/>
      <c r="AH282" s="77"/>
      <c r="AK282" s="77"/>
    </row>
    <row r="283" spans="25:37" s="5" customFormat="1" ht="15" x14ac:dyDescent="0.25">
      <c r="Y283" s="77"/>
      <c r="AB283" s="77"/>
      <c r="AE283" s="77"/>
      <c r="AH283" s="77"/>
      <c r="AK283" s="77"/>
    </row>
    <row r="284" spans="25:37" s="5" customFormat="1" ht="15" x14ac:dyDescent="0.25">
      <c r="Y284" s="77"/>
      <c r="AB284" s="77"/>
      <c r="AE284" s="77"/>
      <c r="AH284" s="77"/>
      <c r="AK284" s="77"/>
    </row>
    <row r="285" spans="25:37" s="5" customFormat="1" ht="15" x14ac:dyDescent="0.25">
      <c r="Y285" s="77"/>
      <c r="AB285" s="77"/>
      <c r="AE285" s="77"/>
      <c r="AH285" s="77"/>
      <c r="AK285" s="77"/>
    </row>
    <row r="286" spans="25:37" s="5" customFormat="1" ht="15" x14ac:dyDescent="0.25">
      <c r="Y286" s="77"/>
      <c r="AB286" s="77"/>
      <c r="AE286" s="77"/>
      <c r="AH286" s="77"/>
      <c r="AK286" s="77"/>
    </row>
    <row r="287" spans="25:37" s="5" customFormat="1" ht="15" x14ac:dyDescent="0.25">
      <c r="Y287" s="77"/>
      <c r="AB287" s="77"/>
      <c r="AE287" s="77"/>
      <c r="AH287" s="77"/>
      <c r="AK287" s="77"/>
    </row>
    <row r="288" spans="25:37" s="5" customFormat="1" ht="15" x14ac:dyDescent="0.25">
      <c r="Y288" s="77"/>
      <c r="AB288" s="77"/>
      <c r="AE288" s="77"/>
      <c r="AH288" s="77"/>
      <c r="AK288" s="77"/>
    </row>
    <row r="289" spans="25:37" s="5" customFormat="1" ht="15" x14ac:dyDescent="0.25">
      <c r="Y289" s="77"/>
      <c r="AB289" s="77"/>
      <c r="AE289" s="77"/>
      <c r="AH289" s="77"/>
      <c r="AK289" s="77"/>
    </row>
    <row r="290" spans="25:37" s="5" customFormat="1" ht="15" x14ac:dyDescent="0.25">
      <c r="Y290" s="77"/>
      <c r="AB290" s="77"/>
      <c r="AE290" s="77"/>
      <c r="AH290" s="77"/>
      <c r="AK290" s="77"/>
    </row>
    <row r="291" spans="25:37" s="5" customFormat="1" ht="15" x14ac:dyDescent="0.25">
      <c r="Y291" s="77"/>
      <c r="AB291" s="77"/>
      <c r="AE291" s="77"/>
      <c r="AH291" s="77"/>
      <c r="AK291" s="77"/>
    </row>
    <row r="292" spans="25:37" s="5" customFormat="1" ht="15" x14ac:dyDescent="0.25">
      <c r="Y292" s="77"/>
      <c r="AB292" s="77"/>
      <c r="AE292" s="77"/>
      <c r="AH292" s="77"/>
      <c r="AK292" s="77"/>
    </row>
    <row r="293" spans="25:37" s="5" customFormat="1" ht="15" x14ac:dyDescent="0.25">
      <c r="Y293" s="77"/>
      <c r="AB293" s="77"/>
      <c r="AE293" s="77"/>
      <c r="AH293" s="77"/>
      <c r="AK293" s="77"/>
    </row>
    <row r="294" spans="25:37" s="5" customFormat="1" ht="15" x14ac:dyDescent="0.25">
      <c r="Y294" s="77"/>
      <c r="AB294" s="77"/>
      <c r="AE294" s="77"/>
      <c r="AH294" s="77"/>
      <c r="AK294" s="77"/>
    </row>
    <row r="295" spans="25:37" s="5" customFormat="1" ht="15" x14ac:dyDescent="0.25">
      <c r="Y295" s="77"/>
      <c r="AB295" s="77"/>
      <c r="AE295" s="77"/>
      <c r="AH295" s="77"/>
      <c r="AK295" s="77"/>
    </row>
    <row r="296" spans="25:37" s="5" customFormat="1" ht="15" x14ac:dyDescent="0.25">
      <c r="Y296" s="77"/>
      <c r="AB296" s="77"/>
      <c r="AE296" s="77"/>
      <c r="AH296" s="77"/>
      <c r="AK296" s="77"/>
    </row>
    <row r="297" spans="25:37" s="5" customFormat="1" ht="15" x14ac:dyDescent="0.25">
      <c r="Y297" s="77"/>
      <c r="AB297" s="77"/>
      <c r="AE297" s="77"/>
      <c r="AH297" s="77"/>
      <c r="AK297" s="77"/>
    </row>
    <row r="298" spans="25:37" s="5" customFormat="1" ht="15" x14ac:dyDescent="0.25">
      <c r="Y298" s="77"/>
      <c r="AB298" s="77"/>
      <c r="AE298" s="77"/>
      <c r="AH298" s="77"/>
      <c r="AK298" s="77"/>
    </row>
    <row r="299" spans="25:37" s="5" customFormat="1" ht="15" x14ac:dyDescent="0.25">
      <c r="Y299" s="77"/>
      <c r="AB299" s="77"/>
      <c r="AE299" s="77"/>
      <c r="AH299" s="77"/>
      <c r="AK299" s="77"/>
    </row>
  </sheetData>
  <mergeCells count="9">
    <mergeCell ref="Z1:AB1"/>
    <mergeCell ref="AC1:AE1"/>
    <mergeCell ref="AF1:AH1"/>
    <mergeCell ref="AI1:AK1"/>
    <mergeCell ref="D1:F1"/>
    <mergeCell ref="G1:I1"/>
    <mergeCell ref="J1:L1"/>
    <mergeCell ref="M1:O1"/>
    <mergeCell ref="P1:R1"/>
  </mergeCells>
  <phoneticPr fontId="1" type="noConversion"/>
  <pageMargins left="0.7" right="0.7" top="0.75" bottom="0.75" header="0.3" footer="0.3"/>
  <pageSetup paperSize="152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55"/>
  <sheetViews>
    <sheetView topLeftCell="M16" workbookViewId="0">
      <selection activeCell="AC34" sqref="AC34"/>
    </sheetView>
  </sheetViews>
  <sheetFormatPr defaultRowHeight="14.25" x14ac:dyDescent="0.2"/>
  <cols>
    <col min="1" max="1" width="11.5" customWidth="1"/>
    <col min="2" max="2" width="5.5" bestFit="1" customWidth="1"/>
    <col min="3" max="3" width="4.5" bestFit="1" customWidth="1"/>
    <col min="4" max="4" width="15.125" customWidth="1"/>
    <col min="5" max="5" width="7.75" bestFit="1" customWidth="1"/>
    <col min="6" max="6" width="14" style="45" bestFit="1" customWidth="1"/>
    <col min="7" max="7" width="8.75" style="29" bestFit="1" customWidth="1"/>
    <col min="8" max="8" width="13.375" bestFit="1" customWidth="1"/>
    <col min="9" max="9" width="11.25" bestFit="1" customWidth="1"/>
    <col min="10" max="10" width="6.875" bestFit="1" customWidth="1"/>
    <col min="11" max="11" width="12.375" bestFit="1" customWidth="1"/>
    <col min="12" max="12" width="10.375" bestFit="1" customWidth="1"/>
    <col min="13" max="13" width="6" bestFit="1" customWidth="1"/>
    <col min="14" max="14" width="12.375" bestFit="1" customWidth="1"/>
    <col min="15" max="15" width="10.375" bestFit="1" customWidth="1"/>
    <col min="16" max="16" width="7.75" bestFit="1" customWidth="1"/>
    <col min="17" max="17" width="12.375" bestFit="1" customWidth="1"/>
    <col min="18" max="18" width="10.375" bestFit="1" customWidth="1"/>
    <col min="19" max="19" width="6.875" bestFit="1" customWidth="1"/>
    <col min="20" max="20" width="13.375" bestFit="1" customWidth="1"/>
    <col min="21" max="21" width="10.375" bestFit="1" customWidth="1"/>
    <col min="22" max="22" width="6" style="82" bestFit="1" customWidth="1"/>
    <col min="23" max="23" width="4.5" customWidth="1"/>
  </cols>
  <sheetData>
    <row r="1" spans="1:29" s="7" customFormat="1" ht="15" x14ac:dyDescent="0.25">
      <c r="D1" s="121" t="s">
        <v>9</v>
      </c>
      <c r="E1" s="121"/>
      <c r="F1" s="121" t="s">
        <v>69</v>
      </c>
      <c r="G1" s="121"/>
      <c r="H1" s="120" t="s">
        <v>59</v>
      </c>
      <c r="I1" s="120"/>
      <c r="J1" s="120"/>
      <c r="K1" s="120" t="s">
        <v>60</v>
      </c>
      <c r="L1" s="120"/>
      <c r="M1" s="120"/>
      <c r="N1" s="120" t="s">
        <v>61</v>
      </c>
      <c r="O1" s="120"/>
      <c r="P1" s="120"/>
      <c r="Q1" s="120" t="s">
        <v>62</v>
      </c>
      <c r="R1" s="120"/>
      <c r="S1" s="120"/>
      <c r="T1" s="120" t="s">
        <v>63</v>
      </c>
      <c r="U1" s="120"/>
      <c r="V1" s="120"/>
      <c r="W1" s="34"/>
      <c r="X1" s="54" t="s">
        <v>9</v>
      </c>
      <c r="Y1" s="54" t="s">
        <v>69</v>
      </c>
      <c r="Z1" s="54" t="s">
        <v>59</v>
      </c>
      <c r="AA1" s="54" t="s">
        <v>60</v>
      </c>
      <c r="AB1" s="54" t="s">
        <v>61</v>
      </c>
      <c r="AC1" s="54" t="s">
        <v>62</v>
      </c>
    </row>
    <row r="2" spans="1:29" s="7" customFormat="1" ht="15" x14ac:dyDescent="0.25">
      <c r="D2" s="39" t="s">
        <v>64</v>
      </c>
      <c r="E2" s="40" t="s">
        <v>65</v>
      </c>
      <c r="F2" s="39" t="s">
        <v>64</v>
      </c>
      <c r="G2" s="40" t="s">
        <v>65</v>
      </c>
      <c r="H2" s="34" t="s">
        <v>64</v>
      </c>
      <c r="I2" s="34" t="s">
        <v>65</v>
      </c>
      <c r="J2" s="34" t="s">
        <v>66</v>
      </c>
      <c r="K2" s="34" t="s">
        <v>64</v>
      </c>
      <c r="L2" s="34" t="s">
        <v>65</v>
      </c>
      <c r="M2" s="34" t="s">
        <v>66</v>
      </c>
      <c r="N2" s="34" t="s">
        <v>64</v>
      </c>
      <c r="O2" s="34" t="s">
        <v>65</v>
      </c>
      <c r="P2" s="34" t="s">
        <v>66</v>
      </c>
      <c r="Q2" s="34" t="s">
        <v>67</v>
      </c>
      <c r="R2" s="34" t="s">
        <v>65</v>
      </c>
      <c r="S2" s="34" t="s">
        <v>66</v>
      </c>
      <c r="T2" s="34" t="s">
        <v>64</v>
      </c>
      <c r="U2" s="34" t="s">
        <v>65</v>
      </c>
      <c r="V2" s="79" t="s">
        <v>66</v>
      </c>
      <c r="W2" s="34"/>
      <c r="X2" s="34"/>
    </row>
    <row r="3" spans="1:29" s="7" customFormat="1" ht="15" x14ac:dyDescent="0.25">
      <c r="A3" s="7" t="s">
        <v>1</v>
      </c>
      <c r="B3" s="7">
        <v>25</v>
      </c>
      <c r="C3" s="7">
        <v>0.4</v>
      </c>
      <c r="D3" s="41">
        <v>42.612759999999994</v>
      </c>
      <c r="E3" s="41">
        <v>4.0700000000000008E-4</v>
      </c>
      <c r="F3" s="41">
        <v>47.901969999999999</v>
      </c>
      <c r="G3" s="41">
        <v>8.7600000000000004E-4</v>
      </c>
      <c r="H3" s="41">
        <v>41.134779999999999</v>
      </c>
      <c r="I3" s="41">
        <v>1.0463790000000002</v>
      </c>
      <c r="J3" s="80">
        <v>16.3</v>
      </c>
      <c r="K3" s="41">
        <v>42.424349999999997</v>
      </c>
      <c r="L3" s="41">
        <v>1.035088</v>
      </c>
      <c r="M3" s="80">
        <v>41.1</v>
      </c>
      <c r="N3" s="41">
        <v>41.229200000000006</v>
      </c>
      <c r="O3" s="41">
        <v>1.0625399999999998</v>
      </c>
      <c r="P3" s="80">
        <v>67.599999999999994</v>
      </c>
      <c r="Q3" s="41">
        <v>41.26088</v>
      </c>
      <c r="R3" s="41">
        <v>1.031042</v>
      </c>
      <c r="S3" s="80">
        <v>101.4</v>
      </c>
      <c r="T3" s="41">
        <v>41.108276000000004</v>
      </c>
      <c r="U3" s="41">
        <v>1.0965499999999999</v>
      </c>
      <c r="V3" s="80">
        <v>12.3</v>
      </c>
      <c r="X3" s="7">
        <f t="shared" ref="X3:X29" si="0">(D3-T3)/MAX(T3,D3)</f>
        <v>3.5305950611976111E-2</v>
      </c>
      <c r="Y3" s="7">
        <f t="shared" ref="Y3:Y29" si="1">(F3-T3)/MAX(F3,T3)</f>
        <v>0.14182493955885311</v>
      </c>
      <c r="Z3" s="7">
        <f t="shared" ref="Z3:Z29" si="2">(H3-T3)/MAX(H3,T3)</f>
        <v>6.4432093717276819E-4</v>
      </c>
      <c r="AA3" s="7">
        <f t="shared" ref="AA3:AA29" si="3">(K3-T3)/MAX(K3,T3)</f>
        <v>3.102166562363344E-2</v>
      </c>
      <c r="AB3" s="7">
        <f t="shared" ref="AB3:AB29" si="4">(N3-T3)/MAX(N3,T3)</f>
        <v>2.9329698369117575E-3</v>
      </c>
      <c r="AC3" s="7">
        <f t="shared" ref="AC3:AC29" si="5">(Q3-T3)/MAX(Q3,T3)</f>
        <v>3.6985153976356448E-3</v>
      </c>
    </row>
    <row r="4" spans="1:29" s="7" customFormat="1" ht="15" x14ac:dyDescent="0.25">
      <c r="A4" s="7" t="s">
        <v>1</v>
      </c>
      <c r="B4" s="7">
        <v>25</v>
      </c>
      <c r="C4" s="7">
        <v>0.7</v>
      </c>
      <c r="D4" s="41">
        <v>49.45949000000001</v>
      </c>
      <c r="E4" s="41">
        <v>5.9800000000000001E-4</v>
      </c>
      <c r="F4" s="41">
        <v>29.290550000000003</v>
      </c>
      <c r="G4" s="41">
        <v>1.4609999999999998E-3</v>
      </c>
      <c r="H4" s="41">
        <v>30.223405000000003</v>
      </c>
      <c r="I4" s="41">
        <v>1.6966019999999999</v>
      </c>
      <c r="J4" s="80">
        <v>27.3</v>
      </c>
      <c r="K4" s="41">
        <v>28.654547999999998</v>
      </c>
      <c r="L4" s="41">
        <v>1.6887779999999999</v>
      </c>
      <c r="M4" s="80">
        <v>69.7</v>
      </c>
      <c r="N4" s="41">
        <v>30.897075999999998</v>
      </c>
      <c r="O4" s="41">
        <v>1.6794850000000001</v>
      </c>
      <c r="P4" s="80">
        <v>113.8</v>
      </c>
      <c r="Q4" s="41">
        <v>29.563298000000003</v>
      </c>
      <c r="R4" s="41">
        <v>1.6771370000000001</v>
      </c>
      <c r="S4" s="80">
        <v>157.30000000000001</v>
      </c>
      <c r="T4" s="41">
        <v>28.654360000000004</v>
      </c>
      <c r="U4" s="41">
        <v>1.7026669999999999</v>
      </c>
      <c r="V4" s="80">
        <v>19.3</v>
      </c>
      <c r="X4" s="7">
        <f t="shared" si="0"/>
        <v>0.42064990965333449</v>
      </c>
      <c r="Y4" s="7">
        <f t="shared" si="1"/>
        <v>2.1719974531034723E-2</v>
      </c>
      <c r="Z4" s="7">
        <f t="shared" si="2"/>
        <v>5.191489840406794E-2</v>
      </c>
      <c r="AA4" s="7">
        <f t="shared" si="3"/>
        <v>6.5609131225627375E-6</v>
      </c>
      <c r="AB4" s="7">
        <f t="shared" si="4"/>
        <v>7.2586674544866142E-2</v>
      </c>
      <c r="AC4" s="7">
        <f t="shared" si="5"/>
        <v>3.0745487191584615E-2</v>
      </c>
    </row>
    <row r="5" spans="1:29" s="7" customFormat="1" ht="15" x14ac:dyDescent="0.25">
      <c r="A5" s="7" t="s">
        <v>1</v>
      </c>
      <c r="B5" s="7">
        <v>25</v>
      </c>
      <c r="C5" s="7">
        <v>1</v>
      </c>
      <c r="D5" s="41">
        <v>28.714800000000004</v>
      </c>
      <c r="E5" s="41">
        <v>6.1300000000000005E-4</v>
      </c>
      <c r="F5" s="41">
        <v>28.762940000000008</v>
      </c>
      <c r="G5" s="41">
        <v>1.6590000000000001E-3</v>
      </c>
      <c r="H5" s="41">
        <v>28.709023000000002</v>
      </c>
      <c r="I5" s="41">
        <v>2.1145420000000001</v>
      </c>
      <c r="J5" s="80">
        <v>41.3</v>
      </c>
      <c r="K5" s="41">
        <v>28.531114000000002</v>
      </c>
      <c r="L5" s="41">
        <v>2.1109420000000001</v>
      </c>
      <c r="M5" s="80">
        <v>78.2</v>
      </c>
      <c r="N5" s="41">
        <v>30.652918999999997</v>
      </c>
      <c r="O5" s="41">
        <v>2.1014650000000001</v>
      </c>
      <c r="P5" s="80">
        <v>134.30000000000001</v>
      </c>
      <c r="Q5" s="41">
        <v>28.997976999999999</v>
      </c>
      <c r="R5" s="41">
        <v>2.0967269999999996</v>
      </c>
      <c r="S5" s="80">
        <v>204.4</v>
      </c>
      <c r="T5" s="41">
        <v>28.529246999999998</v>
      </c>
      <c r="U5" s="41">
        <v>2.2013480000000003</v>
      </c>
      <c r="V5" s="80">
        <v>24.1</v>
      </c>
      <c r="X5" s="7">
        <f t="shared" si="0"/>
        <v>6.461929040077097E-3</v>
      </c>
      <c r="Y5" s="7">
        <f t="shared" si="1"/>
        <v>8.1247953095201463E-3</v>
      </c>
      <c r="Z5" s="7">
        <f t="shared" si="2"/>
        <v>6.2620034126554544E-3</v>
      </c>
      <c r="AA5" s="7">
        <f t="shared" si="3"/>
        <v>6.5437332731006637E-5</v>
      </c>
      <c r="AB5" s="7">
        <f t="shared" si="4"/>
        <v>6.9281232237621462E-2</v>
      </c>
      <c r="AC5" s="7">
        <f t="shared" si="5"/>
        <v>1.6164231042737939E-2</v>
      </c>
    </row>
    <row r="6" spans="1:29" s="7" customFormat="1" ht="15" x14ac:dyDescent="0.25">
      <c r="A6" s="7" t="s">
        <v>1</v>
      </c>
      <c r="B6" s="7">
        <v>100</v>
      </c>
      <c r="C6" s="7">
        <v>0.4</v>
      </c>
      <c r="D6" s="41">
        <v>157.09653</v>
      </c>
      <c r="E6" s="41">
        <v>1.771E-3</v>
      </c>
      <c r="F6" s="41">
        <v>156.13749000000004</v>
      </c>
      <c r="G6" s="41">
        <v>3.3550000000000003E-3</v>
      </c>
      <c r="H6" s="41">
        <v>150.16168400000001</v>
      </c>
      <c r="I6" s="41">
        <v>9.5331449999999993</v>
      </c>
      <c r="J6" s="80">
        <v>69.099999999999994</v>
      </c>
      <c r="K6" s="41">
        <v>148.29969</v>
      </c>
      <c r="L6" s="41">
        <v>9.6243200000000027</v>
      </c>
      <c r="M6" s="80">
        <v>32.200000000000003</v>
      </c>
      <c r="N6" s="41">
        <v>153.83018399999997</v>
      </c>
      <c r="O6" s="41">
        <v>9.4975179999999995</v>
      </c>
      <c r="P6" s="80">
        <v>234.6</v>
      </c>
      <c r="Q6" s="41">
        <v>148.57871900000001</v>
      </c>
      <c r="R6" s="41">
        <v>9.5338740000000008</v>
      </c>
      <c r="S6" s="80">
        <v>89.9</v>
      </c>
      <c r="T6" s="41">
        <v>148.22877700000001</v>
      </c>
      <c r="U6" s="41">
        <v>9.6499929999999985</v>
      </c>
      <c r="V6" s="80">
        <v>16.899999999999999</v>
      </c>
      <c r="X6" s="7">
        <f t="shared" si="0"/>
        <v>5.6447796778197411E-2</v>
      </c>
      <c r="Y6" s="7">
        <f t="shared" si="1"/>
        <v>5.0652236051700536E-2</v>
      </c>
      <c r="Z6" s="7">
        <f t="shared" si="2"/>
        <v>1.2872171838456474E-2</v>
      </c>
      <c r="AA6" s="7">
        <f t="shared" si="3"/>
        <v>4.7817362261505899E-4</v>
      </c>
      <c r="AB6" s="7">
        <f t="shared" si="4"/>
        <v>3.6412925307298387E-2</v>
      </c>
      <c r="AC6" s="7">
        <f t="shared" si="5"/>
        <v>2.355263272932099E-3</v>
      </c>
    </row>
    <row r="7" spans="1:29" s="7" customFormat="1" ht="15" x14ac:dyDescent="0.25">
      <c r="A7" s="7" t="s">
        <v>1</v>
      </c>
      <c r="B7" s="7">
        <v>100</v>
      </c>
      <c r="C7" s="7">
        <v>0.7</v>
      </c>
      <c r="D7" s="41">
        <v>144.37665999999996</v>
      </c>
      <c r="E7" s="41">
        <v>1.7510000000000002E-3</v>
      </c>
      <c r="F7" s="41">
        <v>109.90233000000001</v>
      </c>
      <c r="G7" s="41">
        <v>3.8039999999999997E-3</v>
      </c>
      <c r="H7" s="41">
        <v>108.36656400000001</v>
      </c>
      <c r="I7" s="41">
        <v>24.321996999999996</v>
      </c>
      <c r="J7" s="80">
        <v>173.3</v>
      </c>
      <c r="K7" s="41">
        <v>143.08362600000001</v>
      </c>
      <c r="L7" s="41">
        <v>24.417682999999997</v>
      </c>
      <c r="M7" s="80">
        <v>77.2</v>
      </c>
      <c r="N7" s="41">
        <v>110.99054799999999</v>
      </c>
      <c r="O7" s="41">
        <v>24.296588000000003</v>
      </c>
      <c r="P7" s="80">
        <v>599.79999999999995</v>
      </c>
      <c r="Q7" s="41">
        <v>108.54475100000002</v>
      </c>
      <c r="R7" s="41">
        <v>24.306374000000002</v>
      </c>
      <c r="S7" s="80">
        <v>234.1</v>
      </c>
      <c r="T7" s="41">
        <v>107.754514</v>
      </c>
      <c r="U7" s="41">
        <v>24.510090999999996</v>
      </c>
      <c r="V7" s="80">
        <v>42.4</v>
      </c>
      <c r="X7" s="7">
        <f t="shared" si="0"/>
        <v>0.25365696920818065</v>
      </c>
      <c r="Y7" s="7">
        <f t="shared" si="1"/>
        <v>1.95429523650682E-2</v>
      </c>
      <c r="Z7" s="7">
        <f t="shared" si="2"/>
        <v>5.6479598264277397E-3</v>
      </c>
      <c r="AA7" s="7">
        <f t="shared" si="3"/>
        <v>0.24691233363068396</v>
      </c>
      <c r="AB7" s="7">
        <f t="shared" si="4"/>
        <v>2.9155942179869134E-2</v>
      </c>
      <c r="AC7" s="7">
        <f t="shared" si="5"/>
        <v>7.2802875562358498E-3</v>
      </c>
    </row>
    <row r="8" spans="1:29" s="7" customFormat="1" ht="15" x14ac:dyDescent="0.25">
      <c r="A8" s="7" t="s">
        <v>1</v>
      </c>
      <c r="B8" s="7">
        <v>100</v>
      </c>
      <c r="C8" s="7">
        <v>1</v>
      </c>
      <c r="D8" s="41">
        <v>104.60169999999997</v>
      </c>
      <c r="E8" s="41">
        <v>1.807E-3</v>
      </c>
      <c r="F8" s="41">
        <v>106.28285000000002</v>
      </c>
      <c r="G8" s="41">
        <v>4.9909999999999998E-3</v>
      </c>
      <c r="H8" s="41">
        <v>104.52097199999999</v>
      </c>
      <c r="I8" s="41">
        <v>33.863731999999999</v>
      </c>
      <c r="J8" s="80">
        <v>250.9</v>
      </c>
      <c r="K8" s="41">
        <v>103.47039500000001</v>
      </c>
      <c r="L8" s="41">
        <v>33.910553</v>
      </c>
      <c r="M8" s="80">
        <v>101.9</v>
      </c>
      <c r="N8" s="41">
        <v>106.65021899999999</v>
      </c>
      <c r="O8" s="41">
        <v>33.827225999999996</v>
      </c>
      <c r="P8" s="80">
        <v>846</v>
      </c>
      <c r="Q8" s="41">
        <v>104.444917</v>
      </c>
      <c r="R8" s="41">
        <v>33.873567000000001</v>
      </c>
      <c r="S8" s="80">
        <v>328.2</v>
      </c>
      <c r="T8" s="41">
        <v>103.80872000000002</v>
      </c>
      <c r="U8" s="41">
        <v>34.073222999999999</v>
      </c>
      <c r="V8" s="80">
        <v>50.6</v>
      </c>
      <c r="X8" s="7">
        <f t="shared" si="0"/>
        <v>7.580947537180977E-3</v>
      </c>
      <c r="Y8" s="7">
        <f t="shared" si="1"/>
        <v>2.3278732175510929E-2</v>
      </c>
      <c r="Z8" s="7">
        <f t="shared" si="2"/>
        <v>6.8144410291167594E-3</v>
      </c>
      <c r="AA8" s="7">
        <f t="shared" si="3"/>
        <v>-3.2591192724465892E-3</v>
      </c>
      <c r="AB8" s="7">
        <f t="shared" si="4"/>
        <v>2.6643161417230381E-2</v>
      </c>
      <c r="AC8" s="7">
        <f t="shared" si="5"/>
        <v>6.0912203128083431E-3</v>
      </c>
    </row>
    <row r="9" spans="1:29" s="7" customFormat="1" ht="15" x14ac:dyDescent="0.25">
      <c r="A9" s="7" t="s">
        <v>1</v>
      </c>
      <c r="B9" s="7">
        <v>1000</v>
      </c>
      <c r="C9" s="7">
        <v>0.4</v>
      </c>
      <c r="D9" s="41">
        <v>1186.7677900000001</v>
      </c>
      <c r="E9" s="41">
        <v>2.5939E-2</v>
      </c>
      <c r="F9" s="41">
        <v>1155.4777799999997</v>
      </c>
      <c r="G9" s="41">
        <v>5.685500000000001E-2</v>
      </c>
      <c r="H9" s="41">
        <v>1074.011172</v>
      </c>
      <c r="I9" s="41">
        <v>658.21666500000003</v>
      </c>
      <c r="J9" s="80">
        <v>194.7</v>
      </c>
      <c r="K9" s="41">
        <v>1073.6479250000002</v>
      </c>
      <c r="L9" s="41">
        <v>663.65231300000005</v>
      </c>
      <c r="M9" s="80">
        <v>9</v>
      </c>
      <c r="N9" s="41">
        <v>1210.615272</v>
      </c>
      <c r="O9" s="41">
        <v>657.14399400000002</v>
      </c>
      <c r="P9" s="80">
        <v>976.7</v>
      </c>
      <c r="Q9" s="41">
        <v>1088.3235470000002</v>
      </c>
      <c r="R9" s="41">
        <v>668.60744199999999</v>
      </c>
      <c r="S9" s="80">
        <v>28.4</v>
      </c>
      <c r="T9" s="41">
        <v>1070.3122170000001</v>
      </c>
      <c r="U9" s="41">
        <v>718.76012300000002</v>
      </c>
      <c r="V9" s="80">
        <v>6.5</v>
      </c>
      <c r="X9" s="7">
        <f t="shared" si="0"/>
        <v>9.8128356685514645E-2</v>
      </c>
      <c r="Y9" s="7">
        <f t="shared" si="1"/>
        <v>7.3705928815004637E-2</v>
      </c>
      <c r="Z9" s="7">
        <f t="shared" si="2"/>
        <v>3.444056352888517E-3</v>
      </c>
      <c r="AA9" s="7">
        <f t="shared" si="3"/>
        <v>3.1068918612217008E-3</v>
      </c>
      <c r="AB9" s="7">
        <f t="shared" si="4"/>
        <v>0.11589400715903067</v>
      </c>
      <c r="AC9" s="7">
        <f t="shared" si="5"/>
        <v>1.6549609764163305E-2</v>
      </c>
    </row>
    <row r="10" spans="1:29" s="7" customFormat="1" ht="15" x14ac:dyDescent="0.25">
      <c r="A10" s="7" t="s">
        <v>1</v>
      </c>
      <c r="B10" s="7">
        <v>1000</v>
      </c>
      <c r="C10" s="7">
        <v>0.7</v>
      </c>
      <c r="D10" s="41">
        <v>1057.7440499999998</v>
      </c>
      <c r="E10" s="41">
        <v>2.4708000000000001E-2</v>
      </c>
      <c r="F10" s="41">
        <v>1067.5635500000003</v>
      </c>
      <c r="G10" s="41">
        <v>6.5899000000000013E-2</v>
      </c>
      <c r="H10" s="41">
        <v>1036.8344870000003</v>
      </c>
      <c r="I10" s="41">
        <v>984.65263200000004</v>
      </c>
      <c r="J10" s="80">
        <v>352.3</v>
      </c>
      <c r="K10" s="41">
        <v>1036.5342669999998</v>
      </c>
      <c r="L10" s="41">
        <v>1043.6005110000001</v>
      </c>
      <c r="M10" s="80">
        <v>15</v>
      </c>
      <c r="N10" s="41">
        <v>1119.9180900000001</v>
      </c>
      <c r="O10" s="41">
        <v>983.82504099999983</v>
      </c>
      <c r="P10" s="80">
        <v>1651.6</v>
      </c>
      <c r="Q10" s="41">
        <v>1036.6198610000001</v>
      </c>
      <c r="R10" s="41">
        <v>993.49989200000005</v>
      </c>
      <c r="S10" s="80">
        <v>45.5</v>
      </c>
      <c r="T10" s="41">
        <v>1034.9742960000001</v>
      </c>
      <c r="U10" s="41">
        <v>1054.0028399999999</v>
      </c>
      <c r="V10" s="80">
        <v>10.3</v>
      </c>
      <c r="X10" s="7">
        <f t="shared" si="0"/>
        <v>2.1526714331316445E-2</v>
      </c>
      <c r="Y10" s="7">
        <f t="shared" si="1"/>
        <v>3.0526757868419355E-2</v>
      </c>
      <c r="Z10" s="7">
        <f t="shared" si="2"/>
        <v>1.7941060249476567E-3</v>
      </c>
      <c r="AA10" s="7">
        <f t="shared" si="3"/>
        <v>1.504987388901903E-3</v>
      </c>
      <c r="AB10" s="7">
        <f t="shared" si="4"/>
        <v>7.5848220292610874E-2</v>
      </c>
      <c r="AC10" s="7">
        <f t="shared" si="5"/>
        <v>1.5874334092080772E-3</v>
      </c>
    </row>
    <row r="11" spans="1:29" s="7" customFormat="1" ht="15" x14ac:dyDescent="0.25">
      <c r="A11" s="7" t="s">
        <v>1</v>
      </c>
      <c r="B11" s="7">
        <v>1000</v>
      </c>
      <c r="C11" s="7">
        <v>1</v>
      </c>
      <c r="D11" s="41">
        <v>1036.5940200000002</v>
      </c>
      <c r="E11" s="41">
        <v>2.6943000000000002E-2</v>
      </c>
      <c r="F11" s="41">
        <v>1057.4288799999997</v>
      </c>
      <c r="G11" s="41">
        <v>8.0068E-2</v>
      </c>
      <c r="H11" s="41">
        <v>1035.590175</v>
      </c>
      <c r="I11" s="41">
        <v>1549.645188</v>
      </c>
      <c r="J11" s="80">
        <v>501.6</v>
      </c>
      <c r="K11" s="41">
        <v>1035.472577</v>
      </c>
      <c r="L11" s="41">
        <v>1606.9703469999999</v>
      </c>
      <c r="M11" s="80">
        <v>23</v>
      </c>
      <c r="N11" s="41">
        <v>1093.870433</v>
      </c>
      <c r="O11" s="41">
        <v>1548.557082</v>
      </c>
      <c r="P11" s="80">
        <v>2375</v>
      </c>
      <c r="Q11" s="41">
        <v>1036.4745330000001</v>
      </c>
      <c r="R11" s="41">
        <v>1559.2379570000001</v>
      </c>
      <c r="S11" s="80">
        <v>73.2</v>
      </c>
      <c r="T11" s="41">
        <v>1034.7970909999999</v>
      </c>
      <c r="U11" s="41">
        <v>1574.5099770000002</v>
      </c>
      <c r="V11" s="80">
        <v>14.3</v>
      </c>
      <c r="X11" s="7">
        <f t="shared" si="0"/>
        <v>1.7334935040434808E-3</v>
      </c>
      <c r="Y11" s="7">
        <f t="shared" si="1"/>
        <v>2.1402658304546972E-2</v>
      </c>
      <c r="Z11" s="7">
        <f t="shared" si="2"/>
        <v>7.6582804582916726E-4</v>
      </c>
      <c r="AA11" s="7">
        <f t="shared" si="3"/>
        <v>6.5234561977211278E-4</v>
      </c>
      <c r="AB11" s="7">
        <f t="shared" si="4"/>
        <v>5.4003966299727327E-2</v>
      </c>
      <c r="AC11" s="7">
        <f t="shared" si="5"/>
        <v>1.6184112070220596E-3</v>
      </c>
    </row>
    <row r="12" spans="1:29" s="7" customFormat="1" ht="15" x14ac:dyDescent="0.25">
      <c r="A12" s="7" t="s">
        <v>68</v>
      </c>
      <c r="B12" s="7">
        <v>24</v>
      </c>
      <c r="C12" s="7">
        <v>0.4</v>
      </c>
      <c r="D12" s="41">
        <v>4594.9958199999992</v>
      </c>
      <c r="E12" s="41">
        <v>3.0800000000000001E-4</v>
      </c>
      <c r="F12" s="41">
        <v>3187.3048200000003</v>
      </c>
      <c r="G12" s="41">
        <v>8.2699999999999994E-4</v>
      </c>
      <c r="H12" s="41">
        <v>3177.6379999999995</v>
      </c>
      <c r="I12" s="41">
        <v>1.1987750000000001</v>
      </c>
      <c r="J12" s="80">
        <v>14.3</v>
      </c>
      <c r="K12" s="41">
        <v>3177.6379999999995</v>
      </c>
      <c r="L12" s="41">
        <v>1.180914</v>
      </c>
      <c r="M12" s="80">
        <v>46.5</v>
      </c>
      <c r="N12" s="41">
        <v>3179.9746599999999</v>
      </c>
      <c r="O12" s="41">
        <v>1.1709029999999998</v>
      </c>
      <c r="P12" s="80">
        <v>66.900000000000006</v>
      </c>
      <c r="Q12" s="41">
        <v>3178.8063299999994</v>
      </c>
      <c r="R12" s="41">
        <v>1.1953719999999999</v>
      </c>
      <c r="S12" s="80">
        <v>105.5</v>
      </c>
      <c r="T12" s="41">
        <v>3177.6379999999995</v>
      </c>
      <c r="U12" s="41">
        <v>1.1874769999999999</v>
      </c>
      <c r="V12" s="80">
        <v>17</v>
      </c>
      <c r="X12" s="7">
        <f t="shared" si="0"/>
        <v>0.30845682466801461</v>
      </c>
      <c r="Y12" s="7">
        <f t="shared" si="1"/>
        <v>3.0329135573549646E-3</v>
      </c>
      <c r="Z12" s="7">
        <f t="shared" si="2"/>
        <v>0</v>
      </c>
      <c r="AA12" s="7">
        <f t="shared" si="3"/>
        <v>0</v>
      </c>
      <c r="AB12" s="7">
        <f t="shared" si="4"/>
        <v>7.3480459746820526E-4</v>
      </c>
      <c r="AC12" s="7">
        <f t="shared" si="5"/>
        <v>3.6753733279497065E-4</v>
      </c>
    </row>
    <row r="13" spans="1:29" s="7" customFormat="1" ht="15" x14ac:dyDescent="0.25">
      <c r="A13" s="7" t="s">
        <v>2</v>
      </c>
      <c r="B13" s="7">
        <v>24</v>
      </c>
      <c r="C13" s="7">
        <v>0.7</v>
      </c>
      <c r="D13" s="41">
        <v>2321.03586</v>
      </c>
      <c r="E13" s="41">
        <v>3.2899999999999997E-4</v>
      </c>
      <c r="F13" s="41">
        <v>2323.3725200000003</v>
      </c>
      <c r="G13" s="41">
        <v>9.7900000000000005E-4</v>
      </c>
      <c r="H13" s="41">
        <v>2321.03586</v>
      </c>
      <c r="I13" s="41">
        <v>1.3728939999999998</v>
      </c>
      <c r="J13" s="80">
        <v>24</v>
      </c>
      <c r="K13" s="41">
        <v>2321.03586</v>
      </c>
      <c r="L13" s="41">
        <v>1.371761</v>
      </c>
      <c r="M13" s="80">
        <v>66.900000000000006</v>
      </c>
      <c r="N13" s="41">
        <v>2324.6661819999999</v>
      </c>
      <c r="O13" s="41">
        <v>1.365963</v>
      </c>
      <c r="P13" s="80">
        <v>84.8</v>
      </c>
      <c r="Q13" s="41">
        <v>2321.03586</v>
      </c>
      <c r="R13" s="41">
        <v>1.3594019999999998</v>
      </c>
      <c r="S13" s="80">
        <v>154.19999999999999</v>
      </c>
      <c r="T13" s="41">
        <v>2321.03586</v>
      </c>
      <c r="U13" s="41">
        <v>1.431583</v>
      </c>
      <c r="V13" s="80">
        <v>19.899999999999999</v>
      </c>
      <c r="X13" s="7">
        <f t="shared" si="0"/>
        <v>0</v>
      </c>
      <c r="Y13" s="7">
        <f t="shared" si="1"/>
        <v>1.0057190484461752E-3</v>
      </c>
      <c r="Z13" s="7">
        <f t="shared" si="2"/>
        <v>0</v>
      </c>
      <c r="AA13" s="7">
        <f t="shared" si="3"/>
        <v>0</v>
      </c>
      <c r="AB13" s="7">
        <f t="shared" si="4"/>
        <v>1.5616530356529178E-3</v>
      </c>
      <c r="AC13" s="7">
        <f t="shared" si="5"/>
        <v>0</v>
      </c>
    </row>
    <row r="14" spans="1:29" s="7" customFormat="1" ht="15" x14ac:dyDescent="0.25">
      <c r="A14" s="7" t="s">
        <v>2</v>
      </c>
      <c r="B14" s="7">
        <v>24</v>
      </c>
      <c r="C14" s="7">
        <v>1</v>
      </c>
      <c r="D14" s="41">
        <v>3166.4298699999999</v>
      </c>
      <c r="E14" s="41">
        <v>3.5100000000000002E-4</v>
      </c>
      <c r="F14" s="41">
        <v>2557.0794700000001</v>
      </c>
      <c r="G14" s="41">
        <v>1.111E-3</v>
      </c>
      <c r="H14" s="41">
        <v>2500.7030729999997</v>
      </c>
      <c r="I14" s="41">
        <v>2.2665259999999998</v>
      </c>
      <c r="J14" s="80">
        <v>43.9</v>
      </c>
      <c r="K14" s="41">
        <v>2321.856264</v>
      </c>
      <c r="L14" s="41">
        <v>2.2618999999999998</v>
      </c>
      <c r="M14" s="80">
        <v>93.2</v>
      </c>
      <c r="N14" s="41">
        <v>2422.3352690000002</v>
      </c>
      <c r="O14" s="41">
        <v>2.2606159999999997</v>
      </c>
      <c r="P14" s="80">
        <v>140.19999999999999</v>
      </c>
      <c r="Q14" s="41">
        <v>2469.6471120000001</v>
      </c>
      <c r="R14" s="41">
        <v>2.2640319999999998</v>
      </c>
      <c r="S14" s="80">
        <v>235.7</v>
      </c>
      <c r="T14" s="41">
        <v>2320.9075499999999</v>
      </c>
      <c r="U14" s="41">
        <v>2.2867800000000003</v>
      </c>
      <c r="V14" s="80">
        <v>30</v>
      </c>
      <c r="X14" s="7">
        <f t="shared" si="0"/>
        <v>0.26702701613915741</v>
      </c>
      <c r="Y14" s="7">
        <f t="shared" si="1"/>
        <v>9.2360023523242407E-2</v>
      </c>
      <c r="Z14" s="7">
        <f t="shared" si="2"/>
        <v>7.1897989385963298E-2</v>
      </c>
      <c r="AA14" s="7">
        <f t="shared" si="3"/>
        <v>4.0860152056342323E-4</v>
      </c>
      <c r="AB14" s="7">
        <f t="shared" si="4"/>
        <v>4.1871874755748453E-2</v>
      </c>
      <c r="AC14" s="7">
        <f t="shared" si="5"/>
        <v>6.0227050770644761E-2</v>
      </c>
    </row>
    <row r="15" spans="1:29" s="7" customFormat="1" ht="15" x14ac:dyDescent="0.25">
      <c r="A15" s="7" t="s">
        <v>2</v>
      </c>
      <c r="B15" s="7">
        <v>100</v>
      </c>
      <c r="C15" s="7">
        <v>0.4</v>
      </c>
      <c r="D15" s="41">
        <v>56137.912649999998</v>
      </c>
      <c r="E15" s="41">
        <v>1.0630000000000001E-3</v>
      </c>
      <c r="F15" s="41">
        <v>55917.368329999983</v>
      </c>
      <c r="G15" s="41">
        <v>4.9789999999999999E-3</v>
      </c>
      <c r="H15" s="41">
        <v>52089.797684000012</v>
      </c>
      <c r="I15" s="41">
        <v>8.1124670000000005</v>
      </c>
      <c r="J15" s="80">
        <v>66.900000000000006</v>
      </c>
      <c r="K15" s="41">
        <v>42993.66673099999</v>
      </c>
      <c r="L15" s="41">
        <v>8.2008720000000004</v>
      </c>
      <c r="M15" s="80">
        <v>27.5</v>
      </c>
      <c r="N15" s="41">
        <v>44358.659274999998</v>
      </c>
      <c r="O15" s="41">
        <v>8.0803849999999979</v>
      </c>
      <c r="P15" s="80">
        <v>224.8</v>
      </c>
      <c r="Q15" s="41">
        <v>44492.910027999998</v>
      </c>
      <c r="R15" s="41">
        <v>8.0972329999999992</v>
      </c>
      <c r="S15" s="80">
        <v>86.6</v>
      </c>
      <c r="T15" s="41">
        <v>42988.755698000001</v>
      </c>
      <c r="U15" s="41">
        <v>8.3299839999999996</v>
      </c>
      <c r="V15" s="80">
        <v>15</v>
      </c>
      <c r="X15" s="7">
        <f t="shared" si="0"/>
        <v>0.23422953101196217</v>
      </c>
      <c r="Y15" s="7">
        <f t="shared" si="1"/>
        <v>0.23120924711086069</v>
      </c>
      <c r="Z15" s="7">
        <f t="shared" si="2"/>
        <v>0.174718320873715</v>
      </c>
      <c r="AA15" s="7">
        <f t="shared" si="3"/>
        <v>1.14226893712426E-4</v>
      </c>
      <c r="AB15" s="7">
        <f t="shared" si="4"/>
        <v>3.0882438725375504E-2</v>
      </c>
      <c r="AC15" s="7">
        <f t="shared" si="5"/>
        <v>3.3806607143776674E-2</v>
      </c>
    </row>
    <row r="16" spans="1:29" s="7" customFormat="1" ht="15" x14ac:dyDescent="0.25">
      <c r="A16" s="7" t="s">
        <v>2</v>
      </c>
      <c r="B16" s="7">
        <v>100</v>
      </c>
      <c r="C16" s="7">
        <v>0.7</v>
      </c>
      <c r="D16" s="41">
        <v>42587.519870000004</v>
      </c>
      <c r="E16" s="41">
        <v>1.1000000000000001E-3</v>
      </c>
      <c r="F16" s="41">
        <v>46088.387370000004</v>
      </c>
      <c r="G16" s="41">
        <v>5.422999999999999E-3</v>
      </c>
      <c r="H16" s="41">
        <v>41043.989724999999</v>
      </c>
      <c r="I16" s="41">
        <v>16.629502000000002</v>
      </c>
      <c r="J16" s="80">
        <v>140.69999999999999</v>
      </c>
      <c r="K16" s="41">
        <v>35709.584330999991</v>
      </c>
      <c r="L16" s="41">
        <v>16.729642999999999</v>
      </c>
      <c r="M16" s="80">
        <v>51.5</v>
      </c>
      <c r="N16" s="41">
        <v>36712.693341999999</v>
      </c>
      <c r="O16" s="41">
        <v>16.603238000000001</v>
      </c>
      <c r="P16" s="80">
        <v>455.5</v>
      </c>
      <c r="Q16" s="41">
        <v>37732.171951999997</v>
      </c>
      <c r="R16" s="41">
        <v>16.593317000000003</v>
      </c>
      <c r="S16" s="80">
        <v>187.1</v>
      </c>
      <c r="T16" s="41">
        <v>35849.631114000003</v>
      </c>
      <c r="U16" s="41">
        <v>16.854052000000003</v>
      </c>
      <c r="V16" s="80">
        <v>26.3</v>
      </c>
      <c r="X16" s="7">
        <f t="shared" si="0"/>
        <v>0.15821275285735487</v>
      </c>
      <c r="Y16" s="7">
        <f t="shared" si="1"/>
        <v>0.2221547951722139</v>
      </c>
      <c r="Z16" s="7">
        <f t="shared" si="2"/>
        <v>0.12655588907907991</v>
      </c>
      <c r="AA16" s="7">
        <f t="shared" si="3"/>
        <v>-3.9065055524468541E-3</v>
      </c>
      <c r="AB16" s="7">
        <f t="shared" si="4"/>
        <v>2.3508551115007301E-2</v>
      </c>
      <c r="AC16" s="7">
        <f t="shared" si="5"/>
        <v>4.9892193865617357E-2</v>
      </c>
    </row>
    <row r="17" spans="1:29" s="7" customFormat="1" ht="15" x14ac:dyDescent="0.25">
      <c r="A17" s="7" t="s">
        <v>2</v>
      </c>
      <c r="B17" s="7">
        <v>100</v>
      </c>
      <c r="C17" s="7">
        <v>1</v>
      </c>
      <c r="D17" s="41">
        <v>41324.811099999999</v>
      </c>
      <c r="E17" s="41">
        <v>1.2280000000000001E-3</v>
      </c>
      <c r="F17" s="41">
        <v>38016.283119999993</v>
      </c>
      <c r="G17" s="41">
        <v>5.9059999999999998E-3</v>
      </c>
      <c r="H17" s="41">
        <v>38689.667745999999</v>
      </c>
      <c r="I17" s="41">
        <v>26.744173999999997</v>
      </c>
      <c r="J17" s="80">
        <v>246.7</v>
      </c>
      <c r="K17" s="41">
        <v>35294.104391999994</v>
      </c>
      <c r="L17" s="41">
        <v>26.842644</v>
      </c>
      <c r="M17" s="80">
        <v>83.8</v>
      </c>
      <c r="N17" s="41">
        <v>36133.135726</v>
      </c>
      <c r="O17" s="41">
        <v>26.709864000000003</v>
      </c>
      <c r="P17" s="80">
        <v>763.5</v>
      </c>
      <c r="Q17" s="41">
        <v>36589.809555</v>
      </c>
      <c r="R17" s="41">
        <v>26.750439</v>
      </c>
      <c r="S17" s="80">
        <v>303.60000000000002</v>
      </c>
      <c r="T17" s="41">
        <v>35421.284249999997</v>
      </c>
      <c r="U17" s="41">
        <v>27.000170000000004</v>
      </c>
      <c r="V17" s="80">
        <v>42.2</v>
      </c>
      <c r="X17" s="7">
        <f t="shared" si="0"/>
        <v>0.14285671713572581</v>
      </c>
      <c r="Y17" s="7">
        <f t="shared" si="1"/>
        <v>6.8260194238578584E-2</v>
      </c>
      <c r="Z17" s="7">
        <f t="shared" si="2"/>
        <v>8.447690782606708E-2</v>
      </c>
      <c r="AA17" s="7">
        <f t="shared" si="3"/>
        <v>-3.5904925722732134E-3</v>
      </c>
      <c r="AB17" s="7">
        <f t="shared" si="4"/>
        <v>1.9700794345611769E-2</v>
      </c>
      <c r="AC17" s="7">
        <f t="shared" si="5"/>
        <v>3.1935812708823563E-2</v>
      </c>
    </row>
    <row r="18" spans="1:29" s="7" customFormat="1" ht="15" x14ac:dyDescent="0.25">
      <c r="A18" s="7" t="s">
        <v>2</v>
      </c>
      <c r="B18" s="7">
        <v>997</v>
      </c>
      <c r="C18" s="7">
        <v>0.4</v>
      </c>
      <c r="D18" s="41">
        <v>354774.67603999993</v>
      </c>
      <c r="E18" s="41">
        <v>1.3674E-2</v>
      </c>
      <c r="F18" s="41">
        <v>343512.73512999999</v>
      </c>
      <c r="G18" s="41">
        <v>9.9360000000000004E-2</v>
      </c>
      <c r="H18" s="41">
        <v>332395.38104900002</v>
      </c>
      <c r="I18" s="41">
        <v>593.33758</v>
      </c>
      <c r="J18" s="80">
        <v>262.7</v>
      </c>
      <c r="K18" s="41">
        <v>325809.61052599997</v>
      </c>
      <c r="L18" s="41">
        <v>609.92126599999995</v>
      </c>
      <c r="M18" s="80">
        <v>9</v>
      </c>
      <c r="N18" s="41">
        <v>325956.53146000003</v>
      </c>
      <c r="O18" s="41">
        <v>592.39069700000005</v>
      </c>
      <c r="P18" s="80">
        <v>1565.6</v>
      </c>
      <c r="Q18" s="41">
        <v>331777.96415199997</v>
      </c>
      <c r="R18" s="41">
        <v>598.04619200000002</v>
      </c>
      <c r="S18" s="80">
        <v>41.1</v>
      </c>
      <c r="T18" s="41">
        <v>324543.50164100004</v>
      </c>
      <c r="U18" s="41">
        <v>612.90748300000018</v>
      </c>
      <c r="V18" s="80">
        <v>7.5</v>
      </c>
      <c r="X18" s="7">
        <f t="shared" si="0"/>
        <v>8.5212323315859803E-2</v>
      </c>
      <c r="Y18" s="7">
        <f t="shared" si="1"/>
        <v>5.5221339848786605E-2</v>
      </c>
      <c r="Z18" s="7">
        <f t="shared" si="2"/>
        <v>2.362210745293869E-2</v>
      </c>
      <c r="AA18" s="7">
        <f t="shared" si="3"/>
        <v>3.8860390979746713E-3</v>
      </c>
      <c r="AB18" s="7">
        <f t="shared" si="4"/>
        <v>4.3350253258336363E-3</v>
      </c>
      <c r="AC18" s="7">
        <f t="shared" si="5"/>
        <v>2.1805132626847853E-2</v>
      </c>
    </row>
    <row r="19" spans="1:29" s="7" customFormat="1" ht="15" x14ac:dyDescent="0.25">
      <c r="A19" s="7" t="s">
        <v>2</v>
      </c>
      <c r="B19" s="7">
        <v>997</v>
      </c>
      <c r="C19" s="7">
        <v>0.7</v>
      </c>
      <c r="D19" s="41">
        <v>338003.61203000002</v>
      </c>
      <c r="E19" s="41">
        <v>1.4341000000000001E-2</v>
      </c>
      <c r="F19" s="41">
        <v>333298.25965999998</v>
      </c>
      <c r="G19" s="41">
        <v>8.9828000000000005E-2</v>
      </c>
      <c r="H19" s="41">
        <v>329565.524523</v>
      </c>
      <c r="I19" s="41">
        <v>857.97591699999998</v>
      </c>
      <c r="J19" s="80">
        <v>401.4</v>
      </c>
      <c r="K19" s="41">
        <v>323763.18880800001</v>
      </c>
      <c r="L19" s="41">
        <v>877.19739400000003</v>
      </c>
      <c r="M19" s="80">
        <v>12</v>
      </c>
      <c r="N19" s="41">
        <v>324299.95539799996</v>
      </c>
      <c r="O19" s="41">
        <v>857.29448799999989</v>
      </c>
      <c r="P19" s="80">
        <v>2424.6</v>
      </c>
      <c r="Q19" s="41">
        <v>325599.17085699999</v>
      </c>
      <c r="R19" s="41">
        <v>864.756618</v>
      </c>
      <c r="S19" s="80">
        <v>60.1</v>
      </c>
      <c r="T19" s="41">
        <v>323139.45236999996</v>
      </c>
      <c r="U19" s="41">
        <v>882.80498999999998</v>
      </c>
      <c r="V19" s="80">
        <v>11.1</v>
      </c>
      <c r="X19" s="7">
        <f t="shared" si="0"/>
        <v>4.3976333775630691E-2</v>
      </c>
      <c r="Y19" s="7">
        <f t="shared" si="1"/>
        <v>3.0479628967649278E-2</v>
      </c>
      <c r="Z19" s="7">
        <f t="shared" si="2"/>
        <v>1.9498617649102969E-2</v>
      </c>
      <c r="AA19" s="7">
        <f t="shared" si="3"/>
        <v>1.9265205544103496E-3</v>
      </c>
      <c r="AB19" s="7">
        <f t="shared" si="4"/>
        <v>3.5784865482814173E-3</v>
      </c>
      <c r="AC19" s="7">
        <f t="shared" si="5"/>
        <v>7.5544371950514557E-3</v>
      </c>
    </row>
    <row r="20" spans="1:29" s="7" customFormat="1" ht="15" x14ac:dyDescent="0.25">
      <c r="A20" s="7" t="s">
        <v>2</v>
      </c>
      <c r="B20" s="7">
        <v>997</v>
      </c>
      <c r="C20" s="7">
        <v>1</v>
      </c>
      <c r="D20" s="41">
        <v>325704.84333</v>
      </c>
      <c r="E20" s="41">
        <v>1.2900999999999999E-2</v>
      </c>
      <c r="F20" s="41">
        <v>325565.56446000002</v>
      </c>
      <c r="G20" s="41">
        <v>5.0307000000000004E-2</v>
      </c>
      <c r="H20" s="41">
        <v>325704.84333</v>
      </c>
      <c r="I20" s="41">
        <v>1009.695753</v>
      </c>
      <c r="J20" s="80">
        <v>486.9</v>
      </c>
      <c r="K20" s="41">
        <v>323329.62707000005</v>
      </c>
      <c r="L20" s="41">
        <v>1041.38013</v>
      </c>
      <c r="M20" s="80">
        <v>14</v>
      </c>
      <c r="N20" s="41">
        <v>324431.20916199998</v>
      </c>
      <c r="O20" s="41">
        <v>1008.6896399999999</v>
      </c>
      <c r="P20" s="80">
        <v>2905.9</v>
      </c>
      <c r="Q20" s="41">
        <v>326065.68921700004</v>
      </c>
      <c r="R20" s="41">
        <v>1014.9730889999998</v>
      </c>
      <c r="S20" s="80">
        <v>72</v>
      </c>
      <c r="T20" s="41">
        <v>323039.068142</v>
      </c>
      <c r="U20" s="41">
        <v>1047.1844839999999</v>
      </c>
      <c r="V20" s="80">
        <v>11</v>
      </c>
      <c r="X20" s="7">
        <f t="shared" si="0"/>
        <v>8.184634777748976E-3</v>
      </c>
      <c r="Y20" s="7">
        <f t="shared" si="1"/>
        <v>7.7603303107028464E-3</v>
      </c>
      <c r="Z20" s="7">
        <f t="shared" si="2"/>
        <v>8.184634777748976E-3</v>
      </c>
      <c r="AA20" s="7">
        <f t="shared" si="3"/>
        <v>8.9864616067842414E-4</v>
      </c>
      <c r="AB20" s="7">
        <f t="shared" si="4"/>
        <v>4.2910206561072107E-3</v>
      </c>
      <c r="AC20" s="7">
        <f t="shared" si="5"/>
        <v>9.2822433487805105E-3</v>
      </c>
    </row>
    <row r="21" spans="1:29" s="7" customFormat="1" ht="15" x14ac:dyDescent="0.25">
      <c r="A21" s="7" t="s">
        <v>0</v>
      </c>
      <c r="B21" s="7">
        <v>30</v>
      </c>
      <c r="C21" s="7">
        <v>0.4</v>
      </c>
      <c r="D21" s="41">
        <v>1161.5508499999999</v>
      </c>
      <c r="E21" s="41">
        <v>4.5499999999999995E-4</v>
      </c>
      <c r="F21" s="41">
        <v>1023.4613200000001</v>
      </c>
      <c r="G21" s="41">
        <v>1.0960000000000002E-3</v>
      </c>
      <c r="H21" s="41">
        <v>1016.331847</v>
      </c>
      <c r="I21" s="41">
        <v>1.518049</v>
      </c>
      <c r="J21" s="80">
        <v>21.1</v>
      </c>
      <c r="K21" s="41">
        <v>995.50249000000008</v>
      </c>
      <c r="L21" s="41">
        <v>1.5027519999999996</v>
      </c>
      <c r="M21" s="80">
        <v>47.5</v>
      </c>
      <c r="N21" s="41">
        <v>999.22902800000008</v>
      </c>
      <c r="O21" s="41">
        <v>1.5062</v>
      </c>
      <c r="P21" s="80">
        <v>85.9</v>
      </c>
      <c r="Q21" s="41">
        <v>1012.1141110000001</v>
      </c>
      <c r="R21" s="41">
        <v>1.4917159999999998</v>
      </c>
      <c r="S21" s="80">
        <v>122.1</v>
      </c>
      <c r="T21" s="41">
        <v>995.50249000000008</v>
      </c>
      <c r="U21" s="41">
        <v>1.5234130000000001</v>
      </c>
      <c r="V21" s="80">
        <v>16.8</v>
      </c>
      <c r="X21" s="7">
        <f t="shared" si="0"/>
        <v>0.14295401703679161</v>
      </c>
      <c r="Y21" s="7">
        <f t="shared" si="1"/>
        <v>2.7317915639449894E-2</v>
      </c>
      <c r="Z21" s="7">
        <f t="shared" si="2"/>
        <v>2.0494641648280416E-2</v>
      </c>
      <c r="AA21" s="7">
        <f t="shared" si="3"/>
        <v>0</v>
      </c>
      <c r="AB21" s="7">
        <f t="shared" si="4"/>
        <v>3.7294132732100778E-3</v>
      </c>
      <c r="AC21" s="7">
        <f t="shared" si="5"/>
        <v>1.6412794584582186E-2</v>
      </c>
    </row>
    <row r="22" spans="1:29" s="7" customFormat="1" ht="15" x14ac:dyDescent="0.25">
      <c r="A22" s="7" t="s">
        <v>0</v>
      </c>
      <c r="B22" s="7">
        <v>30</v>
      </c>
      <c r="C22" s="7">
        <v>0.7</v>
      </c>
      <c r="D22" s="41">
        <v>694.58</v>
      </c>
      <c r="E22" s="41">
        <v>4.7599999999999997E-4</v>
      </c>
      <c r="F22" s="41">
        <v>737.51140000000009</v>
      </c>
      <c r="G22" s="41">
        <v>1.3360000000000002E-3</v>
      </c>
      <c r="H22" s="41">
        <v>694.39091500000006</v>
      </c>
      <c r="I22" s="41">
        <v>2.0541690000000004</v>
      </c>
      <c r="J22" s="80">
        <v>34.6</v>
      </c>
      <c r="K22" s="41">
        <v>675.61172800000008</v>
      </c>
      <c r="L22" s="41">
        <v>2.0560350000000005</v>
      </c>
      <c r="M22" s="80">
        <v>60.1</v>
      </c>
      <c r="N22" s="41">
        <v>705.23318300000005</v>
      </c>
      <c r="O22" s="41">
        <v>2.0510460000000004</v>
      </c>
      <c r="P22" s="80">
        <v>124.9</v>
      </c>
      <c r="Q22" s="41">
        <v>720.5027849999999</v>
      </c>
      <c r="R22" s="41">
        <v>2.0446</v>
      </c>
      <c r="S22" s="80">
        <v>158.30000000000001</v>
      </c>
      <c r="T22" s="41">
        <v>675.46718400000009</v>
      </c>
      <c r="U22" s="41">
        <v>2.0681749999999997</v>
      </c>
      <c r="V22" s="80">
        <v>23.7</v>
      </c>
      <c r="X22" s="7">
        <f t="shared" si="0"/>
        <v>2.7517083705260664E-2</v>
      </c>
      <c r="Y22" s="7">
        <f t="shared" si="1"/>
        <v>8.4126450113177903E-2</v>
      </c>
      <c r="Z22" s="7">
        <f t="shared" si="2"/>
        <v>2.7252273310632201E-2</v>
      </c>
      <c r="AA22" s="7">
        <f t="shared" si="3"/>
        <v>2.13945368337354E-4</v>
      </c>
      <c r="AB22" s="7">
        <f t="shared" si="4"/>
        <v>4.2207314853475862E-2</v>
      </c>
      <c r="AC22" s="7">
        <f t="shared" si="5"/>
        <v>6.2505797253788298E-2</v>
      </c>
    </row>
    <row r="23" spans="1:29" s="7" customFormat="1" ht="15" x14ac:dyDescent="0.25">
      <c r="A23" s="7" t="s">
        <v>0</v>
      </c>
      <c r="B23" s="7">
        <v>30</v>
      </c>
      <c r="C23" s="7">
        <v>1</v>
      </c>
      <c r="D23" s="41">
        <v>699.02290999999991</v>
      </c>
      <c r="E23" s="41">
        <v>4.9299999999999995E-4</v>
      </c>
      <c r="F23" s="41">
        <v>681.96403999999995</v>
      </c>
      <c r="G23" s="41">
        <v>1.5279999999999998E-3</v>
      </c>
      <c r="H23" s="41">
        <v>677.01055199999996</v>
      </c>
      <c r="I23" s="41">
        <v>3.2509859999999997</v>
      </c>
      <c r="J23" s="80">
        <v>61.7</v>
      </c>
      <c r="K23" s="41">
        <v>658.07209799999987</v>
      </c>
      <c r="L23" s="41">
        <v>3.2384420000000005</v>
      </c>
      <c r="M23" s="80">
        <v>91.8</v>
      </c>
      <c r="N23" s="41">
        <v>670.39382099999989</v>
      </c>
      <c r="O23" s="41">
        <v>3.2383709999999999</v>
      </c>
      <c r="P23" s="80">
        <v>189.6</v>
      </c>
      <c r="Q23" s="41">
        <v>680.98863499999993</v>
      </c>
      <c r="R23" s="41">
        <v>3.2342249999999999</v>
      </c>
      <c r="S23" s="80">
        <v>260.10000000000002</v>
      </c>
      <c r="T23" s="41">
        <v>655.43357200000003</v>
      </c>
      <c r="U23" s="41">
        <v>3.3100540000000001</v>
      </c>
      <c r="V23" s="80">
        <v>36.200000000000003</v>
      </c>
      <c r="X23" s="7">
        <f t="shared" si="0"/>
        <v>6.2357524161833107E-2</v>
      </c>
      <c r="Y23" s="7">
        <f t="shared" si="1"/>
        <v>3.8903030722851499E-2</v>
      </c>
      <c r="Z23" s="7">
        <f t="shared" si="2"/>
        <v>3.1870965579868737E-2</v>
      </c>
      <c r="AA23" s="7">
        <f t="shared" si="3"/>
        <v>4.0094786088314639E-3</v>
      </c>
      <c r="AB23" s="7">
        <f t="shared" si="4"/>
        <v>2.2315612900017861E-2</v>
      </c>
      <c r="AC23" s="7">
        <f t="shared" si="5"/>
        <v>3.7526416281528557E-2</v>
      </c>
    </row>
    <row r="24" spans="1:29" s="7" customFormat="1" ht="15" x14ac:dyDescent="0.25">
      <c r="A24" s="7" t="s">
        <v>0</v>
      </c>
      <c r="B24" s="7">
        <v>100</v>
      </c>
      <c r="C24" s="7">
        <v>0.4</v>
      </c>
      <c r="D24" s="41">
        <v>2249.5317299999997</v>
      </c>
      <c r="E24" s="41">
        <v>1.2809999999999998E-3</v>
      </c>
      <c r="F24" s="41">
        <v>2265.5798500000005</v>
      </c>
      <c r="G24" s="41">
        <v>4.0090000000000004E-3</v>
      </c>
      <c r="H24" s="41">
        <v>2099.385092</v>
      </c>
      <c r="I24" s="41">
        <v>7.8667220000000002</v>
      </c>
      <c r="J24" s="80">
        <v>69.099999999999994</v>
      </c>
      <c r="K24" s="41">
        <v>1863.5588240000002</v>
      </c>
      <c r="L24" s="41">
        <v>7.9850720000000006</v>
      </c>
      <c r="M24" s="80">
        <v>31.3</v>
      </c>
      <c r="N24" s="41">
        <v>2090.9494819999995</v>
      </c>
      <c r="O24" s="41">
        <v>7.8539180000000002</v>
      </c>
      <c r="P24" s="80">
        <v>246.6</v>
      </c>
      <c r="Q24" s="41">
        <v>1886.0048290000002</v>
      </c>
      <c r="R24" s="41">
        <v>7.8602019999999992</v>
      </c>
      <c r="S24" s="80">
        <v>95.8</v>
      </c>
      <c r="T24" s="41">
        <v>1844.5959599999999</v>
      </c>
      <c r="U24" s="41">
        <v>8.0771940000000004</v>
      </c>
      <c r="V24" s="80">
        <v>15.9</v>
      </c>
      <c r="X24" s="7">
        <f t="shared" si="0"/>
        <v>0.18000891678909542</v>
      </c>
      <c r="Y24" s="7">
        <f t="shared" si="1"/>
        <v>0.1858172820525397</v>
      </c>
      <c r="Z24" s="7">
        <f t="shared" si="2"/>
        <v>0.12136369500331771</v>
      </c>
      <c r="AA24" s="7">
        <f t="shared" si="3"/>
        <v>1.0175618690317396E-2</v>
      </c>
      <c r="AB24" s="7">
        <f t="shared" si="4"/>
        <v>0.11781897368671086</v>
      </c>
      <c r="AC24" s="7">
        <f t="shared" si="5"/>
        <v>2.1955865840468811E-2</v>
      </c>
    </row>
    <row r="25" spans="1:29" s="7" customFormat="1" ht="15" x14ac:dyDescent="0.25">
      <c r="A25" s="7" t="s">
        <v>0</v>
      </c>
      <c r="B25" s="7">
        <v>100</v>
      </c>
      <c r="C25" s="7">
        <v>0.7</v>
      </c>
      <c r="D25" s="41">
        <v>1863.73</v>
      </c>
      <c r="E25" s="41">
        <v>1.34E-3</v>
      </c>
      <c r="F25" s="41">
        <v>1896.6766700000003</v>
      </c>
      <c r="G25" s="41">
        <v>4.5710000000000004E-3</v>
      </c>
      <c r="H25" s="41">
        <v>1863.73</v>
      </c>
      <c r="I25" s="41">
        <v>11.706521</v>
      </c>
      <c r="J25" s="80">
        <v>105.3</v>
      </c>
      <c r="K25" s="41">
        <v>1790.9232939999997</v>
      </c>
      <c r="L25" s="41">
        <v>11.797582</v>
      </c>
      <c r="M25" s="80">
        <v>44.6</v>
      </c>
      <c r="N25" s="41">
        <v>1856.9738590000002</v>
      </c>
      <c r="O25" s="41">
        <v>11.648623000000001</v>
      </c>
      <c r="P25" s="80">
        <v>363.8</v>
      </c>
      <c r="Q25" s="41">
        <v>1825.4805339999998</v>
      </c>
      <c r="R25" s="41">
        <v>11.662626999999999</v>
      </c>
      <c r="S25" s="80">
        <v>141.9</v>
      </c>
      <c r="T25" s="41">
        <v>1778.256005</v>
      </c>
      <c r="U25" s="41">
        <v>11.929841</v>
      </c>
      <c r="V25" s="80">
        <v>21.2</v>
      </c>
      <c r="X25" s="7">
        <f t="shared" si="0"/>
        <v>4.5861790602716092E-2</v>
      </c>
      <c r="Y25" s="7">
        <f t="shared" si="1"/>
        <v>6.2435873690585494E-2</v>
      </c>
      <c r="Z25" s="7">
        <f t="shared" si="2"/>
        <v>4.5861790602716092E-2</v>
      </c>
      <c r="AA25" s="7">
        <f t="shared" si="3"/>
        <v>7.0730494390452417E-3</v>
      </c>
      <c r="AB25" s="7">
        <f t="shared" si="4"/>
        <v>4.2390394252717484E-2</v>
      </c>
      <c r="AC25" s="7">
        <f t="shared" si="5"/>
        <v>2.5869642606662743E-2</v>
      </c>
    </row>
    <row r="26" spans="1:29" s="7" customFormat="1" ht="15" x14ac:dyDescent="0.25">
      <c r="A26" s="7" t="s">
        <v>0</v>
      </c>
      <c r="B26" s="7">
        <v>100</v>
      </c>
      <c r="C26" s="7">
        <v>1</v>
      </c>
      <c r="D26" s="41">
        <v>1774.48</v>
      </c>
      <c r="E26" s="41">
        <v>1.4030000000000002E-3</v>
      </c>
      <c r="F26" s="41">
        <v>1791.8666699999999</v>
      </c>
      <c r="G26" s="41">
        <v>4.8900000000000002E-3</v>
      </c>
      <c r="H26" s="41">
        <v>1774.48</v>
      </c>
      <c r="I26" s="41">
        <v>19.269501999999999</v>
      </c>
      <c r="J26" s="80">
        <v>169.3</v>
      </c>
      <c r="K26" s="41">
        <v>1759.5059959999999</v>
      </c>
      <c r="L26" s="41">
        <v>19.357416000000001</v>
      </c>
      <c r="M26" s="80">
        <v>71.8</v>
      </c>
      <c r="N26" s="41">
        <v>1834.4998110000001</v>
      </c>
      <c r="O26" s="41">
        <v>19.247382999999999</v>
      </c>
      <c r="P26" s="80">
        <v>605.70000000000005</v>
      </c>
      <c r="Q26" s="41">
        <v>1820.4976819999999</v>
      </c>
      <c r="R26" s="41">
        <v>19.249911000000001</v>
      </c>
      <c r="S26" s="80">
        <v>237.3</v>
      </c>
      <c r="T26" s="41">
        <v>1760.1441430000002</v>
      </c>
      <c r="U26" s="41">
        <v>19.465363</v>
      </c>
      <c r="V26" s="80">
        <v>35.9</v>
      </c>
      <c r="X26" s="7">
        <f t="shared" si="0"/>
        <v>8.0789059330056163E-3</v>
      </c>
      <c r="Y26" s="7">
        <f t="shared" si="1"/>
        <v>1.7703620214108717E-2</v>
      </c>
      <c r="Z26" s="7">
        <f t="shared" si="2"/>
        <v>8.0789059330056163E-3</v>
      </c>
      <c r="AA26" s="7">
        <f t="shared" si="3"/>
        <v>-3.6255382977480642E-4</v>
      </c>
      <c r="AB26" s="7">
        <f t="shared" si="4"/>
        <v>4.0531848275017303E-2</v>
      </c>
      <c r="AC26" s="7">
        <f t="shared" si="5"/>
        <v>3.3152219635729112E-2</v>
      </c>
    </row>
    <row r="27" spans="1:29" s="7" customFormat="1" ht="15" x14ac:dyDescent="0.25">
      <c r="A27" s="7" t="s">
        <v>0</v>
      </c>
      <c r="B27" s="7">
        <v>1000</v>
      </c>
      <c r="C27" s="7">
        <v>0.4</v>
      </c>
      <c r="D27" s="41">
        <v>19343.554490000002</v>
      </c>
      <c r="E27" s="41">
        <v>1.6171000000000001E-2</v>
      </c>
      <c r="F27" s="41">
        <v>19465.4944</v>
      </c>
      <c r="G27" s="41">
        <v>6.9777999999999993E-2</v>
      </c>
      <c r="H27" s="41">
        <v>19248.812002999999</v>
      </c>
      <c r="I27" s="41">
        <v>380.60858100000007</v>
      </c>
      <c r="J27" s="80">
        <v>171.5</v>
      </c>
      <c r="K27" s="41">
        <v>19055.165690000002</v>
      </c>
      <c r="L27" s="41">
        <v>399.144001</v>
      </c>
      <c r="M27" s="80">
        <v>9</v>
      </c>
      <c r="N27" s="41">
        <v>20292.409789999998</v>
      </c>
      <c r="O27" s="41">
        <v>379.85631500000005</v>
      </c>
      <c r="P27" s="80">
        <v>1169</v>
      </c>
      <c r="Q27" s="41">
        <v>19209.247353999999</v>
      </c>
      <c r="R27" s="41">
        <v>386.04701900000003</v>
      </c>
      <c r="S27" s="80">
        <v>30.8</v>
      </c>
      <c r="T27" s="41">
        <v>18998.069772000003</v>
      </c>
      <c r="U27" s="41">
        <v>403.84633899999994</v>
      </c>
      <c r="V27" s="80">
        <v>7.2</v>
      </c>
      <c r="X27" s="7">
        <f t="shared" si="0"/>
        <v>1.7860456731393613E-2</v>
      </c>
      <c r="Y27" s="7">
        <f t="shared" si="1"/>
        <v>2.4012985151818031E-2</v>
      </c>
      <c r="Z27" s="7">
        <f t="shared" si="2"/>
        <v>1.3026374352916816E-2</v>
      </c>
      <c r="AA27" s="7">
        <f t="shared" si="3"/>
        <v>2.9963485455265578E-3</v>
      </c>
      <c r="AB27" s="7">
        <f t="shared" si="4"/>
        <v>6.3784441147933052E-2</v>
      </c>
      <c r="AC27" s="7">
        <f t="shared" si="5"/>
        <v>1.099353754513565E-2</v>
      </c>
    </row>
    <row r="28" spans="1:29" s="7" customFormat="1" ht="15" x14ac:dyDescent="0.25">
      <c r="A28" s="7" t="s">
        <v>0</v>
      </c>
      <c r="B28" s="7">
        <v>1000</v>
      </c>
      <c r="C28" s="7">
        <v>0.7</v>
      </c>
      <c r="D28" s="41">
        <v>19053.963740000003</v>
      </c>
      <c r="E28" s="41">
        <v>1.5744000000000001E-2</v>
      </c>
      <c r="F28" s="41">
        <v>19152.086409999996</v>
      </c>
      <c r="G28" s="41">
        <v>6.4889000000000002E-2</v>
      </c>
      <c r="H28" s="41">
        <v>19053.963740000003</v>
      </c>
      <c r="I28" s="41">
        <v>603.305341</v>
      </c>
      <c r="J28" s="80">
        <v>274.8</v>
      </c>
      <c r="K28" s="41">
        <v>18994.198574000002</v>
      </c>
      <c r="L28" s="41">
        <v>631.12230599999998</v>
      </c>
      <c r="M28" s="80">
        <v>14</v>
      </c>
      <c r="N28" s="41">
        <v>19364.082512000001</v>
      </c>
      <c r="O28" s="41">
        <v>602.29176000000007</v>
      </c>
      <c r="P28" s="80">
        <v>1863.5</v>
      </c>
      <c r="Q28" s="41">
        <v>19154.558042000001</v>
      </c>
      <c r="R28" s="41">
        <v>607.05912300000023</v>
      </c>
      <c r="S28" s="80">
        <v>50.5</v>
      </c>
      <c r="T28" s="41">
        <v>18980.711180999999</v>
      </c>
      <c r="U28" s="41">
        <v>637.62172900000007</v>
      </c>
      <c r="V28" s="80">
        <v>10.9</v>
      </c>
      <c r="X28" s="7">
        <f t="shared" si="0"/>
        <v>3.844478765655723E-3</v>
      </c>
      <c r="Y28" s="7">
        <f t="shared" si="1"/>
        <v>8.9481232139030191E-3</v>
      </c>
      <c r="Z28" s="7">
        <f t="shared" si="2"/>
        <v>3.844478765655723E-3</v>
      </c>
      <c r="AA28" s="7">
        <f t="shared" si="3"/>
        <v>7.1007960390943447E-4</v>
      </c>
      <c r="AB28" s="7">
        <f t="shared" si="4"/>
        <v>1.979806328352636E-2</v>
      </c>
      <c r="AC28" s="7">
        <f t="shared" si="5"/>
        <v>9.0760048140400632E-3</v>
      </c>
    </row>
    <row r="29" spans="1:29" s="7" customFormat="1" ht="15" x14ac:dyDescent="0.25">
      <c r="A29" s="7" t="s">
        <v>0</v>
      </c>
      <c r="B29" s="7">
        <v>1000</v>
      </c>
      <c r="C29" s="7">
        <v>1</v>
      </c>
      <c r="D29" s="41">
        <v>19039.346669999999</v>
      </c>
      <c r="E29" s="41">
        <v>1.6584999999999996E-2</v>
      </c>
      <c r="F29" s="41">
        <v>19028.668780000004</v>
      </c>
      <c r="G29" s="41">
        <v>6.0693999999999991E-2</v>
      </c>
      <c r="H29" s="41">
        <v>19039.346669999999</v>
      </c>
      <c r="I29" s="41">
        <v>952.437995</v>
      </c>
      <c r="J29" s="80">
        <v>432.4</v>
      </c>
      <c r="K29" s="41">
        <v>18978.914300000004</v>
      </c>
      <c r="L29" s="41">
        <v>972.60518699999989</v>
      </c>
      <c r="M29" s="80">
        <v>21</v>
      </c>
      <c r="N29" s="41">
        <v>19187.730527</v>
      </c>
      <c r="O29" s="41">
        <v>951.55752800000005</v>
      </c>
      <c r="P29" s="80">
        <v>2985.2</v>
      </c>
      <c r="Q29" s="41">
        <v>19110.872280000003</v>
      </c>
      <c r="R29" s="41">
        <v>957.10200500000008</v>
      </c>
      <c r="S29" s="80">
        <v>80.900000000000006</v>
      </c>
      <c r="T29" s="41">
        <v>18976.855929000001</v>
      </c>
      <c r="U29" s="41">
        <v>983.95103900000015</v>
      </c>
      <c r="V29" s="80">
        <v>14.4</v>
      </c>
      <c r="X29" s="7">
        <f t="shared" si="0"/>
        <v>3.2821893567631438E-3</v>
      </c>
      <c r="Y29" s="7">
        <f t="shared" si="1"/>
        <v>2.7228836446225851E-3</v>
      </c>
      <c r="Z29" s="7">
        <f t="shared" si="2"/>
        <v>3.2821893567631438E-3</v>
      </c>
      <c r="AA29" s="7">
        <f t="shared" si="3"/>
        <v>1.0845567704591023E-4</v>
      </c>
      <c r="AB29" s="7">
        <f t="shared" si="4"/>
        <v>1.0990075022330884E-2</v>
      </c>
      <c r="AC29" s="7">
        <f t="shared" si="5"/>
        <v>7.0125711184964292E-3</v>
      </c>
    </row>
    <row r="30" spans="1:29" s="7" customFormat="1" ht="15" x14ac:dyDescent="0.25">
      <c r="F30" s="41"/>
      <c r="G30" s="42"/>
      <c r="N30" s="41"/>
      <c r="V30" s="80"/>
      <c r="X30" s="92">
        <f t="shared" ref="X30:AC30" si="6">AVERAGE(X3:X29)</f>
        <v>9.7830132004214462E-2</v>
      </c>
      <c r="Y30" s="92">
        <f t="shared" si="6"/>
        <v>5.7564864118538922E-2</v>
      </c>
      <c r="Z30" s="92">
        <f t="shared" si="6"/>
        <v>3.2377391387753147E-2</v>
      </c>
      <c r="AA30" s="92">
        <f t="shared" si="6"/>
        <v>1.1301879071336776E-2</v>
      </c>
      <c r="AB30" s="92">
        <f t="shared" si="6"/>
        <v>3.6177403150933048E-2</v>
      </c>
      <c r="AC30" s="92">
        <f t="shared" si="6"/>
        <v>1.9461715697299882E-2</v>
      </c>
    </row>
    <row r="31" spans="1:29" s="7" customFormat="1" ht="15" x14ac:dyDescent="0.25">
      <c r="F31" s="41"/>
      <c r="G31" s="42"/>
      <c r="N31" s="41"/>
      <c r="V31" s="80"/>
      <c r="X31" s="93" t="s">
        <v>9</v>
      </c>
      <c r="Y31" s="93" t="s">
        <v>69</v>
      </c>
      <c r="Z31" s="93" t="s">
        <v>59</v>
      </c>
      <c r="AA31" s="93" t="s">
        <v>60</v>
      </c>
      <c r="AB31" s="93" t="s">
        <v>61</v>
      </c>
      <c r="AC31" s="93" t="s">
        <v>62</v>
      </c>
    </row>
    <row r="32" spans="1:29" s="4" customFormat="1" ht="15" x14ac:dyDescent="0.25">
      <c r="F32" s="43"/>
      <c r="G32" s="44"/>
      <c r="N32" s="41"/>
      <c r="V32" s="81"/>
    </row>
    <row r="33" spans="6:29" s="4" customFormat="1" ht="15" x14ac:dyDescent="0.25">
      <c r="F33" s="43"/>
      <c r="G33" s="44"/>
      <c r="N33" s="41"/>
      <c r="V33" s="81"/>
      <c r="X33" s="46"/>
      <c r="Y33" s="46"/>
      <c r="Z33" s="46"/>
      <c r="AA33" s="46"/>
      <c r="AB33" s="46"/>
      <c r="AC33" s="46"/>
    </row>
    <row r="34" spans="6:29" ht="15" x14ac:dyDescent="0.25">
      <c r="N34" s="41"/>
    </row>
    <row r="35" spans="6:29" ht="15" x14ac:dyDescent="0.25">
      <c r="N35" s="41"/>
    </row>
    <row r="36" spans="6:29" ht="15" x14ac:dyDescent="0.25">
      <c r="N36" s="41"/>
    </row>
    <row r="37" spans="6:29" ht="15" x14ac:dyDescent="0.25">
      <c r="N37" s="41"/>
    </row>
    <row r="38" spans="6:29" ht="15" x14ac:dyDescent="0.25">
      <c r="N38" s="41"/>
    </row>
    <row r="39" spans="6:29" ht="15" x14ac:dyDescent="0.25">
      <c r="N39" s="41"/>
    </row>
    <row r="40" spans="6:29" ht="15" x14ac:dyDescent="0.25">
      <c r="N40" s="41"/>
    </row>
    <row r="41" spans="6:29" ht="15" x14ac:dyDescent="0.25">
      <c r="N41" s="41"/>
    </row>
    <row r="42" spans="6:29" ht="15" x14ac:dyDescent="0.25">
      <c r="N42" s="41"/>
    </row>
    <row r="43" spans="6:29" ht="15" x14ac:dyDescent="0.25">
      <c r="N43" s="41"/>
    </row>
    <row r="44" spans="6:29" ht="15" x14ac:dyDescent="0.25">
      <c r="N44" s="41"/>
    </row>
    <row r="45" spans="6:29" ht="15" x14ac:dyDescent="0.25">
      <c r="N45" s="41"/>
    </row>
    <row r="46" spans="6:29" ht="15" x14ac:dyDescent="0.25">
      <c r="N46" s="41"/>
    </row>
    <row r="47" spans="6:29" ht="15" x14ac:dyDescent="0.25">
      <c r="N47" s="41"/>
    </row>
    <row r="48" spans="6:29" ht="15" x14ac:dyDescent="0.25">
      <c r="N48" s="41"/>
    </row>
    <row r="49" spans="14:14" ht="15" x14ac:dyDescent="0.25">
      <c r="N49" s="41"/>
    </row>
    <row r="50" spans="14:14" ht="15" x14ac:dyDescent="0.25">
      <c r="N50" s="41"/>
    </row>
    <row r="51" spans="14:14" ht="15" x14ac:dyDescent="0.25">
      <c r="N51" s="41"/>
    </row>
    <row r="52" spans="14:14" ht="15" x14ac:dyDescent="0.25">
      <c r="N52" s="41"/>
    </row>
    <row r="53" spans="14:14" ht="15" x14ac:dyDescent="0.25">
      <c r="N53" s="41"/>
    </row>
    <row r="54" spans="14:14" ht="15" x14ac:dyDescent="0.25">
      <c r="N54" s="41"/>
    </row>
    <row r="55" spans="14:14" ht="15" x14ac:dyDescent="0.25">
      <c r="N55" s="41"/>
    </row>
  </sheetData>
  <mergeCells count="7">
    <mergeCell ref="Q1:S1"/>
    <mergeCell ref="T1:V1"/>
    <mergeCell ref="D1:E1"/>
    <mergeCell ref="F1:G1"/>
    <mergeCell ref="H1:J1"/>
    <mergeCell ref="K1:M1"/>
    <mergeCell ref="N1:P1"/>
  </mergeCells>
  <phoneticPr fontId="1" type="noConversion"/>
  <conditionalFormatting sqref="Y3:AC29">
    <cfRule type="cellIs" dxfId="12" priority="5" operator="lessThanOrEqual">
      <formula>0</formula>
    </cfRule>
  </conditionalFormatting>
  <pageMargins left="0.7" right="0.7" top="0.75" bottom="0.75" header="0.3" footer="0.3"/>
  <pageSetup paperSize="152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D76"/>
  <sheetViews>
    <sheetView tabSelected="1" topLeftCell="AA43" zoomScale="68" zoomScaleNormal="68" workbookViewId="0">
      <selection activeCell="AI71" sqref="AI71"/>
    </sheetView>
  </sheetViews>
  <sheetFormatPr defaultRowHeight="14.25" x14ac:dyDescent="0.2"/>
  <cols>
    <col min="2" max="2" width="5.75" bestFit="1" customWidth="1"/>
    <col min="3" max="3" width="4.875" bestFit="1" customWidth="1"/>
    <col min="4" max="9" width="10.5" style="35" customWidth="1"/>
    <col min="10" max="24" width="10.5" bestFit="1" customWidth="1"/>
    <col min="25" max="25" width="10.5" customWidth="1"/>
    <col min="29" max="55" width="11.75" customWidth="1"/>
  </cols>
  <sheetData>
    <row r="1" spans="1:55" x14ac:dyDescent="0.2"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</row>
    <row r="2" spans="1:55" s="7" customFormat="1" ht="15" x14ac:dyDescent="0.25">
      <c r="D2" s="121" t="s">
        <v>23</v>
      </c>
      <c r="E2" s="121"/>
      <c r="F2" s="121"/>
      <c r="G2" s="121" t="s">
        <v>109</v>
      </c>
      <c r="H2" s="121"/>
      <c r="I2" s="121"/>
      <c r="J2" s="121" t="s">
        <v>4</v>
      </c>
      <c r="K2" s="121"/>
      <c r="L2" s="121"/>
      <c r="M2" s="121" t="s">
        <v>6</v>
      </c>
      <c r="N2" s="121"/>
      <c r="O2" s="121"/>
      <c r="P2" s="121" t="s">
        <v>5</v>
      </c>
      <c r="Q2" s="121"/>
      <c r="R2" s="121"/>
      <c r="S2" s="121" t="s">
        <v>27</v>
      </c>
      <c r="T2" s="121"/>
      <c r="U2" s="121"/>
      <c r="V2" s="121" t="s">
        <v>8</v>
      </c>
      <c r="W2" s="121"/>
      <c r="X2" s="121"/>
      <c r="Y2" s="33"/>
      <c r="AC2" s="7">
        <v>25</v>
      </c>
      <c r="AD2" s="7">
        <v>25</v>
      </c>
      <c r="AE2" s="7">
        <v>25</v>
      </c>
      <c r="AF2" s="7">
        <v>100</v>
      </c>
      <c r="AG2" s="7">
        <v>100</v>
      </c>
      <c r="AH2" s="7">
        <v>100</v>
      </c>
      <c r="AI2" s="7">
        <v>1000</v>
      </c>
      <c r="AJ2" s="7">
        <v>1000</v>
      </c>
      <c r="AK2" s="7">
        <v>1000</v>
      </c>
      <c r="AL2" s="7">
        <v>24</v>
      </c>
      <c r="AM2" s="7">
        <v>24</v>
      </c>
      <c r="AN2" s="7">
        <v>24</v>
      </c>
      <c r="AO2" s="7">
        <v>100</v>
      </c>
      <c r="AP2" s="7">
        <v>100</v>
      </c>
      <c r="AQ2" s="7">
        <v>100</v>
      </c>
      <c r="AR2" s="7">
        <v>997</v>
      </c>
      <c r="AS2" s="7">
        <v>997</v>
      </c>
      <c r="AT2" s="7">
        <v>997</v>
      </c>
      <c r="AU2" s="7">
        <v>30</v>
      </c>
      <c r="AV2" s="7">
        <v>30</v>
      </c>
      <c r="AW2" s="7">
        <v>30</v>
      </c>
      <c r="AX2" s="7">
        <v>100</v>
      </c>
      <c r="AY2" s="7">
        <v>100</v>
      </c>
      <c r="AZ2" s="7">
        <v>100</v>
      </c>
      <c r="BA2" s="7">
        <v>1000</v>
      </c>
      <c r="BB2" s="7">
        <v>1000</v>
      </c>
      <c r="BC2" s="7">
        <v>1000</v>
      </c>
    </row>
    <row r="3" spans="1:55" s="7" customFormat="1" ht="15" x14ac:dyDescent="0.25">
      <c r="D3" s="36" t="s">
        <v>15</v>
      </c>
      <c r="E3" s="36" t="s">
        <v>16</v>
      </c>
      <c r="F3" s="36" t="s">
        <v>17</v>
      </c>
      <c r="G3" s="36" t="s">
        <v>15</v>
      </c>
      <c r="H3" s="36" t="s">
        <v>16</v>
      </c>
      <c r="I3" s="36" t="s">
        <v>17</v>
      </c>
      <c r="J3" s="36" t="s">
        <v>15</v>
      </c>
      <c r="K3" s="36" t="s">
        <v>16</v>
      </c>
      <c r="L3" s="36" t="s">
        <v>17</v>
      </c>
      <c r="M3" s="36" t="s">
        <v>15</v>
      </c>
      <c r="N3" s="36" t="s">
        <v>16</v>
      </c>
      <c r="O3" s="36" t="s">
        <v>17</v>
      </c>
      <c r="P3" s="36" t="s">
        <v>15</v>
      </c>
      <c r="Q3" s="36" t="s">
        <v>16</v>
      </c>
      <c r="R3" s="36" t="s">
        <v>17</v>
      </c>
      <c r="S3" s="36" t="s">
        <v>15</v>
      </c>
      <c r="T3" s="36" t="s">
        <v>96</v>
      </c>
      <c r="U3" s="36" t="s">
        <v>17</v>
      </c>
      <c r="V3" s="36" t="s">
        <v>15</v>
      </c>
      <c r="W3" s="36" t="s">
        <v>16</v>
      </c>
      <c r="X3" s="36" t="s">
        <v>17</v>
      </c>
      <c r="Y3" s="25"/>
      <c r="AC3" s="7">
        <v>0.4</v>
      </c>
      <c r="AD3" s="7">
        <v>0.7</v>
      </c>
      <c r="AE3" s="7">
        <v>1</v>
      </c>
      <c r="AF3" s="7">
        <v>0.4</v>
      </c>
      <c r="AG3" s="7">
        <v>0.7</v>
      </c>
      <c r="AH3" s="7">
        <v>1</v>
      </c>
      <c r="AI3" s="7">
        <v>0.4</v>
      </c>
      <c r="AJ3" s="7">
        <v>0.7</v>
      </c>
      <c r="AK3" s="7">
        <v>1</v>
      </c>
      <c r="AL3" s="7">
        <v>0.4</v>
      </c>
      <c r="AM3" s="7">
        <v>0.7</v>
      </c>
      <c r="AN3" s="7">
        <v>1</v>
      </c>
      <c r="AO3" s="7">
        <v>0.4</v>
      </c>
      <c r="AP3" s="7">
        <v>0.7</v>
      </c>
      <c r="AQ3" s="7">
        <v>1</v>
      </c>
      <c r="AR3" s="7">
        <v>0.4</v>
      </c>
      <c r="AS3" s="7">
        <v>0.7</v>
      </c>
      <c r="AT3" s="7">
        <v>1</v>
      </c>
      <c r="AU3" s="7">
        <v>0.4</v>
      </c>
      <c r="AV3" s="7">
        <v>0.7</v>
      </c>
      <c r="AW3" s="7">
        <v>1</v>
      </c>
      <c r="AX3" s="7">
        <v>0.4</v>
      </c>
      <c r="AY3" s="7">
        <v>0.7</v>
      </c>
      <c r="AZ3" s="7">
        <v>1</v>
      </c>
      <c r="BA3" s="7">
        <v>0.4</v>
      </c>
      <c r="BB3" s="7">
        <v>0.7</v>
      </c>
      <c r="BC3" s="7">
        <v>1</v>
      </c>
    </row>
    <row r="4" spans="1:55" s="7" customFormat="1" ht="15" x14ac:dyDescent="0.25">
      <c r="A4" s="7" t="s">
        <v>1</v>
      </c>
      <c r="B4" s="7">
        <v>25</v>
      </c>
      <c r="C4" s="57">
        <v>0.4</v>
      </c>
      <c r="D4" s="89">
        <v>42.612760000000002</v>
      </c>
      <c r="E4" s="88">
        <v>42.612760000000002</v>
      </c>
      <c r="F4" s="88">
        <v>42.612759999999994</v>
      </c>
      <c r="G4" s="88">
        <v>47.901969999999999</v>
      </c>
      <c r="H4" s="88">
        <v>47.901969999999999</v>
      </c>
      <c r="I4" s="88">
        <v>47.901969999999999</v>
      </c>
      <c r="J4" s="89">
        <v>42.005949999999999</v>
      </c>
      <c r="K4" s="89">
        <v>40.897550000000003</v>
      </c>
      <c r="L4" s="89">
        <v>41.134779999999999</v>
      </c>
      <c r="M4" s="89">
        <v>42.424349999999997</v>
      </c>
      <c r="N4" s="89">
        <v>42.424349999999997</v>
      </c>
      <c r="O4" s="89">
        <v>42.424349999999997</v>
      </c>
      <c r="P4" s="89">
        <v>42.003050000000002</v>
      </c>
      <c r="Q4" s="89">
        <v>40.897550000000003</v>
      </c>
      <c r="R4" s="89">
        <v>41.229200000000006</v>
      </c>
      <c r="S4" s="89">
        <v>42.003050000000002</v>
      </c>
      <c r="T4" s="89">
        <v>40.897550000000003</v>
      </c>
      <c r="U4" s="89">
        <v>41.26088</v>
      </c>
      <c r="V4" s="89">
        <v>41.319229999999997</v>
      </c>
      <c r="W4" s="89">
        <v>40.897550000000003</v>
      </c>
      <c r="X4" s="89">
        <v>41.108276000000004</v>
      </c>
      <c r="Y4" s="91"/>
      <c r="AA4" s="7" t="s">
        <v>26</v>
      </c>
      <c r="AB4" s="7" t="s">
        <v>22</v>
      </c>
      <c r="AC4" s="41">
        <v>42.612759999999994</v>
      </c>
      <c r="AD4" s="41">
        <v>49.45949000000001</v>
      </c>
      <c r="AE4" s="41">
        <v>28.714800000000004</v>
      </c>
      <c r="AF4" s="41">
        <v>157.09653</v>
      </c>
      <c r="AG4" s="41">
        <v>144.37665999999996</v>
      </c>
      <c r="AH4" s="41">
        <v>104.60169999999997</v>
      </c>
      <c r="AI4" s="41">
        <v>1186.7677900000001</v>
      </c>
      <c r="AJ4" s="41">
        <v>1057.7440499999998</v>
      </c>
      <c r="AK4" s="41">
        <v>1036.5940200000002</v>
      </c>
      <c r="AL4" s="41">
        <v>4594.9958199999992</v>
      </c>
      <c r="AM4" s="41">
        <v>2321.03586</v>
      </c>
      <c r="AN4" s="41">
        <v>3166.4298699999999</v>
      </c>
      <c r="AO4" s="41">
        <v>56137.912649999998</v>
      </c>
      <c r="AP4" s="41">
        <v>42587.519870000004</v>
      </c>
      <c r="AQ4" s="41">
        <v>41324.811099999999</v>
      </c>
      <c r="AR4" s="41">
        <v>354774.67603999993</v>
      </c>
      <c r="AS4" s="41">
        <v>338003.61203000002</v>
      </c>
      <c r="AT4" s="41">
        <v>325704.84333</v>
      </c>
      <c r="AU4" s="41">
        <v>1161.5508499999999</v>
      </c>
      <c r="AV4" s="41">
        <v>694.58</v>
      </c>
      <c r="AW4" s="41">
        <v>699.02290999999991</v>
      </c>
      <c r="AX4" s="41">
        <v>2249.5317299999997</v>
      </c>
      <c r="AY4" s="41">
        <v>1863.73</v>
      </c>
      <c r="AZ4" s="41">
        <v>1774.48</v>
      </c>
      <c r="BA4" s="41">
        <v>19343.554490000002</v>
      </c>
      <c r="BB4" s="41">
        <v>19053.963740000003</v>
      </c>
      <c r="BC4" s="41">
        <v>19039.346669999999</v>
      </c>
    </row>
    <row r="5" spans="1:55" s="7" customFormat="1" ht="15" x14ac:dyDescent="0.25">
      <c r="A5" s="7" t="s">
        <v>1</v>
      </c>
      <c r="B5" s="7">
        <v>25</v>
      </c>
      <c r="C5" s="57">
        <v>0.7</v>
      </c>
      <c r="D5" s="89">
        <v>49.459490000000002</v>
      </c>
      <c r="E5" s="88">
        <v>49.459490000000002</v>
      </c>
      <c r="F5" s="88">
        <v>49.45949000000001</v>
      </c>
      <c r="G5" s="88">
        <v>29.29055</v>
      </c>
      <c r="H5" s="88">
        <v>29.29055</v>
      </c>
      <c r="I5" s="88">
        <v>29.290550000000003</v>
      </c>
      <c r="J5" s="89">
        <v>31.065290000000001</v>
      </c>
      <c r="K5" s="89">
        <v>29.377300000000002</v>
      </c>
      <c r="L5" s="89">
        <v>30.223405000000003</v>
      </c>
      <c r="M5" s="89">
        <v>28.65624</v>
      </c>
      <c r="N5" s="89">
        <v>28.65436</v>
      </c>
      <c r="O5" s="89">
        <v>28.654547999999998</v>
      </c>
      <c r="P5" s="89">
        <v>32.204549999999998</v>
      </c>
      <c r="Q5" s="89">
        <v>29.921769999999999</v>
      </c>
      <c r="R5" s="89">
        <v>30.897075999999998</v>
      </c>
      <c r="S5" s="89">
        <v>30.921189999999999</v>
      </c>
      <c r="T5" s="89">
        <v>28.75478</v>
      </c>
      <c r="U5" s="89">
        <v>29.563298000000003</v>
      </c>
      <c r="V5" s="89">
        <v>28.65436</v>
      </c>
      <c r="W5" s="89">
        <v>28.65436</v>
      </c>
      <c r="X5" s="89">
        <v>28.654360000000004</v>
      </c>
      <c r="Y5" s="91"/>
      <c r="AA5" s="7" t="s">
        <v>26</v>
      </c>
      <c r="AB5" s="7" t="s">
        <v>401</v>
      </c>
      <c r="AC5" s="41">
        <v>47.901969999999999</v>
      </c>
      <c r="AD5" s="41">
        <v>29.290550000000003</v>
      </c>
      <c r="AE5" s="41">
        <v>28.762940000000008</v>
      </c>
      <c r="AF5" s="41">
        <v>156.13749000000004</v>
      </c>
      <c r="AG5" s="41">
        <v>109.90233000000001</v>
      </c>
      <c r="AH5" s="41">
        <v>106.28285000000002</v>
      </c>
      <c r="AI5" s="41">
        <v>1155.4777799999997</v>
      </c>
      <c r="AJ5" s="41">
        <v>1067.5635500000003</v>
      </c>
      <c r="AK5" s="41">
        <v>1057.4288799999997</v>
      </c>
      <c r="AL5" s="41">
        <v>3187.3048200000003</v>
      </c>
      <c r="AM5" s="41">
        <v>2323.3725200000003</v>
      </c>
      <c r="AN5" s="41">
        <v>2557.0794700000001</v>
      </c>
      <c r="AO5" s="41">
        <v>55917.368329999983</v>
      </c>
      <c r="AP5" s="41">
        <v>46088.387370000004</v>
      </c>
      <c r="AQ5" s="41">
        <v>38016.283119999993</v>
      </c>
      <c r="AR5" s="41">
        <v>343512.73512999999</v>
      </c>
      <c r="AS5" s="41">
        <v>333298.25965999998</v>
      </c>
      <c r="AT5" s="41">
        <v>325565.56446000002</v>
      </c>
      <c r="AU5" s="41">
        <v>1023.4613200000001</v>
      </c>
      <c r="AV5" s="41">
        <v>737.51140000000009</v>
      </c>
      <c r="AW5" s="41">
        <v>681.96403999999995</v>
      </c>
      <c r="AX5" s="41">
        <v>2265.5798500000005</v>
      </c>
      <c r="AY5" s="41">
        <v>1896.6766700000003</v>
      </c>
      <c r="AZ5" s="41">
        <v>1791.8666699999999</v>
      </c>
      <c r="BA5" s="41">
        <v>19465.4944</v>
      </c>
      <c r="BB5" s="41">
        <v>19152.086409999996</v>
      </c>
      <c r="BC5" s="41">
        <v>19028.668780000004</v>
      </c>
    </row>
    <row r="6" spans="1:55" s="7" customFormat="1" ht="15" x14ac:dyDescent="0.25">
      <c r="A6" s="7" t="s">
        <v>1</v>
      </c>
      <c r="B6" s="7">
        <v>25</v>
      </c>
      <c r="C6" s="57">
        <v>1</v>
      </c>
      <c r="D6" s="89">
        <v>28.7148</v>
      </c>
      <c r="E6" s="88">
        <v>28.7148</v>
      </c>
      <c r="F6" s="88">
        <v>28.714800000000004</v>
      </c>
      <c r="G6" s="88">
        <v>28.76294</v>
      </c>
      <c r="H6" s="88">
        <v>28.76294</v>
      </c>
      <c r="I6" s="88">
        <v>28.762940000000008</v>
      </c>
      <c r="J6" s="89">
        <v>28.7148</v>
      </c>
      <c r="K6" s="89">
        <v>28.657029999999999</v>
      </c>
      <c r="L6" s="89">
        <v>28.709023000000002</v>
      </c>
      <c r="M6" s="89">
        <v>28.595680000000002</v>
      </c>
      <c r="N6" s="89">
        <v>28.504100000000001</v>
      </c>
      <c r="O6" s="89">
        <v>28.531114000000002</v>
      </c>
      <c r="P6" s="89">
        <v>31.955680000000001</v>
      </c>
      <c r="Q6" s="89">
        <v>29.717700000000001</v>
      </c>
      <c r="R6" s="89">
        <v>30.652918999999997</v>
      </c>
      <c r="S6" s="89">
        <v>29.049240000000001</v>
      </c>
      <c r="T6" s="89">
        <v>28.829239999999999</v>
      </c>
      <c r="U6" s="89">
        <v>28.997976999999999</v>
      </c>
      <c r="V6" s="89">
        <v>28.587009999999999</v>
      </c>
      <c r="W6" s="89">
        <v>28.504100000000001</v>
      </c>
      <c r="X6" s="89">
        <v>28.529246999999998</v>
      </c>
      <c r="Y6" s="91"/>
      <c r="AA6" s="7" t="s">
        <v>26</v>
      </c>
      <c r="AB6" s="7" t="s">
        <v>18</v>
      </c>
      <c r="AC6" s="41">
        <v>41.134779999999999</v>
      </c>
      <c r="AD6" s="41">
        <v>30.223405000000003</v>
      </c>
      <c r="AE6" s="41">
        <v>28.709023000000002</v>
      </c>
      <c r="AF6" s="41">
        <v>150.16168400000001</v>
      </c>
      <c r="AG6" s="41">
        <v>108.36656400000001</v>
      </c>
      <c r="AH6" s="41">
        <v>104.52097199999999</v>
      </c>
      <c r="AI6" s="41">
        <v>1074.011172</v>
      </c>
      <c r="AJ6" s="41">
        <v>1036.8344870000003</v>
      </c>
      <c r="AK6" s="41">
        <v>1035.590175</v>
      </c>
      <c r="AL6" s="41">
        <v>3177.6379999999995</v>
      </c>
      <c r="AM6" s="41">
        <v>2321.03586</v>
      </c>
      <c r="AN6" s="41">
        <v>2500.7030729999997</v>
      </c>
      <c r="AO6" s="41">
        <v>52089.797684000012</v>
      </c>
      <c r="AP6" s="41">
        <v>41043.989724999999</v>
      </c>
      <c r="AQ6" s="41">
        <v>38689.667745999999</v>
      </c>
      <c r="AR6" s="41">
        <v>332395.38104900002</v>
      </c>
      <c r="AS6" s="41">
        <v>329565.524523</v>
      </c>
      <c r="AT6" s="41">
        <v>325704.84333</v>
      </c>
      <c r="AU6" s="41">
        <v>1016.331847</v>
      </c>
      <c r="AV6" s="41">
        <v>694.39091500000006</v>
      </c>
      <c r="AW6" s="41">
        <v>677.01055199999996</v>
      </c>
      <c r="AX6" s="41">
        <v>2099.385092</v>
      </c>
      <c r="AY6" s="41">
        <v>1863.73</v>
      </c>
      <c r="AZ6" s="41">
        <v>1774.48</v>
      </c>
      <c r="BA6" s="41">
        <v>19248.812002999999</v>
      </c>
      <c r="BB6" s="41">
        <v>19053.963740000003</v>
      </c>
      <c r="BC6" s="41">
        <v>19039.346669999999</v>
      </c>
    </row>
    <row r="7" spans="1:55" s="7" customFormat="1" ht="15" x14ac:dyDescent="0.25">
      <c r="A7" s="7" t="s">
        <v>1</v>
      </c>
      <c r="B7" s="7">
        <v>100</v>
      </c>
      <c r="C7" s="57">
        <v>0.4</v>
      </c>
      <c r="D7" s="89">
        <v>157.09653</v>
      </c>
      <c r="E7" s="88">
        <v>157.09653</v>
      </c>
      <c r="F7" s="88">
        <v>157.09653</v>
      </c>
      <c r="G7" s="88">
        <v>156.13749000000001</v>
      </c>
      <c r="H7" s="88">
        <v>156.13749000000001</v>
      </c>
      <c r="I7" s="88">
        <v>156.13749000000004</v>
      </c>
      <c r="J7" s="89">
        <v>151.85776000000001</v>
      </c>
      <c r="K7" s="89">
        <v>148.28532999999999</v>
      </c>
      <c r="L7" s="89">
        <v>150.16168400000001</v>
      </c>
      <c r="M7" s="89">
        <v>148.41909999999999</v>
      </c>
      <c r="N7" s="89">
        <v>148.17089000000001</v>
      </c>
      <c r="O7" s="89">
        <v>148.29969</v>
      </c>
      <c r="P7" s="89">
        <v>160.46105</v>
      </c>
      <c r="Q7" s="89">
        <v>149.24859000000001</v>
      </c>
      <c r="R7" s="89">
        <v>153.83018399999997</v>
      </c>
      <c r="S7" s="89">
        <v>149.18880999999999</v>
      </c>
      <c r="T7" s="89">
        <v>148.26671999999999</v>
      </c>
      <c r="U7" s="89">
        <v>148.57871900000001</v>
      </c>
      <c r="V7" s="89">
        <v>148.31895</v>
      </c>
      <c r="W7" s="89">
        <v>148.18950000000001</v>
      </c>
      <c r="X7" s="89">
        <v>148.22877700000001</v>
      </c>
      <c r="Y7" s="91"/>
      <c r="AA7" s="7" t="s">
        <v>26</v>
      </c>
      <c r="AB7" s="7" t="s">
        <v>19</v>
      </c>
      <c r="AC7" s="41">
        <v>42.424349999999997</v>
      </c>
      <c r="AD7" s="41">
        <v>28.654547999999998</v>
      </c>
      <c r="AE7" s="41">
        <v>28.531114000000002</v>
      </c>
      <c r="AF7" s="41">
        <v>148.29969</v>
      </c>
      <c r="AG7" s="41">
        <v>143.08362600000001</v>
      </c>
      <c r="AH7" s="41">
        <v>103.47039500000001</v>
      </c>
      <c r="AI7" s="41">
        <v>1073.6479250000002</v>
      </c>
      <c r="AJ7" s="41">
        <v>1036.5342669999998</v>
      </c>
      <c r="AK7" s="41">
        <v>1035.472577</v>
      </c>
      <c r="AL7" s="41">
        <v>3177.6379999999995</v>
      </c>
      <c r="AM7" s="41">
        <v>2321.03586</v>
      </c>
      <c r="AN7" s="41">
        <v>2321.856264</v>
      </c>
      <c r="AO7" s="41">
        <v>42993.66673099999</v>
      </c>
      <c r="AP7" s="41">
        <v>35709.584330999991</v>
      </c>
      <c r="AQ7" s="41">
        <v>35294.104391999994</v>
      </c>
      <c r="AR7" s="41">
        <v>325809.61052599997</v>
      </c>
      <c r="AS7" s="41">
        <v>323763.18880800001</v>
      </c>
      <c r="AT7" s="41">
        <v>323329.62707000005</v>
      </c>
      <c r="AU7" s="41">
        <v>995.50249000000008</v>
      </c>
      <c r="AV7" s="41">
        <v>675.61172800000008</v>
      </c>
      <c r="AW7" s="41">
        <v>658.07209799999987</v>
      </c>
      <c r="AX7" s="41">
        <v>1863.5588240000002</v>
      </c>
      <c r="AY7" s="41">
        <v>1790.9232939999997</v>
      </c>
      <c r="AZ7" s="41">
        <v>1759.5059959999999</v>
      </c>
      <c r="BA7" s="41">
        <v>19055.165690000002</v>
      </c>
      <c r="BB7" s="41">
        <v>18994.198574000002</v>
      </c>
      <c r="BC7" s="41">
        <v>18978.914300000004</v>
      </c>
    </row>
    <row r="8" spans="1:55" s="7" customFormat="1" ht="15" x14ac:dyDescent="0.25">
      <c r="A8" s="7" t="s">
        <v>1</v>
      </c>
      <c r="B8" s="7">
        <v>100</v>
      </c>
      <c r="C8" s="57">
        <v>0.7</v>
      </c>
      <c r="D8" s="89">
        <v>144.37665999999999</v>
      </c>
      <c r="E8" s="88">
        <v>144.37665999999999</v>
      </c>
      <c r="F8" s="88">
        <v>144.37665999999996</v>
      </c>
      <c r="G8" s="88">
        <v>109.90233000000001</v>
      </c>
      <c r="H8" s="88">
        <v>109.90233000000001</v>
      </c>
      <c r="I8" s="88">
        <v>109.90233000000001</v>
      </c>
      <c r="J8" s="89">
        <v>108.83587</v>
      </c>
      <c r="K8" s="89">
        <v>108.20663</v>
      </c>
      <c r="L8" s="89">
        <v>108.36656400000001</v>
      </c>
      <c r="M8" s="89">
        <v>143.18065999999999</v>
      </c>
      <c r="N8" s="89">
        <v>142.84329</v>
      </c>
      <c r="O8" s="89">
        <v>143.08362600000001</v>
      </c>
      <c r="P8" s="89">
        <v>119.81672</v>
      </c>
      <c r="Q8" s="89">
        <v>109.04016</v>
      </c>
      <c r="R8" s="89">
        <v>110.99054799999999</v>
      </c>
      <c r="S8" s="89">
        <v>109.14533</v>
      </c>
      <c r="T8" s="89">
        <v>108.01949999999999</v>
      </c>
      <c r="U8" s="89">
        <v>108.54475100000002</v>
      </c>
      <c r="V8" s="89">
        <v>107.85253</v>
      </c>
      <c r="W8" s="89">
        <v>107.61753</v>
      </c>
      <c r="X8" s="89">
        <v>107.754514</v>
      </c>
      <c r="Y8" s="91"/>
      <c r="AA8" s="7" t="s">
        <v>26</v>
      </c>
      <c r="AB8" s="7" t="s">
        <v>20</v>
      </c>
      <c r="AC8" s="41">
        <v>41.229200000000006</v>
      </c>
      <c r="AD8" s="41">
        <v>30.897075999999998</v>
      </c>
      <c r="AE8" s="41">
        <v>30.652918999999997</v>
      </c>
      <c r="AF8" s="41">
        <v>153.83018399999997</v>
      </c>
      <c r="AG8" s="41">
        <v>110.99054799999999</v>
      </c>
      <c r="AH8" s="41">
        <v>106.65021899999999</v>
      </c>
      <c r="AI8" s="41">
        <v>1210.615272</v>
      </c>
      <c r="AJ8" s="41">
        <v>1119.9180900000001</v>
      </c>
      <c r="AK8" s="41">
        <v>1093.870433</v>
      </c>
      <c r="AL8" s="41">
        <v>3179.9746599999999</v>
      </c>
      <c r="AM8" s="41">
        <v>2324.6661819999999</v>
      </c>
      <c r="AN8" s="41">
        <v>2422.3352690000002</v>
      </c>
      <c r="AO8" s="41">
        <v>44358.659274999998</v>
      </c>
      <c r="AP8" s="41">
        <v>36712.693341999999</v>
      </c>
      <c r="AQ8" s="41">
        <v>36133.135726</v>
      </c>
      <c r="AR8" s="41">
        <v>325956.53146000003</v>
      </c>
      <c r="AS8" s="41">
        <v>324299.95539799996</v>
      </c>
      <c r="AT8" s="41">
        <v>324431.20916199998</v>
      </c>
      <c r="AU8" s="41">
        <v>999.22902800000008</v>
      </c>
      <c r="AV8" s="41">
        <v>705.23318300000005</v>
      </c>
      <c r="AW8" s="41">
        <v>670.39382099999989</v>
      </c>
      <c r="AX8" s="41">
        <v>2090.9494819999995</v>
      </c>
      <c r="AY8" s="41">
        <v>1856.9738590000002</v>
      </c>
      <c r="AZ8" s="41">
        <v>1834.4998110000001</v>
      </c>
      <c r="BA8" s="41">
        <v>20292.409789999998</v>
      </c>
      <c r="BB8" s="41">
        <v>19364.082512000001</v>
      </c>
      <c r="BC8" s="41">
        <v>19187.730527</v>
      </c>
    </row>
    <row r="9" spans="1:55" s="7" customFormat="1" ht="15" x14ac:dyDescent="0.25">
      <c r="A9" s="7" t="s">
        <v>1</v>
      </c>
      <c r="B9" s="7">
        <v>100</v>
      </c>
      <c r="C9" s="57">
        <v>1</v>
      </c>
      <c r="D9" s="89">
        <v>104.60169999999999</v>
      </c>
      <c r="E9" s="88">
        <v>104.60169999999999</v>
      </c>
      <c r="F9" s="88">
        <v>104.60169999999997</v>
      </c>
      <c r="G9" s="88">
        <v>106.28285</v>
      </c>
      <c r="H9" s="88">
        <v>106.28285</v>
      </c>
      <c r="I9" s="88">
        <v>106.28285000000002</v>
      </c>
      <c r="J9" s="89">
        <v>104.60169999999999</v>
      </c>
      <c r="K9" s="89">
        <v>104.3908</v>
      </c>
      <c r="L9" s="89">
        <v>104.52097199999999</v>
      </c>
      <c r="M9" s="89">
        <v>103.80495999999999</v>
      </c>
      <c r="N9" s="89">
        <v>103.27276000000001</v>
      </c>
      <c r="O9" s="89">
        <v>103.47039500000001</v>
      </c>
      <c r="P9" s="89">
        <v>108.11566000000001</v>
      </c>
      <c r="Q9" s="89">
        <v>104.49167</v>
      </c>
      <c r="R9" s="89">
        <v>106.65021899999999</v>
      </c>
      <c r="S9" s="89">
        <v>104.53012</v>
      </c>
      <c r="T9" s="89">
        <v>104.36663</v>
      </c>
      <c r="U9" s="89">
        <v>104.444917</v>
      </c>
      <c r="V9" s="89">
        <v>103.87503</v>
      </c>
      <c r="W9" s="89">
        <v>103.76918999999999</v>
      </c>
      <c r="X9" s="89">
        <v>103.80872000000002</v>
      </c>
      <c r="Y9" s="91"/>
      <c r="AA9" s="7" t="s">
        <v>26</v>
      </c>
      <c r="AB9" s="7" t="s">
        <v>27</v>
      </c>
      <c r="AC9" s="41">
        <v>41.26088</v>
      </c>
      <c r="AD9" s="41">
        <v>29.563298000000003</v>
      </c>
      <c r="AE9" s="41">
        <v>28.997976999999999</v>
      </c>
      <c r="AF9" s="41">
        <v>148.57871900000001</v>
      </c>
      <c r="AG9" s="41">
        <v>108.54475100000002</v>
      </c>
      <c r="AH9" s="41">
        <v>104.444917</v>
      </c>
      <c r="AI9" s="41">
        <v>1088.3235470000002</v>
      </c>
      <c r="AJ9" s="41">
        <v>1036.6198610000001</v>
      </c>
      <c r="AK9" s="41">
        <v>1036.4745330000001</v>
      </c>
      <c r="AL9" s="41">
        <v>3178.8063299999994</v>
      </c>
      <c r="AM9" s="41">
        <v>2321.03586</v>
      </c>
      <c r="AN9" s="41">
        <v>2469.6471120000001</v>
      </c>
      <c r="AO9" s="41">
        <v>44492.910027999998</v>
      </c>
      <c r="AP9" s="41">
        <v>37732.171951999997</v>
      </c>
      <c r="AQ9" s="41">
        <v>36589.809555</v>
      </c>
      <c r="AR9" s="41">
        <v>331777.96415199997</v>
      </c>
      <c r="AS9" s="41">
        <v>325599.17085699999</v>
      </c>
      <c r="AT9" s="41">
        <v>326065.68921700004</v>
      </c>
      <c r="AU9" s="41">
        <v>1012.1141110000001</v>
      </c>
      <c r="AV9" s="41">
        <v>720.5027849999999</v>
      </c>
      <c r="AW9" s="41">
        <v>680.98863499999993</v>
      </c>
      <c r="AX9" s="41">
        <v>1886.0048290000002</v>
      </c>
      <c r="AY9" s="41">
        <v>1825.4805339999998</v>
      </c>
      <c r="AZ9" s="41">
        <v>1820.4976819999999</v>
      </c>
      <c r="BA9" s="41">
        <v>19209.247353999999</v>
      </c>
      <c r="BB9" s="41">
        <v>19154.558042000001</v>
      </c>
      <c r="BC9" s="41">
        <v>19110.872280000003</v>
      </c>
    </row>
    <row r="10" spans="1:55" s="7" customFormat="1" ht="15" x14ac:dyDescent="0.25">
      <c r="A10" s="7" t="s">
        <v>1</v>
      </c>
      <c r="B10" s="7">
        <v>1000</v>
      </c>
      <c r="C10" s="57">
        <v>0.4</v>
      </c>
      <c r="D10" s="89">
        <v>1186.7677900000001</v>
      </c>
      <c r="E10" s="88">
        <v>1186.7677900000001</v>
      </c>
      <c r="F10" s="88">
        <v>1186.7677900000001</v>
      </c>
      <c r="G10" s="88">
        <v>1155.4777799999999</v>
      </c>
      <c r="H10" s="88">
        <v>1155.4777799999999</v>
      </c>
      <c r="I10" s="88">
        <v>1155.4777799999997</v>
      </c>
      <c r="J10" s="89">
        <v>1083.29979</v>
      </c>
      <c r="K10" s="89">
        <v>1071.6617699999999</v>
      </c>
      <c r="L10" s="89">
        <v>1074.011172</v>
      </c>
      <c r="M10" s="89">
        <v>1074.3530599999999</v>
      </c>
      <c r="N10" s="89">
        <v>1073.21361</v>
      </c>
      <c r="O10" s="89">
        <v>1073.6479250000002</v>
      </c>
      <c r="P10" s="89">
        <v>1242.57458</v>
      </c>
      <c r="Q10" s="89">
        <v>1164.0632700000001</v>
      </c>
      <c r="R10" s="89">
        <v>1210.615272</v>
      </c>
      <c r="S10" s="89">
        <v>1088.3263199999999</v>
      </c>
      <c r="T10" s="89">
        <v>1088.31313</v>
      </c>
      <c r="U10" s="89">
        <v>1088.3235470000002</v>
      </c>
      <c r="V10" s="89">
        <v>1070.6539</v>
      </c>
      <c r="W10" s="89">
        <v>1070.1131399999999</v>
      </c>
      <c r="X10" s="89">
        <v>1070.3122170000001</v>
      </c>
      <c r="Y10" s="91"/>
      <c r="AA10" s="7" t="s">
        <v>26</v>
      </c>
      <c r="AB10" s="7" t="s">
        <v>21</v>
      </c>
      <c r="AC10" s="41">
        <v>41.108276000000004</v>
      </c>
      <c r="AD10" s="41">
        <v>28.654360000000004</v>
      </c>
      <c r="AE10" s="41">
        <v>28.529246999999998</v>
      </c>
      <c r="AF10" s="41">
        <v>148.22877700000001</v>
      </c>
      <c r="AG10" s="41">
        <v>107.754514</v>
      </c>
      <c r="AH10" s="41">
        <v>103.80872000000002</v>
      </c>
      <c r="AI10" s="41">
        <v>1070.3122170000001</v>
      </c>
      <c r="AJ10" s="41">
        <v>1034.9742960000001</v>
      </c>
      <c r="AK10" s="41">
        <v>1034.7970909999999</v>
      </c>
      <c r="AL10" s="41">
        <v>3177.6379999999995</v>
      </c>
      <c r="AM10" s="41">
        <v>2321.03586</v>
      </c>
      <c r="AN10" s="41">
        <v>2320.9075499999999</v>
      </c>
      <c r="AO10" s="41">
        <v>42988.755698000001</v>
      </c>
      <c r="AP10" s="41">
        <v>35849.631114000003</v>
      </c>
      <c r="AQ10" s="41">
        <v>35421.284249999997</v>
      </c>
      <c r="AR10" s="41">
        <v>324543.50164100004</v>
      </c>
      <c r="AS10" s="41">
        <v>323139.45236999996</v>
      </c>
      <c r="AT10" s="41">
        <v>323039.068142</v>
      </c>
      <c r="AU10" s="41">
        <v>995.50249000000008</v>
      </c>
      <c r="AV10" s="41">
        <v>675.46718400000009</v>
      </c>
      <c r="AW10" s="41">
        <v>655.43357200000003</v>
      </c>
      <c r="AX10" s="41">
        <v>1844.5959599999999</v>
      </c>
      <c r="AY10" s="41">
        <v>1778.256005</v>
      </c>
      <c r="AZ10" s="41">
        <v>1760.1441430000002</v>
      </c>
      <c r="BA10" s="41">
        <v>18998.069772000003</v>
      </c>
      <c r="BB10" s="41">
        <v>18980.711180999999</v>
      </c>
      <c r="BC10" s="41">
        <v>18976.855929000001</v>
      </c>
    </row>
    <row r="11" spans="1:55" s="7" customFormat="1" ht="15" x14ac:dyDescent="0.25">
      <c r="A11" s="7" t="s">
        <v>1</v>
      </c>
      <c r="B11" s="7">
        <v>1000</v>
      </c>
      <c r="C11" s="57">
        <v>0.7</v>
      </c>
      <c r="D11" s="89">
        <v>1057.74405</v>
      </c>
      <c r="E11" s="88">
        <v>1057.74405</v>
      </c>
      <c r="F11" s="88">
        <v>1057.7440499999998</v>
      </c>
      <c r="G11" s="88">
        <v>1067.5635500000001</v>
      </c>
      <c r="H11" s="88">
        <v>1067.5635500000001</v>
      </c>
      <c r="I11" s="88">
        <v>1067.5635500000003</v>
      </c>
      <c r="J11" s="89">
        <v>1037.20856</v>
      </c>
      <c r="K11" s="89">
        <v>1036.59151</v>
      </c>
      <c r="L11" s="89">
        <v>1036.8344870000003</v>
      </c>
      <c r="M11" s="89">
        <v>1036.8774599999999</v>
      </c>
      <c r="N11" s="89">
        <v>1036.1242299999999</v>
      </c>
      <c r="O11" s="89">
        <v>1036.5342669999998</v>
      </c>
      <c r="P11" s="89">
        <v>1156.1032399999999</v>
      </c>
      <c r="Q11" s="89">
        <v>1061.2640799999999</v>
      </c>
      <c r="R11" s="89">
        <v>1119.9180900000001</v>
      </c>
      <c r="S11" s="89">
        <v>1036.62139</v>
      </c>
      <c r="T11" s="89">
        <v>1036.6061</v>
      </c>
      <c r="U11" s="89">
        <v>1036.6198610000001</v>
      </c>
      <c r="V11" s="89">
        <v>1035.1063300000001</v>
      </c>
      <c r="W11" s="89">
        <v>1034.8018199999999</v>
      </c>
      <c r="X11" s="89">
        <v>1034.9742960000001</v>
      </c>
      <c r="Y11" s="91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</row>
    <row r="12" spans="1:55" s="7" customFormat="1" ht="15" x14ac:dyDescent="0.25">
      <c r="A12" s="7" t="s">
        <v>1</v>
      </c>
      <c r="B12" s="7">
        <v>1000</v>
      </c>
      <c r="C12" s="57">
        <v>1</v>
      </c>
      <c r="D12" s="89">
        <v>1036.59402</v>
      </c>
      <c r="E12" s="88">
        <v>1036.59402</v>
      </c>
      <c r="F12" s="88">
        <v>1036.5940200000002</v>
      </c>
      <c r="G12" s="88">
        <v>1057.4288799999999</v>
      </c>
      <c r="H12" s="88">
        <v>1057.4288799999999</v>
      </c>
      <c r="I12" s="88">
        <v>1057.4288799999997</v>
      </c>
      <c r="J12" s="89">
        <v>1036.5786900000001</v>
      </c>
      <c r="K12" s="89">
        <v>1035.4682299999999</v>
      </c>
      <c r="L12" s="89">
        <v>1035.590175</v>
      </c>
      <c r="M12" s="89">
        <v>1035.6673599999999</v>
      </c>
      <c r="N12" s="89">
        <v>1035.2544700000001</v>
      </c>
      <c r="O12" s="89">
        <v>1035.472577</v>
      </c>
      <c r="P12" s="89">
        <v>1145.9205400000001</v>
      </c>
      <c r="Q12" s="89">
        <v>1068.7413899999999</v>
      </c>
      <c r="R12" s="89">
        <v>1093.870433</v>
      </c>
      <c r="S12" s="89">
        <v>1036.5242599999999</v>
      </c>
      <c r="T12" s="89">
        <v>1036.0889400000001</v>
      </c>
      <c r="U12" s="89">
        <v>1036.4745330000001</v>
      </c>
      <c r="V12" s="89">
        <v>1035.07104</v>
      </c>
      <c r="W12" s="89">
        <v>1034.6340399999999</v>
      </c>
      <c r="X12" s="89">
        <v>1034.7970909999999</v>
      </c>
      <c r="Y12" s="91"/>
      <c r="AA12" s="7" t="s">
        <v>26</v>
      </c>
      <c r="AB12" s="7" t="s">
        <v>22</v>
      </c>
      <c r="AC12" s="7">
        <f>AC4/AC$28</f>
        <v>0.88958262050600412</v>
      </c>
      <c r="AD12" s="7">
        <f t="shared" ref="AD12:BC18" si="0">AD4/AD$28</f>
        <v>1.0000000000000002</v>
      </c>
      <c r="AE12" s="7">
        <f t="shared" si="0"/>
        <v>0.8985820361200263</v>
      </c>
      <c r="AF12" s="7">
        <f t="shared" si="0"/>
        <v>0.97903217011231081</v>
      </c>
      <c r="AG12" s="7">
        <f t="shared" si="0"/>
        <v>0.99999999999999978</v>
      </c>
      <c r="AH12" s="7">
        <f t="shared" si="0"/>
        <v>0.96749814041740079</v>
      </c>
      <c r="AI12" s="7">
        <f t="shared" si="0"/>
        <v>0.95508777428876757</v>
      </c>
      <c r="AJ12" s="7">
        <f t="shared" si="0"/>
        <v>0.91492179366264892</v>
      </c>
      <c r="AK12" s="7">
        <f t="shared" si="0"/>
        <v>0.90459502541074988</v>
      </c>
      <c r="AL12" s="7">
        <f t="shared" si="0"/>
        <v>0.99999999999999978</v>
      </c>
      <c r="AM12" s="7">
        <f t="shared" si="0"/>
        <v>0.99243714716005216</v>
      </c>
      <c r="AN12" s="7">
        <f t="shared" si="0"/>
        <v>1</v>
      </c>
      <c r="AO12" s="7">
        <f t="shared" si="0"/>
        <v>1</v>
      </c>
      <c r="AP12" s="7">
        <f t="shared" si="0"/>
        <v>0.92404013896396842</v>
      </c>
      <c r="AQ12" s="7">
        <f t="shared" si="0"/>
        <v>1</v>
      </c>
      <c r="AR12" s="7">
        <f t="shared" si="0"/>
        <v>0.99999999999999989</v>
      </c>
      <c r="AS12" s="7">
        <f t="shared" si="0"/>
        <v>1</v>
      </c>
      <c r="AT12" s="7">
        <f t="shared" si="0"/>
        <v>0.9962478770474168</v>
      </c>
      <c r="AU12" s="7">
        <f t="shared" si="0"/>
        <v>0.99999999999999978</v>
      </c>
      <c r="AV12" s="7">
        <f t="shared" si="0"/>
        <v>0.89684141589848898</v>
      </c>
      <c r="AW12" s="7">
        <f t="shared" si="0"/>
        <v>0.9570454169569198</v>
      </c>
      <c r="AX12" s="7">
        <f t="shared" si="0"/>
        <v>0.99291655070113716</v>
      </c>
      <c r="AY12" s="7">
        <f t="shared" si="0"/>
        <v>0.96376216410181736</v>
      </c>
      <c r="AZ12" s="7">
        <f t="shared" si="0"/>
        <v>0.92832503906934882</v>
      </c>
      <c r="BA12" s="7">
        <f t="shared" si="0"/>
        <v>0.9192398271348321</v>
      </c>
      <c r="BB12" s="7">
        <f t="shared" si="0"/>
        <v>0.96775121603309111</v>
      </c>
      <c r="BC12" s="7">
        <f t="shared" si="0"/>
        <v>0.98183961123114372</v>
      </c>
    </row>
    <row r="13" spans="1:55" s="7" customFormat="1" ht="15" x14ac:dyDescent="0.25">
      <c r="A13" s="7" t="s">
        <v>7</v>
      </c>
      <c r="B13" s="7">
        <v>24</v>
      </c>
      <c r="C13" s="57">
        <v>0.4</v>
      </c>
      <c r="D13" s="89">
        <v>4594.9958200000001</v>
      </c>
      <c r="E13" s="88">
        <v>4594.9958200000001</v>
      </c>
      <c r="F13" s="88">
        <v>4594.9958199999992</v>
      </c>
      <c r="G13" s="88">
        <v>3187.3048199999998</v>
      </c>
      <c r="H13" s="88">
        <v>3187.3048199999998</v>
      </c>
      <c r="I13" s="88">
        <v>3187.3048200000003</v>
      </c>
      <c r="J13" s="89">
        <v>3177.6379999999999</v>
      </c>
      <c r="K13" s="89">
        <v>3177.6379999999999</v>
      </c>
      <c r="L13" s="89">
        <v>3177.6379999999995</v>
      </c>
      <c r="M13" s="89">
        <v>3177.6379999999999</v>
      </c>
      <c r="N13" s="89">
        <v>3177.6379999999999</v>
      </c>
      <c r="O13" s="89">
        <v>3177.6379999999995</v>
      </c>
      <c r="P13" s="89">
        <v>3179.9746599999999</v>
      </c>
      <c r="Q13" s="89">
        <v>3179.9746599999999</v>
      </c>
      <c r="R13" s="89">
        <v>3179.9746599999999</v>
      </c>
      <c r="S13" s="89">
        <v>3179.9746599999999</v>
      </c>
      <c r="T13" s="89">
        <v>3177.6379999999999</v>
      </c>
      <c r="U13" s="89">
        <v>3178.8063299999994</v>
      </c>
      <c r="V13" s="89">
        <v>3177.6379999999999</v>
      </c>
      <c r="W13" s="89">
        <v>3177.6379999999999</v>
      </c>
      <c r="X13" s="89">
        <v>3177.6379999999995</v>
      </c>
      <c r="Y13" s="91"/>
      <c r="AA13" s="7" t="s">
        <v>26</v>
      </c>
      <c r="AB13" s="7" t="s">
        <v>401</v>
      </c>
      <c r="AC13" s="7">
        <f t="shared" ref="AC13:AR18" si="1">AC5/AC$28</f>
        <v>1</v>
      </c>
      <c r="AD13" s="7">
        <f t="shared" si="1"/>
        <v>0.59221294032752869</v>
      </c>
      <c r="AE13" s="7">
        <f t="shared" si="1"/>
        <v>0.90008849756913345</v>
      </c>
      <c r="AF13" s="7">
        <f t="shared" si="1"/>
        <v>0.97305539257034679</v>
      </c>
      <c r="AG13" s="7">
        <f t="shared" si="1"/>
        <v>0.76121950736358646</v>
      </c>
      <c r="AH13" s="7">
        <f t="shared" si="1"/>
        <v>0.98304769170349626</v>
      </c>
      <c r="AI13" s="7">
        <f t="shared" si="1"/>
        <v>0.92990617915264273</v>
      </c>
      <c r="AJ13" s="7">
        <f t="shared" si="1"/>
        <v>0.92341541227754054</v>
      </c>
      <c r="AK13" s="7">
        <f t="shared" si="1"/>
        <v>0.92277679218490982</v>
      </c>
      <c r="AL13" s="7">
        <f t="shared" si="1"/>
        <v>0.69364694656022563</v>
      </c>
      <c r="AM13" s="7">
        <f t="shared" si="1"/>
        <v>0.99343626493511461</v>
      </c>
      <c r="AN13" s="7">
        <f t="shared" si="1"/>
        <v>0.8075591675744267</v>
      </c>
      <c r="AO13" s="7">
        <f t="shared" si="1"/>
        <v>0.99607138367657111</v>
      </c>
      <c r="AP13" s="7">
        <f t="shared" si="1"/>
        <v>1.0000000000000002</v>
      </c>
      <c r="AQ13" s="7">
        <f t="shared" si="1"/>
        <v>0.91993846089232323</v>
      </c>
      <c r="AR13" s="7">
        <f t="shared" si="1"/>
        <v>0.96825607443094319</v>
      </c>
      <c r="AS13" s="7">
        <f t="shared" si="0"/>
        <v>0.98607898790861914</v>
      </c>
      <c r="AT13" s="7">
        <f t="shared" si="0"/>
        <v>0.99582185857886596</v>
      </c>
      <c r="AU13" s="7">
        <f t="shared" si="0"/>
        <v>0.88111624213438444</v>
      </c>
      <c r="AV13" s="7">
        <f t="shared" si="0"/>
        <v>0.95227442226565251</v>
      </c>
      <c r="AW13" s="7">
        <f t="shared" si="0"/>
        <v>0.93368979710754474</v>
      </c>
      <c r="AX13" s="7">
        <f t="shared" si="0"/>
        <v>1.0000000000000002</v>
      </c>
      <c r="AY13" s="7">
        <f t="shared" si="0"/>
        <v>0.98079937119680904</v>
      </c>
      <c r="AZ13" s="7">
        <f t="shared" si="0"/>
        <v>0.93742093257450843</v>
      </c>
      <c r="BA13" s="7">
        <f t="shared" si="0"/>
        <v>0.92503462673317804</v>
      </c>
      <c r="BB13" s="7">
        <f t="shared" si="0"/>
        <v>0.97273486849032564</v>
      </c>
      <c r="BC13" s="7">
        <f t="shared" si="0"/>
        <v>0.98128896337814342</v>
      </c>
    </row>
    <row r="14" spans="1:55" s="7" customFormat="1" ht="15" x14ac:dyDescent="0.25">
      <c r="A14" s="7" t="s">
        <v>2</v>
      </c>
      <c r="B14" s="7">
        <v>24</v>
      </c>
      <c r="C14" s="57">
        <v>0.7</v>
      </c>
      <c r="D14" s="89">
        <v>2321.03586</v>
      </c>
      <c r="E14" s="88">
        <v>2321.03586</v>
      </c>
      <c r="F14" s="88">
        <v>2321.03586</v>
      </c>
      <c r="G14" s="88">
        <v>2323.3725199999999</v>
      </c>
      <c r="H14" s="88">
        <v>2323.3725199999999</v>
      </c>
      <c r="I14" s="88">
        <v>2323.3725200000003</v>
      </c>
      <c r="J14" s="89">
        <v>2321.03586</v>
      </c>
      <c r="K14" s="89">
        <v>2321.03586</v>
      </c>
      <c r="L14" s="89">
        <v>2321.03586</v>
      </c>
      <c r="M14" s="89">
        <v>2321.03586</v>
      </c>
      <c r="N14" s="89">
        <v>2321.03586</v>
      </c>
      <c r="O14" s="89">
        <v>2321.03586</v>
      </c>
      <c r="P14" s="89">
        <v>2338.7232800000002</v>
      </c>
      <c r="Q14" s="89">
        <v>2321.03586</v>
      </c>
      <c r="R14" s="89">
        <v>2324.6661819999999</v>
      </c>
      <c r="S14" s="89">
        <v>2321.03586</v>
      </c>
      <c r="T14" s="89">
        <v>2321.03586</v>
      </c>
      <c r="U14" s="89">
        <v>2321.03586</v>
      </c>
      <c r="V14" s="89">
        <v>2321.03586</v>
      </c>
      <c r="W14" s="89">
        <v>2321.03586</v>
      </c>
      <c r="X14" s="89">
        <v>2321.03586</v>
      </c>
      <c r="Y14" s="91"/>
      <c r="AA14" s="7" t="s">
        <v>26</v>
      </c>
      <c r="AB14" s="7" t="s">
        <v>18</v>
      </c>
      <c r="AC14" s="7">
        <f t="shared" si="1"/>
        <v>0.85872835710097106</v>
      </c>
      <c r="AD14" s="7">
        <f t="shared" si="0"/>
        <v>0.61107393141336475</v>
      </c>
      <c r="AE14" s="7">
        <f t="shared" si="0"/>
        <v>0.89840125448746522</v>
      </c>
      <c r="AF14" s="7">
        <f t="shared" si="0"/>
        <v>0.93581391870488206</v>
      </c>
      <c r="AG14" s="7">
        <f t="shared" si="0"/>
        <v>0.75058228940882843</v>
      </c>
      <c r="AH14" s="7">
        <f t="shared" si="0"/>
        <v>0.96675145857686096</v>
      </c>
      <c r="AI14" s="7">
        <f t="shared" si="0"/>
        <v>0.86434342798160257</v>
      </c>
      <c r="AJ14" s="7">
        <f t="shared" si="0"/>
        <v>0.89683555164156481</v>
      </c>
      <c r="AK14" s="7">
        <f t="shared" si="0"/>
        <v>0.90371900917318404</v>
      </c>
      <c r="AL14" s="7">
        <f t="shared" si="0"/>
        <v>0.69154317533198528</v>
      </c>
      <c r="AM14" s="7">
        <f t="shared" si="0"/>
        <v>0.99243714716005216</v>
      </c>
      <c r="AN14" s="7">
        <f t="shared" si="0"/>
        <v>0.7897547634617279</v>
      </c>
      <c r="AO14" s="7">
        <f t="shared" si="0"/>
        <v>0.92788982035654677</v>
      </c>
      <c r="AP14" s="7">
        <f t="shared" si="0"/>
        <v>0.89054948691297642</v>
      </c>
      <c r="AQ14" s="7">
        <f t="shared" si="0"/>
        <v>0.93623338416179713</v>
      </c>
      <c r="AR14" s="7">
        <f t="shared" si="0"/>
        <v>0.93691969437954825</v>
      </c>
      <c r="AS14" s="7">
        <f t="shared" si="0"/>
        <v>0.97503551084462647</v>
      </c>
      <c r="AT14" s="7">
        <f t="shared" si="0"/>
        <v>0.9962478770474168</v>
      </c>
      <c r="AU14" s="7">
        <f t="shared" si="0"/>
        <v>0.87497835071103425</v>
      </c>
      <c r="AV14" s="7">
        <f t="shared" si="0"/>
        <v>0.89659726942274087</v>
      </c>
      <c r="AW14" s="7">
        <f t="shared" si="0"/>
        <v>0.926907883495656</v>
      </c>
      <c r="AX14" s="7">
        <f t="shared" si="0"/>
        <v>0.92664361046466759</v>
      </c>
      <c r="AY14" s="7">
        <f t="shared" si="0"/>
        <v>0.96376216410181736</v>
      </c>
      <c r="AZ14" s="7">
        <f t="shared" si="0"/>
        <v>0.92832503906934882</v>
      </c>
      <c r="BA14" s="7">
        <f t="shared" si="0"/>
        <v>0.91473749704771035</v>
      </c>
      <c r="BB14" s="7">
        <f t="shared" si="0"/>
        <v>0.96775121603309111</v>
      </c>
      <c r="BC14" s="7">
        <f t="shared" si="0"/>
        <v>0.98183961123114372</v>
      </c>
    </row>
    <row r="15" spans="1:55" s="7" customFormat="1" ht="15" x14ac:dyDescent="0.25">
      <c r="A15" s="7" t="s">
        <v>2</v>
      </c>
      <c r="B15" s="7">
        <v>24</v>
      </c>
      <c r="C15" s="57">
        <v>1</v>
      </c>
      <c r="D15" s="89">
        <v>3166.4298699999999</v>
      </c>
      <c r="E15" s="88">
        <v>3166.4298699999999</v>
      </c>
      <c r="F15" s="88">
        <v>3166.4298699999999</v>
      </c>
      <c r="G15" s="88">
        <v>2557.0794700000001</v>
      </c>
      <c r="H15" s="88">
        <v>2557.0794700000001</v>
      </c>
      <c r="I15" s="88">
        <v>2557.0794700000001</v>
      </c>
      <c r="J15" s="89">
        <v>2522.2831799999999</v>
      </c>
      <c r="K15" s="89">
        <v>2320.9075499999999</v>
      </c>
      <c r="L15" s="89">
        <v>2500.7030729999997</v>
      </c>
      <c r="M15" s="89">
        <v>2330.3946900000001</v>
      </c>
      <c r="N15" s="89">
        <v>2320.9075499999999</v>
      </c>
      <c r="O15" s="89">
        <v>2321.856264</v>
      </c>
      <c r="P15" s="89">
        <v>2656.3799800000002</v>
      </c>
      <c r="Q15" s="89">
        <v>2320.9075499999999</v>
      </c>
      <c r="R15" s="89">
        <v>2422.3352690000002</v>
      </c>
      <c r="S15" s="89">
        <v>2655.5566699999999</v>
      </c>
      <c r="T15" s="89">
        <v>2320.9075499999999</v>
      </c>
      <c r="U15" s="89">
        <v>2469.6471120000001</v>
      </c>
      <c r="V15" s="89">
        <v>2320.9075499999999</v>
      </c>
      <c r="W15" s="89">
        <v>2320.9075499999999</v>
      </c>
      <c r="X15" s="89">
        <v>2320.9075499999999</v>
      </c>
      <c r="Y15" s="91"/>
      <c r="AA15" s="7" t="s">
        <v>26</v>
      </c>
      <c r="AB15" s="7" t="s">
        <v>19</v>
      </c>
      <c r="AC15" s="7">
        <f t="shared" si="1"/>
        <v>0.88564937934702892</v>
      </c>
      <c r="AD15" s="7">
        <f t="shared" si="0"/>
        <v>0.5793538914372145</v>
      </c>
      <c r="AE15" s="7">
        <f t="shared" si="0"/>
        <v>0.89283388743409631</v>
      </c>
      <c r="AF15" s="7">
        <f t="shared" si="0"/>
        <v>0.92420989392752939</v>
      </c>
      <c r="AG15" s="7">
        <f t="shared" si="0"/>
        <v>0.9910440233206671</v>
      </c>
      <c r="AH15" s="7">
        <f t="shared" si="0"/>
        <v>0.95703430011896529</v>
      </c>
      <c r="AI15" s="7">
        <f t="shared" si="0"/>
        <v>0.86405109381844936</v>
      </c>
      <c r="AJ15" s="7">
        <f t="shared" si="0"/>
        <v>0.89657586895094232</v>
      </c>
      <c r="AK15" s="7">
        <f t="shared" si="0"/>
        <v>0.90361638600177285</v>
      </c>
      <c r="AL15" s="7">
        <f t="shared" si="0"/>
        <v>0.69154317533198528</v>
      </c>
      <c r="AM15" s="7">
        <f t="shared" si="0"/>
        <v>0.99243714716005216</v>
      </c>
      <c r="AN15" s="7">
        <f t="shared" si="0"/>
        <v>0.73327260016025553</v>
      </c>
      <c r="AO15" s="7">
        <f t="shared" si="0"/>
        <v>0.76585795056275563</v>
      </c>
      <c r="AP15" s="7">
        <f t="shared" si="0"/>
        <v>0.77480654821618233</v>
      </c>
      <c r="AQ15" s="7">
        <f t="shared" si="0"/>
        <v>0.85406571627377614</v>
      </c>
      <c r="AR15" s="7">
        <f t="shared" si="0"/>
        <v>0.91835644573815556</v>
      </c>
      <c r="AS15" s="7">
        <f t="shared" si="0"/>
        <v>0.95786902058095147</v>
      </c>
      <c r="AT15" s="7">
        <f t="shared" si="0"/>
        <v>0.9889826975297884</v>
      </c>
      <c r="AU15" s="7">
        <f t="shared" si="0"/>
        <v>0.85704598296320822</v>
      </c>
      <c r="AV15" s="7">
        <f t="shared" si="0"/>
        <v>0.87234959074137586</v>
      </c>
      <c r="AW15" s="7">
        <f t="shared" si="0"/>
        <v>0.90097888983084251</v>
      </c>
      <c r="AX15" s="7">
        <f t="shared" si="0"/>
        <v>0.82255270058126628</v>
      </c>
      <c r="AY15" s="7">
        <f t="shared" si="0"/>
        <v>0.92611274678510036</v>
      </c>
      <c r="AZ15" s="7">
        <f t="shared" si="0"/>
        <v>0.92049133970484498</v>
      </c>
      <c r="BA15" s="7">
        <f t="shared" si="0"/>
        <v>0.90553508270450156</v>
      </c>
      <c r="BB15" s="7">
        <f t="shared" si="0"/>
        <v>0.96471574200458221</v>
      </c>
      <c r="BC15" s="7">
        <f t="shared" si="0"/>
        <v>0.97872317579378365</v>
      </c>
    </row>
    <row r="16" spans="1:55" s="7" customFormat="1" ht="15" x14ac:dyDescent="0.25">
      <c r="A16" s="7" t="s">
        <v>2</v>
      </c>
      <c r="B16" s="7">
        <v>100</v>
      </c>
      <c r="C16" s="57">
        <v>0.4</v>
      </c>
      <c r="D16" s="89">
        <v>56137.912649999998</v>
      </c>
      <c r="E16" s="88">
        <v>56137.912649999998</v>
      </c>
      <c r="F16" s="88">
        <v>56137.912649999998</v>
      </c>
      <c r="G16" s="88">
        <v>55917.368329999998</v>
      </c>
      <c r="H16" s="88">
        <v>55917.368329999998</v>
      </c>
      <c r="I16" s="88">
        <v>55917.368329999983</v>
      </c>
      <c r="J16" s="89">
        <v>53159.45506</v>
      </c>
      <c r="K16" s="89">
        <v>50457.034749999999</v>
      </c>
      <c r="L16" s="89">
        <v>52089.797684000012</v>
      </c>
      <c r="M16" s="89">
        <v>42997.293489999996</v>
      </c>
      <c r="N16" s="89">
        <v>42990.234149999997</v>
      </c>
      <c r="O16" s="89">
        <v>42993.66673099999</v>
      </c>
      <c r="P16" s="89">
        <v>45256.992059999997</v>
      </c>
      <c r="Q16" s="89">
        <v>43263.267180000003</v>
      </c>
      <c r="R16" s="89">
        <v>44358.659274999998</v>
      </c>
      <c r="S16" s="89">
        <v>49089.16416</v>
      </c>
      <c r="T16" s="89">
        <v>43249.42914</v>
      </c>
      <c r="U16" s="89">
        <v>44492.910027999998</v>
      </c>
      <c r="V16" s="89">
        <v>42990.314420000002</v>
      </c>
      <c r="W16" s="89">
        <v>42987.214829999997</v>
      </c>
      <c r="X16" s="89">
        <v>42988.755698000001</v>
      </c>
      <c r="Y16" s="91"/>
      <c r="AA16" s="7" t="s">
        <v>26</v>
      </c>
      <c r="AB16" s="7" t="s">
        <v>20</v>
      </c>
      <c r="AC16" s="7">
        <f t="shared" si="1"/>
        <v>0.86069946601361091</v>
      </c>
      <c r="AD16" s="7">
        <f t="shared" si="0"/>
        <v>0.62469459349459522</v>
      </c>
      <c r="AE16" s="7">
        <f t="shared" si="0"/>
        <v>0.95923225542376178</v>
      </c>
      <c r="AF16" s="7">
        <f t="shared" si="0"/>
        <v>0.95867616471411576</v>
      </c>
      <c r="AG16" s="7">
        <f t="shared" si="0"/>
        <v>0.76875686139297028</v>
      </c>
      <c r="AH16" s="7">
        <f t="shared" si="0"/>
        <v>0.98644561759138305</v>
      </c>
      <c r="AI16" s="7">
        <f t="shared" si="0"/>
        <v>0.97427976677263106</v>
      </c>
      <c r="AJ16" s="7">
        <f t="shared" si="0"/>
        <v>0.96870076239903991</v>
      </c>
      <c r="AK16" s="7">
        <f t="shared" si="0"/>
        <v>0.95457790904070883</v>
      </c>
      <c r="AL16" s="7">
        <f t="shared" si="0"/>
        <v>0.69205169810143585</v>
      </c>
      <c r="AM16" s="7">
        <f t="shared" si="0"/>
        <v>0.99398941374543459</v>
      </c>
      <c r="AN16" s="7">
        <f t="shared" si="0"/>
        <v>0.76500518516141969</v>
      </c>
      <c r="AO16" s="7">
        <f t="shared" si="0"/>
        <v>0.79017293627500063</v>
      </c>
      <c r="AP16" s="7">
        <f t="shared" si="0"/>
        <v>0.79657144536797453</v>
      </c>
      <c r="AQ16" s="7">
        <f t="shared" si="0"/>
        <v>0.87436904765427959</v>
      </c>
      <c r="AR16" s="7">
        <f t="shared" si="0"/>
        <v>0.91877057037534782</v>
      </c>
      <c r="AS16" s="7">
        <f t="shared" si="0"/>
        <v>0.95945707044460882</v>
      </c>
      <c r="AT16" s="7">
        <f t="shared" si="0"/>
        <v>0.99235215562358925</v>
      </c>
      <c r="AU16" s="7">
        <f t="shared" si="0"/>
        <v>0.86025422649382932</v>
      </c>
      <c r="AV16" s="7">
        <f t="shared" si="0"/>
        <v>0.91059680149200695</v>
      </c>
      <c r="AW16" s="7">
        <f t="shared" si="0"/>
        <v>0.91784879260150087</v>
      </c>
      <c r="AX16" s="7">
        <f t="shared" si="0"/>
        <v>0.92292023254002697</v>
      </c>
      <c r="AY16" s="7">
        <f t="shared" si="0"/>
        <v>0.96026846433246404</v>
      </c>
      <c r="AZ16" s="7">
        <f t="shared" si="0"/>
        <v>0.959724600288134</v>
      </c>
      <c r="BA16" s="7">
        <f t="shared" si="0"/>
        <v>0.96433110456261184</v>
      </c>
      <c r="BB16" s="7">
        <f t="shared" si="0"/>
        <v>0.9835021549355123</v>
      </c>
      <c r="BC16" s="7">
        <f t="shared" si="0"/>
        <v>0.98949161478961767</v>
      </c>
    </row>
    <row r="17" spans="1:55" s="7" customFormat="1" ht="15" x14ac:dyDescent="0.25">
      <c r="A17" s="7" t="s">
        <v>2</v>
      </c>
      <c r="B17" s="7">
        <v>100</v>
      </c>
      <c r="C17" s="57">
        <v>0.7</v>
      </c>
      <c r="D17" s="89">
        <v>42587.519869999996</v>
      </c>
      <c r="E17" s="88">
        <v>42587.519869999996</v>
      </c>
      <c r="F17" s="88">
        <v>42587.519870000004</v>
      </c>
      <c r="G17" s="88">
        <v>46088.387369999997</v>
      </c>
      <c r="H17" s="88">
        <v>46088.387369999997</v>
      </c>
      <c r="I17" s="88">
        <v>46088.387370000004</v>
      </c>
      <c r="J17" s="89">
        <v>42587.519869999996</v>
      </c>
      <c r="K17" s="89">
        <v>38885.366179999997</v>
      </c>
      <c r="L17" s="89">
        <v>41043.989724999999</v>
      </c>
      <c r="M17" s="89">
        <v>35899.922440000002</v>
      </c>
      <c r="N17" s="89">
        <v>35543.525099999999</v>
      </c>
      <c r="O17" s="89">
        <v>35709.584330999991</v>
      </c>
      <c r="P17" s="89">
        <v>37407.286769999999</v>
      </c>
      <c r="Q17" s="89">
        <v>35804.722739999997</v>
      </c>
      <c r="R17" s="89">
        <v>36712.693341999999</v>
      </c>
      <c r="S17" s="89">
        <v>38049.132270000002</v>
      </c>
      <c r="T17" s="89">
        <v>37219.047630000001</v>
      </c>
      <c r="U17" s="89">
        <v>37732.171951999997</v>
      </c>
      <c r="V17" s="89">
        <v>36128.28312</v>
      </c>
      <c r="W17" s="89">
        <v>35606.69195</v>
      </c>
      <c r="X17" s="89">
        <v>35849.631114000003</v>
      </c>
      <c r="Y17" s="91"/>
      <c r="AA17" s="7" t="s">
        <v>26</v>
      </c>
      <c r="AB17" s="7" t="s">
        <v>27</v>
      </c>
      <c r="AC17" s="7">
        <f t="shared" si="1"/>
        <v>0.86136081668457476</v>
      </c>
      <c r="AD17" s="7">
        <f t="shared" si="0"/>
        <v>0.59772751397153512</v>
      </c>
      <c r="AE17" s="7">
        <f t="shared" si="0"/>
        <v>0.90744359062301283</v>
      </c>
      <c r="AF17" s="7">
        <f t="shared" si="0"/>
        <v>0.9259488143695932</v>
      </c>
      <c r="AG17" s="7">
        <f t="shared" si="0"/>
        <v>0.75181647088940851</v>
      </c>
      <c r="AH17" s="7">
        <f t="shared" si="0"/>
        <v>0.9660479989670322</v>
      </c>
      <c r="AI17" s="7">
        <f t="shared" si="0"/>
        <v>0.87586175068863892</v>
      </c>
      <c r="AJ17" s="7">
        <f t="shared" si="0"/>
        <v>0.89664990559147661</v>
      </c>
      <c r="AK17" s="7">
        <f t="shared" si="0"/>
        <v>0.90449075378298049</v>
      </c>
      <c r="AL17" s="7">
        <f t="shared" si="0"/>
        <v>0.69179743671671057</v>
      </c>
      <c r="AM17" s="7">
        <f t="shared" si="0"/>
        <v>0.99243714716005216</v>
      </c>
      <c r="AN17" s="7">
        <f t="shared" si="0"/>
        <v>0.77994688447023786</v>
      </c>
      <c r="AO17" s="7">
        <f t="shared" si="0"/>
        <v>0.79256438167549148</v>
      </c>
      <c r="AP17" s="7">
        <f t="shared" si="0"/>
        <v>0.81869152090491115</v>
      </c>
      <c r="AQ17" s="7">
        <f t="shared" si="0"/>
        <v>0.8854198865291365</v>
      </c>
      <c r="AR17" s="7">
        <f t="shared" si="0"/>
        <v>0.93517938725308791</v>
      </c>
      <c r="AS17" s="7">
        <f t="shared" si="0"/>
        <v>0.9633008620869441</v>
      </c>
      <c r="AT17" s="7">
        <f t="shared" si="0"/>
        <v>0.99735161239623638</v>
      </c>
      <c r="AU17" s="7">
        <f t="shared" si="0"/>
        <v>0.87134722599531478</v>
      </c>
      <c r="AV17" s="7">
        <f t="shared" si="0"/>
        <v>0.93031290543667322</v>
      </c>
      <c r="AW17" s="7">
        <f t="shared" si="0"/>
        <v>0.93235435177153014</v>
      </c>
      <c r="AX17" s="7">
        <f t="shared" si="0"/>
        <v>0.83246010022555605</v>
      </c>
      <c r="AY17" s="7">
        <f t="shared" si="0"/>
        <v>0.94398280328887829</v>
      </c>
      <c r="AZ17" s="7">
        <f t="shared" si="0"/>
        <v>0.95239934052134079</v>
      </c>
      <c r="BA17" s="7">
        <f t="shared" si="0"/>
        <v>0.91285731514390289</v>
      </c>
      <c r="BB17" s="7">
        <f t="shared" si="0"/>
        <v>0.97286040273119168</v>
      </c>
      <c r="BC17" s="7">
        <f t="shared" si="0"/>
        <v>0.98552811369568105</v>
      </c>
    </row>
    <row r="18" spans="1:55" s="7" customFormat="1" ht="15" x14ac:dyDescent="0.25">
      <c r="A18" s="7" t="s">
        <v>2</v>
      </c>
      <c r="B18" s="7">
        <v>100</v>
      </c>
      <c r="C18" s="57">
        <v>1</v>
      </c>
      <c r="D18" s="89">
        <v>41324.811099999999</v>
      </c>
      <c r="E18" s="88">
        <v>41324.811099999999</v>
      </c>
      <c r="F18" s="88">
        <v>41324.811099999999</v>
      </c>
      <c r="G18" s="88">
        <v>38016.28312</v>
      </c>
      <c r="H18" s="88">
        <v>38016.28312</v>
      </c>
      <c r="I18" s="88">
        <v>38016.283119999993</v>
      </c>
      <c r="J18" s="89">
        <v>39595.230530000001</v>
      </c>
      <c r="K18" s="89">
        <v>36933.520120000001</v>
      </c>
      <c r="L18" s="89">
        <v>38689.667745999999</v>
      </c>
      <c r="M18" s="89">
        <v>35400.091350000002</v>
      </c>
      <c r="N18" s="89">
        <v>35247.478669999997</v>
      </c>
      <c r="O18" s="89">
        <v>35294.104391999994</v>
      </c>
      <c r="P18" s="89">
        <v>36453.482680000001</v>
      </c>
      <c r="Q18" s="89">
        <v>35702.382619999997</v>
      </c>
      <c r="R18" s="89">
        <v>36133.135726</v>
      </c>
      <c r="S18" s="89">
        <v>36623.665990000001</v>
      </c>
      <c r="T18" s="89">
        <v>36296.858410000001</v>
      </c>
      <c r="U18" s="89">
        <v>36589.809555</v>
      </c>
      <c r="V18" s="89">
        <v>35582.159829999997</v>
      </c>
      <c r="W18" s="89">
        <v>35294.89</v>
      </c>
      <c r="X18" s="89">
        <v>35421.284249999997</v>
      </c>
      <c r="Y18" s="91"/>
      <c r="AA18" s="7" t="s">
        <v>26</v>
      </c>
      <c r="AB18" s="7" t="s">
        <v>21</v>
      </c>
      <c r="AC18" s="7">
        <f t="shared" si="1"/>
        <v>0.85817506044114689</v>
      </c>
      <c r="AD18" s="7">
        <f t="shared" si="0"/>
        <v>0.57935009034666562</v>
      </c>
      <c r="AE18" s="7">
        <f t="shared" si="0"/>
        <v>0.89277546276593067</v>
      </c>
      <c r="AF18" s="7">
        <f t="shared" si="0"/>
        <v>0.92376796113449344</v>
      </c>
      <c r="AG18" s="7">
        <f t="shared" si="0"/>
        <v>0.74634303079181918</v>
      </c>
      <c r="AH18" s="7">
        <f t="shared" si="0"/>
        <v>0.96016358777257627</v>
      </c>
      <c r="AI18" s="7">
        <f t="shared" si="0"/>
        <v>0.86136658050738502</v>
      </c>
      <c r="AJ18" s="7">
        <f t="shared" si="0"/>
        <v>0.89522653357497739</v>
      </c>
      <c r="AK18" s="7">
        <f t="shared" si="0"/>
        <v>0.90302691581041028</v>
      </c>
      <c r="AL18" s="7">
        <f t="shared" si="0"/>
        <v>0.69154317533198528</v>
      </c>
      <c r="AM18" s="7">
        <f t="shared" si="0"/>
        <v>0.99243714716005216</v>
      </c>
      <c r="AN18" s="7">
        <f t="shared" si="0"/>
        <v>0.73297298386084264</v>
      </c>
      <c r="AO18" s="7">
        <f t="shared" si="0"/>
        <v>0.7657704689880378</v>
      </c>
      <c r="AP18" s="7">
        <f t="shared" si="0"/>
        <v>0.77784520482778619</v>
      </c>
      <c r="AQ18" s="7">
        <f t="shared" si="0"/>
        <v>0.85714328286427421</v>
      </c>
      <c r="AR18" s="7">
        <f t="shared" si="0"/>
        <v>0.91478767668414007</v>
      </c>
      <c r="AS18" s="7">
        <f t="shared" si="0"/>
        <v>0.9560236662243693</v>
      </c>
      <c r="AT18" s="7">
        <f t="shared" si="0"/>
        <v>0.98809395202567585</v>
      </c>
      <c r="AU18" s="7">
        <f t="shared" si="0"/>
        <v>0.85704598296320822</v>
      </c>
      <c r="AV18" s="7">
        <f t="shared" si="0"/>
        <v>0.87216295558686574</v>
      </c>
      <c r="AW18" s="7">
        <f t="shared" si="0"/>
        <v>0.89736643424505702</v>
      </c>
      <c r="AX18" s="7">
        <f t="shared" si="0"/>
        <v>0.81418271794746044</v>
      </c>
      <c r="AY18" s="7">
        <f t="shared" si="0"/>
        <v>0.91956230554095941</v>
      </c>
      <c r="AZ18" s="7">
        <f t="shared" si="0"/>
        <v>0.92082518840345373</v>
      </c>
      <c r="BA18" s="7">
        <f t="shared" si="0"/>
        <v>0.90282178397651669</v>
      </c>
      <c r="BB18" s="7">
        <f t="shared" si="0"/>
        <v>0.96403071703261445</v>
      </c>
      <c r="BC18" s="7">
        <f t="shared" si="0"/>
        <v>0.97861702770911241</v>
      </c>
    </row>
    <row r="19" spans="1:55" s="7" customFormat="1" ht="15" x14ac:dyDescent="0.25">
      <c r="A19" s="7" t="s">
        <v>2</v>
      </c>
      <c r="B19" s="7">
        <v>997</v>
      </c>
      <c r="C19" s="57">
        <v>0.4</v>
      </c>
      <c r="D19" s="89">
        <v>354774.67603999999</v>
      </c>
      <c r="E19" s="88">
        <v>354774.67603999999</v>
      </c>
      <c r="F19" s="88">
        <v>354774.67603999993</v>
      </c>
      <c r="G19" s="88">
        <v>343512.73512999999</v>
      </c>
      <c r="H19" s="88">
        <v>343512.73512999999</v>
      </c>
      <c r="I19" s="88">
        <v>343512.73512999999</v>
      </c>
      <c r="J19" s="89">
        <v>336594.96597000002</v>
      </c>
      <c r="K19" s="89">
        <v>328901.02487999998</v>
      </c>
      <c r="L19" s="89">
        <v>332395.38104900002</v>
      </c>
      <c r="M19" s="89">
        <v>326079.86651999998</v>
      </c>
      <c r="N19" s="89">
        <v>325369.16317999997</v>
      </c>
      <c r="O19" s="89">
        <v>325809.61052599997</v>
      </c>
      <c r="P19" s="89">
        <v>327260.94761999999</v>
      </c>
      <c r="Q19" s="89">
        <v>325123.99965000001</v>
      </c>
      <c r="R19" s="89">
        <v>325956.53146000003</v>
      </c>
      <c r="S19" s="89">
        <v>338945.45767999999</v>
      </c>
      <c r="T19" s="89">
        <v>326368.68540000002</v>
      </c>
      <c r="U19" s="89">
        <v>331777.96415199997</v>
      </c>
      <c r="V19" s="89">
        <v>324865.32588999998</v>
      </c>
      <c r="W19" s="89">
        <v>324312.51280999999</v>
      </c>
      <c r="X19" s="89">
        <v>324543.50164100004</v>
      </c>
      <c r="Y19" s="91"/>
      <c r="AC19" s="14" t="s">
        <v>31</v>
      </c>
      <c r="AD19" s="14" t="s">
        <v>32</v>
      </c>
      <c r="AE19" s="14" t="s">
        <v>33</v>
      </c>
      <c r="AF19" s="14" t="s">
        <v>34</v>
      </c>
      <c r="AG19" s="14" t="s">
        <v>35</v>
      </c>
      <c r="AH19" s="14" t="s">
        <v>36</v>
      </c>
      <c r="AI19" s="14" t="s">
        <v>37</v>
      </c>
      <c r="AJ19" s="14" t="s">
        <v>38</v>
      </c>
      <c r="AK19" s="14" t="s">
        <v>39</v>
      </c>
      <c r="AL19" s="14" t="s">
        <v>40</v>
      </c>
      <c r="AM19" s="14" t="s">
        <v>41</v>
      </c>
      <c r="AN19" s="14" t="s">
        <v>42</v>
      </c>
      <c r="AO19" s="14" t="s">
        <v>43</v>
      </c>
      <c r="AP19" s="14" t="s">
        <v>44</v>
      </c>
      <c r="AQ19" s="14" t="s">
        <v>45</v>
      </c>
      <c r="AR19" s="14" t="s">
        <v>46</v>
      </c>
      <c r="AS19" s="14" t="s">
        <v>47</v>
      </c>
      <c r="AT19" s="14" t="s">
        <v>48</v>
      </c>
      <c r="AU19" s="14" t="s">
        <v>49</v>
      </c>
      <c r="AV19" s="14" t="s">
        <v>50</v>
      </c>
      <c r="AW19" s="14" t="s">
        <v>51</v>
      </c>
      <c r="AX19" s="14" t="s">
        <v>52</v>
      </c>
      <c r="AY19" s="14" t="s">
        <v>53</v>
      </c>
      <c r="AZ19" s="14" t="s">
        <v>54</v>
      </c>
      <c r="BA19" s="14" t="s">
        <v>55</v>
      </c>
      <c r="BB19" s="14" t="s">
        <v>56</v>
      </c>
      <c r="BC19" s="14" t="s">
        <v>57</v>
      </c>
    </row>
    <row r="20" spans="1:55" s="7" customFormat="1" ht="15" x14ac:dyDescent="0.25">
      <c r="A20" s="7" t="s">
        <v>2</v>
      </c>
      <c r="B20" s="7">
        <v>997</v>
      </c>
      <c r="C20" s="57">
        <v>0.7</v>
      </c>
      <c r="D20" s="89">
        <v>338003.61203000002</v>
      </c>
      <c r="E20" s="88">
        <v>338003.61203000002</v>
      </c>
      <c r="F20" s="88">
        <v>338003.61203000002</v>
      </c>
      <c r="G20" s="88">
        <v>333298.25965999998</v>
      </c>
      <c r="H20" s="88">
        <v>333298.25965999998</v>
      </c>
      <c r="I20" s="88">
        <v>333298.25965999998</v>
      </c>
      <c r="J20" s="89">
        <v>332360.30411000003</v>
      </c>
      <c r="K20" s="89">
        <v>326692.65379999997</v>
      </c>
      <c r="L20" s="89">
        <v>329565.524523</v>
      </c>
      <c r="M20" s="89">
        <v>324151.93771000003</v>
      </c>
      <c r="N20" s="89">
        <v>323428.13880000002</v>
      </c>
      <c r="O20" s="89">
        <v>323763.18880800001</v>
      </c>
      <c r="P20" s="89">
        <v>325191.23502000002</v>
      </c>
      <c r="Q20" s="89">
        <v>323399.97944000002</v>
      </c>
      <c r="R20" s="89">
        <v>324299.95539799996</v>
      </c>
      <c r="S20" s="89">
        <v>329242.12485000002</v>
      </c>
      <c r="T20" s="89">
        <v>325165.3664</v>
      </c>
      <c r="U20" s="89">
        <v>325599.17085699999</v>
      </c>
      <c r="V20" s="89">
        <v>323273.35379999998</v>
      </c>
      <c r="W20" s="89">
        <v>323032.61351</v>
      </c>
      <c r="X20" s="89">
        <v>323139.45236999996</v>
      </c>
      <c r="Y20" s="91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s="7" customFormat="1" ht="15" x14ac:dyDescent="0.25">
      <c r="A21" s="7" t="s">
        <v>2</v>
      </c>
      <c r="B21" s="7">
        <v>997</v>
      </c>
      <c r="C21" s="57">
        <v>1</v>
      </c>
      <c r="D21" s="89">
        <v>325704.84333</v>
      </c>
      <c r="E21" s="88">
        <v>325704.84333</v>
      </c>
      <c r="F21" s="88">
        <v>325704.84333</v>
      </c>
      <c r="G21" s="88">
        <v>325565.56446000002</v>
      </c>
      <c r="H21" s="88">
        <v>325565.56446000002</v>
      </c>
      <c r="I21" s="88">
        <v>325565.56446000002</v>
      </c>
      <c r="J21" s="89">
        <v>325704.84333</v>
      </c>
      <c r="K21" s="89">
        <v>325704.84333</v>
      </c>
      <c r="L21" s="89">
        <v>325704.84333</v>
      </c>
      <c r="M21" s="89">
        <v>323480.76186000003</v>
      </c>
      <c r="N21" s="89">
        <v>323053.76912999997</v>
      </c>
      <c r="O21" s="89">
        <v>323329.62707000005</v>
      </c>
      <c r="P21" s="89">
        <v>325197.14671</v>
      </c>
      <c r="Q21" s="89">
        <v>323691.13471000001</v>
      </c>
      <c r="R21" s="89">
        <v>324431.20916199998</v>
      </c>
      <c r="S21" s="89">
        <v>326931.53062999999</v>
      </c>
      <c r="T21" s="89">
        <v>325322.10834999999</v>
      </c>
      <c r="U21" s="89">
        <v>326065.68921700004</v>
      </c>
      <c r="V21" s="89">
        <v>323156.55192</v>
      </c>
      <c r="W21" s="89">
        <v>322920.51756000001</v>
      </c>
      <c r="X21" s="89">
        <v>323039.068142</v>
      </c>
      <c r="Y21" s="91"/>
      <c r="AA21" s="7" t="s">
        <v>24</v>
      </c>
      <c r="AB21" s="7" t="s">
        <v>22</v>
      </c>
      <c r="AC21" s="41">
        <v>42.612760000000002</v>
      </c>
      <c r="AD21" s="41">
        <v>49.459490000000002</v>
      </c>
      <c r="AE21" s="41">
        <v>28.7148</v>
      </c>
      <c r="AF21" s="41">
        <v>157.09653</v>
      </c>
      <c r="AG21" s="41">
        <v>144.37665999999999</v>
      </c>
      <c r="AH21" s="41">
        <v>104.60169999999999</v>
      </c>
      <c r="AI21" s="41">
        <v>1186.7677900000001</v>
      </c>
      <c r="AJ21" s="41">
        <v>1057.74405</v>
      </c>
      <c r="AK21" s="41">
        <v>1036.59402</v>
      </c>
      <c r="AL21" s="41">
        <v>4594.9958200000001</v>
      </c>
      <c r="AM21" s="41">
        <v>2321.03586</v>
      </c>
      <c r="AN21" s="41">
        <v>3166.4298699999999</v>
      </c>
      <c r="AO21" s="41">
        <v>56137.912649999998</v>
      </c>
      <c r="AP21" s="41">
        <v>42587.519869999996</v>
      </c>
      <c r="AQ21" s="41">
        <v>41324.811099999999</v>
      </c>
      <c r="AR21" s="41">
        <v>354774.67603999999</v>
      </c>
      <c r="AS21" s="41">
        <v>338003.61203000002</v>
      </c>
      <c r="AT21" s="41">
        <v>325704.84333</v>
      </c>
      <c r="AU21" s="41">
        <v>1161.5508500000001</v>
      </c>
      <c r="AV21" s="41">
        <v>694.58</v>
      </c>
      <c r="AW21" s="41">
        <v>699.02291000000002</v>
      </c>
      <c r="AX21" s="41">
        <v>2249.5317300000002</v>
      </c>
      <c r="AY21" s="41">
        <v>1863.73</v>
      </c>
      <c r="AZ21" s="41">
        <v>1774.48</v>
      </c>
      <c r="BA21" s="41">
        <v>19343.554489999999</v>
      </c>
      <c r="BB21" s="41">
        <v>19053.963739999999</v>
      </c>
      <c r="BC21" s="41">
        <v>19039.346669999999</v>
      </c>
    </row>
    <row r="22" spans="1:55" s="7" customFormat="1" ht="15" x14ac:dyDescent="0.25">
      <c r="A22" s="7" t="s">
        <v>0</v>
      </c>
      <c r="B22" s="7">
        <v>30</v>
      </c>
      <c r="C22" s="57">
        <v>0.4</v>
      </c>
      <c r="D22" s="89">
        <v>1161.5508500000001</v>
      </c>
      <c r="E22" s="88">
        <v>1161.5508500000001</v>
      </c>
      <c r="F22" s="88">
        <v>1161.5508499999999</v>
      </c>
      <c r="G22" s="88">
        <v>1023.46132</v>
      </c>
      <c r="H22" s="88">
        <v>1023.46132</v>
      </c>
      <c r="I22" s="88">
        <v>1023.4613200000001</v>
      </c>
      <c r="J22" s="89">
        <v>1034.8919800000001</v>
      </c>
      <c r="K22" s="89">
        <v>995.50248999999997</v>
      </c>
      <c r="L22" s="89">
        <v>1016.331847</v>
      </c>
      <c r="M22" s="89">
        <v>995.50248999999997</v>
      </c>
      <c r="N22" s="89">
        <v>995.50248999999997</v>
      </c>
      <c r="O22" s="89">
        <v>995.50249000000008</v>
      </c>
      <c r="P22" s="89">
        <v>1014.13518</v>
      </c>
      <c r="Q22" s="89">
        <v>995.50248999999997</v>
      </c>
      <c r="R22" s="89">
        <v>999.22902800000008</v>
      </c>
      <c r="S22" s="89">
        <v>1026.04351</v>
      </c>
      <c r="T22" s="89">
        <v>995.50248999999997</v>
      </c>
      <c r="U22" s="89">
        <v>1012.1141110000001</v>
      </c>
      <c r="V22" s="89">
        <v>995.50248999999997</v>
      </c>
      <c r="W22" s="89">
        <v>995.50248999999997</v>
      </c>
      <c r="X22" s="89">
        <v>995.50249000000008</v>
      </c>
      <c r="Y22" s="91"/>
      <c r="AA22" s="7" t="s">
        <v>24</v>
      </c>
      <c r="AB22" s="7" t="s">
        <v>401</v>
      </c>
      <c r="AC22" s="41">
        <v>47.901969999999999</v>
      </c>
      <c r="AD22" s="41">
        <v>29.29055</v>
      </c>
      <c r="AE22" s="41">
        <v>28.76294</v>
      </c>
      <c r="AF22" s="41">
        <v>156.13749000000001</v>
      </c>
      <c r="AG22" s="41">
        <v>109.90233000000001</v>
      </c>
      <c r="AH22" s="41">
        <v>106.28285</v>
      </c>
      <c r="AI22" s="41">
        <v>1155.4777799999999</v>
      </c>
      <c r="AJ22" s="41">
        <v>1067.5635500000001</v>
      </c>
      <c r="AK22" s="41">
        <v>1057.4288799999999</v>
      </c>
      <c r="AL22" s="41">
        <v>3187.3048199999998</v>
      </c>
      <c r="AM22" s="41">
        <v>2323.3725199999999</v>
      </c>
      <c r="AN22" s="41">
        <v>2557.0794700000001</v>
      </c>
      <c r="AO22" s="41">
        <v>55917.368329999998</v>
      </c>
      <c r="AP22" s="41">
        <v>46088.387369999997</v>
      </c>
      <c r="AQ22" s="41">
        <v>38016.28312</v>
      </c>
      <c r="AR22" s="41">
        <v>343512.73512999999</v>
      </c>
      <c r="AS22" s="41">
        <v>333298.25965999998</v>
      </c>
      <c r="AT22" s="41">
        <v>325565.56446000002</v>
      </c>
      <c r="AU22" s="41">
        <v>1023.46132</v>
      </c>
      <c r="AV22" s="41">
        <v>737.51139999999998</v>
      </c>
      <c r="AW22" s="41">
        <v>681.96403999999995</v>
      </c>
      <c r="AX22" s="41">
        <v>2265.5798500000001</v>
      </c>
      <c r="AY22" s="41">
        <v>1896.6766700000001</v>
      </c>
      <c r="AZ22" s="41">
        <v>1791.8666700000001</v>
      </c>
      <c r="BA22" s="41">
        <v>19465.4944</v>
      </c>
      <c r="BB22" s="41">
        <v>19152.08641</v>
      </c>
      <c r="BC22" s="41">
        <v>19028.66878</v>
      </c>
    </row>
    <row r="23" spans="1:55" s="7" customFormat="1" ht="15" x14ac:dyDescent="0.25">
      <c r="A23" s="7" t="s">
        <v>0</v>
      </c>
      <c r="B23" s="7">
        <v>30</v>
      </c>
      <c r="C23" s="57">
        <v>0.7</v>
      </c>
      <c r="D23" s="89">
        <v>694.58</v>
      </c>
      <c r="E23" s="88">
        <v>694.58</v>
      </c>
      <c r="F23" s="88">
        <v>694.58</v>
      </c>
      <c r="G23" s="88">
        <v>737.51139999999998</v>
      </c>
      <c r="H23" s="88">
        <v>737.51139999999998</v>
      </c>
      <c r="I23" s="88">
        <v>737.51140000000009</v>
      </c>
      <c r="J23" s="89">
        <v>694.58</v>
      </c>
      <c r="K23" s="89">
        <v>692.68915000000004</v>
      </c>
      <c r="L23" s="89">
        <v>694.39091500000006</v>
      </c>
      <c r="M23" s="89">
        <v>677.50385000000006</v>
      </c>
      <c r="N23" s="89">
        <v>675.36989000000005</v>
      </c>
      <c r="O23" s="89">
        <v>675.61172800000008</v>
      </c>
      <c r="P23" s="89">
        <v>726.00325999999995</v>
      </c>
      <c r="Q23" s="89">
        <v>689.20029</v>
      </c>
      <c r="R23" s="89">
        <v>705.23318300000005</v>
      </c>
      <c r="S23" s="89">
        <v>774.47360000000003</v>
      </c>
      <c r="T23" s="89">
        <v>679.71956</v>
      </c>
      <c r="U23" s="89">
        <v>720.5027849999999</v>
      </c>
      <c r="V23" s="89">
        <v>675.93665999999996</v>
      </c>
      <c r="W23" s="89">
        <v>675.36581000000001</v>
      </c>
      <c r="X23" s="89">
        <v>675.46718400000009</v>
      </c>
      <c r="Y23" s="91"/>
      <c r="AA23" s="7" t="s">
        <v>24</v>
      </c>
      <c r="AB23" s="7" t="s">
        <v>18</v>
      </c>
      <c r="AC23" s="41">
        <v>42.005949999999999</v>
      </c>
      <c r="AD23" s="41">
        <v>31.065290000000001</v>
      </c>
      <c r="AE23" s="41">
        <v>28.7148</v>
      </c>
      <c r="AF23" s="41">
        <v>151.85776000000001</v>
      </c>
      <c r="AG23" s="41">
        <v>108.83587</v>
      </c>
      <c r="AH23" s="41">
        <v>104.60169999999999</v>
      </c>
      <c r="AI23" s="41">
        <v>1083.29979</v>
      </c>
      <c r="AJ23" s="41">
        <v>1037.20856</v>
      </c>
      <c r="AK23" s="41">
        <v>1036.5786900000001</v>
      </c>
      <c r="AL23" s="41">
        <v>3177.6379999999999</v>
      </c>
      <c r="AM23" s="41">
        <v>2321.03586</v>
      </c>
      <c r="AN23" s="41">
        <v>2522.2831799999999</v>
      </c>
      <c r="AO23" s="41">
        <v>53159.45506</v>
      </c>
      <c r="AP23" s="41">
        <v>42587.519869999996</v>
      </c>
      <c r="AQ23" s="41">
        <v>39595.230530000001</v>
      </c>
      <c r="AR23" s="41">
        <v>336594.96597000002</v>
      </c>
      <c r="AS23" s="41">
        <v>332360.30411000003</v>
      </c>
      <c r="AT23" s="41">
        <v>325704.84333</v>
      </c>
      <c r="AU23" s="41">
        <v>1034.8919800000001</v>
      </c>
      <c r="AV23" s="41">
        <v>694.58</v>
      </c>
      <c r="AW23" s="41">
        <v>699.02291000000002</v>
      </c>
      <c r="AX23" s="41">
        <v>2203.8410399999998</v>
      </c>
      <c r="AY23" s="41">
        <v>1863.73</v>
      </c>
      <c r="AZ23" s="41">
        <v>1774.48</v>
      </c>
      <c r="BA23" s="41">
        <v>19277.281439999999</v>
      </c>
      <c r="BB23" s="41">
        <v>19053.963739999999</v>
      </c>
      <c r="BC23" s="41">
        <v>19039.346669999999</v>
      </c>
    </row>
    <row r="24" spans="1:55" s="7" customFormat="1" ht="15" x14ac:dyDescent="0.25">
      <c r="A24" s="7" t="s">
        <v>0</v>
      </c>
      <c r="B24" s="7">
        <v>30</v>
      </c>
      <c r="C24" s="57">
        <v>1</v>
      </c>
      <c r="D24" s="89">
        <v>699.02291000000002</v>
      </c>
      <c r="E24" s="88">
        <v>699.02291000000002</v>
      </c>
      <c r="F24" s="88">
        <v>699.02290999999991</v>
      </c>
      <c r="G24" s="88">
        <v>681.96403999999995</v>
      </c>
      <c r="H24" s="88">
        <v>681.96403999999995</v>
      </c>
      <c r="I24" s="88">
        <v>681.96403999999995</v>
      </c>
      <c r="J24" s="89">
        <v>699.02291000000002</v>
      </c>
      <c r="K24" s="89">
        <v>657.32992999999999</v>
      </c>
      <c r="L24" s="89">
        <v>677.01055199999996</v>
      </c>
      <c r="M24" s="89">
        <v>658.23289</v>
      </c>
      <c r="N24" s="89">
        <v>657.98015999999996</v>
      </c>
      <c r="O24" s="89">
        <v>658.07209799999987</v>
      </c>
      <c r="P24" s="89">
        <v>714.22275000000002</v>
      </c>
      <c r="Q24" s="89">
        <v>656.34204</v>
      </c>
      <c r="R24" s="89">
        <v>670.39382099999989</v>
      </c>
      <c r="S24" s="89">
        <v>730.39679999999998</v>
      </c>
      <c r="T24" s="89">
        <v>662.39264000000003</v>
      </c>
      <c r="U24" s="89">
        <v>680.98863499999993</v>
      </c>
      <c r="V24" s="89">
        <v>655.43907999999999</v>
      </c>
      <c r="W24" s="89">
        <v>655.43295999999998</v>
      </c>
      <c r="X24" s="89">
        <v>655.43357200000003</v>
      </c>
      <c r="Y24" s="91"/>
      <c r="AA24" s="7" t="s">
        <v>24</v>
      </c>
      <c r="AB24" s="7" t="s">
        <v>19</v>
      </c>
      <c r="AC24" s="41">
        <v>42.424349999999997</v>
      </c>
      <c r="AD24" s="41">
        <v>28.65624</v>
      </c>
      <c r="AE24" s="41">
        <v>28.595680000000002</v>
      </c>
      <c r="AF24" s="41">
        <v>148.41909999999999</v>
      </c>
      <c r="AG24" s="41">
        <v>143.18065999999999</v>
      </c>
      <c r="AH24" s="41">
        <v>103.80495999999999</v>
      </c>
      <c r="AI24" s="41">
        <v>1074.3530599999999</v>
      </c>
      <c r="AJ24" s="41">
        <v>1036.8774599999999</v>
      </c>
      <c r="AK24" s="41">
        <v>1035.6673599999999</v>
      </c>
      <c r="AL24" s="41">
        <v>3177.6379999999999</v>
      </c>
      <c r="AM24" s="41">
        <v>2321.03586</v>
      </c>
      <c r="AN24" s="41">
        <v>2330.3946900000001</v>
      </c>
      <c r="AO24" s="41">
        <v>42997.293489999996</v>
      </c>
      <c r="AP24" s="41">
        <v>35899.922440000002</v>
      </c>
      <c r="AQ24" s="41">
        <v>35400.091350000002</v>
      </c>
      <c r="AR24" s="41">
        <v>326079.86651999998</v>
      </c>
      <c r="AS24" s="41">
        <v>324151.93771000003</v>
      </c>
      <c r="AT24" s="41">
        <v>323480.76186000003</v>
      </c>
      <c r="AU24" s="41">
        <v>995.50248999999997</v>
      </c>
      <c r="AV24" s="41">
        <v>677.50385000000006</v>
      </c>
      <c r="AW24" s="41">
        <v>658.23289</v>
      </c>
      <c r="AX24" s="41">
        <v>1893.3760199999999</v>
      </c>
      <c r="AY24" s="41">
        <v>1798.96001</v>
      </c>
      <c r="AZ24" s="41">
        <v>1769.62</v>
      </c>
      <c r="BA24" s="41">
        <v>19070.641329999999</v>
      </c>
      <c r="BB24" s="41">
        <v>18998.70062</v>
      </c>
      <c r="BC24" s="41">
        <v>18984.604019999999</v>
      </c>
    </row>
    <row r="25" spans="1:55" s="7" customFormat="1" ht="15" x14ac:dyDescent="0.25">
      <c r="A25" s="7" t="s">
        <v>0</v>
      </c>
      <c r="B25" s="7">
        <v>100</v>
      </c>
      <c r="C25" s="57">
        <v>0.4</v>
      </c>
      <c r="D25" s="89">
        <v>2249.5317300000002</v>
      </c>
      <c r="E25" s="88">
        <v>2249.5317300000002</v>
      </c>
      <c r="F25" s="88">
        <v>2249.5317299999997</v>
      </c>
      <c r="G25" s="88">
        <v>2265.5798500000001</v>
      </c>
      <c r="H25" s="88">
        <v>2265.5798500000001</v>
      </c>
      <c r="I25" s="88">
        <v>2265.5798500000005</v>
      </c>
      <c r="J25" s="89">
        <v>2203.8410399999998</v>
      </c>
      <c r="K25" s="89">
        <v>2054.4426800000001</v>
      </c>
      <c r="L25" s="89">
        <v>2099.385092</v>
      </c>
      <c r="M25" s="89">
        <v>1893.3760199999999</v>
      </c>
      <c r="N25" s="89">
        <v>1837.0252</v>
      </c>
      <c r="O25" s="89">
        <v>1863.5588240000002</v>
      </c>
      <c r="P25" s="89">
        <v>2208.6046900000001</v>
      </c>
      <c r="Q25" s="89">
        <v>1934.6907699999999</v>
      </c>
      <c r="R25" s="89">
        <v>2090.9494819999995</v>
      </c>
      <c r="S25" s="89">
        <v>1982.6083900000001</v>
      </c>
      <c r="T25" s="89">
        <v>1812.2474999999999</v>
      </c>
      <c r="U25" s="89">
        <v>1886.0048290000002</v>
      </c>
      <c r="V25" s="89">
        <v>1874.5714800000001</v>
      </c>
      <c r="W25" s="89">
        <v>1815.0073299999999</v>
      </c>
      <c r="X25" s="89">
        <v>1844.5959599999999</v>
      </c>
      <c r="Y25" s="91"/>
      <c r="AA25" s="7" t="s">
        <v>24</v>
      </c>
      <c r="AB25" s="7" t="s">
        <v>20</v>
      </c>
      <c r="AC25" s="41">
        <v>42.003050000000002</v>
      </c>
      <c r="AD25" s="41">
        <v>32.204549999999998</v>
      </c>
      <c r="AE25" s="41">
        <v>31.955680000000001</v>
      </c>
      <c r="AF25" s="41">
        <v>160.46105</v>
      </c>
      <c r="AG25" s="41">
        <v>119.81672</v>
      </c>
      <c r="AH25" s="41">
        <v>108.11566000000001</v>
      </c>
      <c r="AI25" s="41">
        <v>1242.57458</v>
      </c>
      <c r="AJ25" s="41">
        <v>1156.1032399999999</v>
      </c>
      <c r="AK25" s="41">
        <v>1145.9205400000001</v>
      </c>
      <c r="AL25" s="41">
        <v>3179.9746599999999</v>
      </c>
      <c r="AM25" s="41">
        <v>2338.7232800000002</v>
      </c>
      <c r="AN25" s="41">
        <v>2656.3799800000002</v>
      </c>
      <c r="AO25" s="41">
        <v>45256.992059999997</v>
      </c>
      <c r="AP25" s="41">
        <v>37407.286769999999</v>
      </c>
      <c r="AQ25" s="41">
        <v>36453.482680000001</v>
      </c>
      <c r="AR25" s="41">
        <v>327260.94761999999</v>
      </c>
      <c r="AS25" s="41">
        <v>325191.23502000002</v>
      </c>
      <c r="AT25" s="41">
        <v>325197.14671</v>
      </c>
      <c r="AU25" s="41">
        <v>1014.13518</v>
      </c>
      <c r="AV25" s="41">
        <v>726.00325999999995</v>
      </c>
      <c r="AW25" s="41">
        <v>714.22275000000002</v>
      </c>
      <c r="AX25" s="41">
        <v>2208.6046900000001</v>
      </c>
      <c r="AY25" s="41">
        <v>1933.8069800000001</v>
      </c>
      <c r="AZ25" s="41">
        <v>1911.4856600000001</v>
      </c>
      <c r="BA25" s="41">
        <v>21042.99</v>
      </c>
      <c r="BB25" s="41">
        <v>19688.907050000002</v>
      </c>
      <c r="BC25" s="41">
        <v>19391.503919999999</v>
      </c>
    </row>
    <row r="26" spans="1:55" s="7" customFormat="1" ht="15" x14ac:dyDescent="0.25">
      <c r="A26" s="7" t="s">
        <v>0</v>
      </c>
      <c r="B26" s="7">
        <v>100</v>
      </c>
      <c r="C26" s="57">
        <v>0.7</v>
      </c>
      <c r="D26" s="89">
        <v>1863.73</v>
      </c>
      <c r="E26" s="88">
        <v>1863.73</v>
      </c>
      <c r="F26" s="88">
        <v>1863.73</v>
      </c>
      <c r="G26" s="88">
        <v>1896.6766700000001</v>
      </c>
      <c r="H26" s="88">
        <v>1896.6766700000001</v>
      </c>
      <c r="I26" s="88">
        <v>1896.6766700000003</v>
      </c>
      <c r="J26" s="89">
        <v>1863.73</v>
      </c>
      <c r="K26" s="89">
        <v>1863.73</v>
      </c>
      <c r="L26" s="89">
        <v>1863.73</v>
      </c>
      <c r="M26" s="89">
        <v>1798.96001</v>
      </c>
      <c r="N26" s="89">
        <v>1778.5966699999999</v>
      </c>
      <c r="O26" s="89">
        <v>1790.9232939999997</v>
      </c>
      <c r="P26" s="89">
        <v>1933.8069800000001</v>
      </c>
      <c r="Q26" s="89">
        <v>1812.71522</v>
      </c>
      <c r="R26" s="89">
        <v>1856.9738590000002</v>
      </c>
      <c r="S26" s="89">
        <v>1852.1659400000001</v>
      </c>
      <c r="T26" s="89">
        <v>1807.89491</v>
      </c>
      <c r="U26" s="89">
        <v>1825.4805339999998</v>
      </c>
      <c r="V26" s="89">
        <v>1783.5290399999999</v>
      </c>
      <c r="W26" s="89">
        <v>1769.17913</v>
      </c>
      <c r="X26" s="89">
        <v>1778.256005</v>
      </c>
      <c r="Y26" s="91"/>
      <c r="AA26" s="7" t="s">
        <v>24</v>
      </c>
      <c r="AB26" s="7" t="s">
        <v>28</v>
      </c>
      <c r="AC26" s="41">
        <v>42.003050000000002</v>
      </c>
      <c r="AD26" s="41">
        <v>30.921189999999999</v>
      </c>
      <c r="AE26" s="41">
        <v>29.049240000000001</v>
      </c>
      <c r="AF26" s="41">
        <v>149.18880999999999</v>
      </c>
      <c r="AG26" s="41">
        <v>109.14533</v>
      </c>
      <c r="AH26" s="41">
        <v>104.53012</v>
      </c>
      <c r="AI26" s="41">
        <v>1088.3263199999999</v>
      </c>
      <c r="AJ26" s="41">
        <v>1036.62139</v>
      </c>
      <c r="AK26" s="41">
        <v>1036.5242599999999</v>
      </c>
      <c r="AL26" s="41">
        <v>3179.9746599999999</v>
      </c>
      <c r="AM26" s="41">
        <v>2321.03586</v>
      </c>
      <c r="AN26" s="41">
        <v>2655.5566699999999</v>
      </c>
      <c r="AO26" s="41">
        <v>49089.16416</v>
      </c>
      <c r="AP26" s="41">
        <v>38049.132270000002</v>
      </c>
      <c r="AQ26" s="41">
        <v>36623.665990000001</v>
      </c>
      <c r="AR26" s="41">
        <v>338945.45767999999</v>
      </c>
      <c r="AS26" s="41">
        <v>329242.12485000002</v>
      </c>
      <c r="AT26" s="41">
        <v>326931.53062999999</v>
      </c>
      <c r="AU26" s="41">
        <v>1026.04351</v>
      </c>
      <c r="AV26" s="41">
        <v>774.47360000000003</v>
      </c>
      <c r="AW26" s="41">
        <v>730.39679999999998</v>
      </c>
      <c r="AX26" s="41">
        <v>1982.6083900000001</v>
      </c>
      <c r="AY26" s="41">
        <v>1852.1659400000001</v>
      </c>
      <c r="AZ26" s="41">
        <v>1860.52333</v>
      </c>
      <c r="BA26" s="41">
        <v>19229.487249999998</v>
      </c>
      <c r="BB26" s="41">
        <v>19207.57</v>
      </c>
      <c r="BC26" s="41">
        <v>19155.146649999999</v>
      </c>
    </row>
    <row r="27" spans="1:55" s="7" customFormat="1" ht="15" x14ac:dyDescent="0.25">
      <c r="A27" s="7" t="s">
        <v>0</v>
      </c>
      <c r="B27" s="7">
        <v>100</v>
      </c>
      <c r="C27" s="57">
        <v>1</v>
      </c>
      <c r="D27" s="89">
        <v>1774.48</v>
      </c>
      <c r="E27" s="88">
        <v>1774.48</v>
      </c>
      <c r="F27" s="88">
        <v>1774.48</v>
      </c>
      <c r="G27" s="88">
        <v>1791.8666700000001</v>
      </c>
      <c r="H27" s="88">
        <v>1791.8666700000001</v>
      </c>
      <c r="I27" s="88">
        <v>1791.8666699999999</v>
      </c>
      <c r="J27" s="89">
        <v>1774.48</v>
      </c>
      <c r="K27" s="89">
        <v>1774.48</v>
      </c>
      <c r="L27" s="89">
        <v>1774.48</v>
      </c>
      <c r="M27" s="89">
        <v>1769.62</v>
      </c>
      <c r="N27" s="89">
        <v>1755.30117</v>
      </c>
      <c r="O27" s="89">
        <v>1759.5059959999999</v>
      </c>
      <c r="P27" s="89">
        <v>1911.4856600000001</v>
      </c>
      <c r="Q27" s="89">
        <v>1795.6574599999999</v>
      </c>
      <c r="R27" s="89">
        <v>1834.4998110000001</v>
      </c>
      <c r="S27" s="89">
        <v>1860.52333</v>
      </c>
      <c r="T27" s="89">
        <v>1801.0991200000001</v>
      </c>
      <c r="U27" s="89">
        <v>1820.4976819999999</v>
      </c>
      <c r="V27" s="89">
        <v>1766.0578499999999</v>
      </c>
      <c r="W27" s="89">
        <v>1757.54935</v>
      </c>
      <c r="X27" s="89">
        <v>1760.1441430000002</v>
      </c>
      <c r="Y27" s="91"/>
      <c r="AA27" s="7" t="s">
        <v>24</v>
      </c>
      <c r="AB27" s="7" t="s">
        <v>21</v>
      </c>
      <c r="AC27" s="41">
        <v>41.319229999999997</v>
      </c>
      <c r="AD27" s="41">
        <v>28.65436</v>
      </c>
      <c r="AE27" s="41">
        <v>28.587009999999999</v>
      </c>
      <c r="AF27" s="41">
        <v>148.31895</v>
      </c>
      <c r="AG27" s="41">
        <v>107.85253</v>
      </c>
      <c r="AH27" s="41">
        <v>103.87503</v>
      </c>
      <c r="AI27" s="41">
        <v>1070.6539</v>
      </c>
      <c r="AJ27" s="41">
        <v>1035.1063300000001</v>
      </c>
      <c r="AK27" s="41">
        <v>1035.07104</v>
      </c>
      <c r="AL27" s="41">
        <v>3177.6379999999999</v>
      </c>
      <c r="AM27" s="41">
        <v>2321.03586</v>
      </c>
      <c r="AN27" s="41">
        <v>2320.9075499999999</v>
      </c>
      <c r="AO27" s="41">
        <v>42990.314420000002</v>
      </c>
      <c r="AP27" s="41">
        <v>36128.28312</v>
      </c>
      <c r="AQ27" s="41">
        <v>35582.159829999997</v>
      </c>
      <c r="AR27" s="41">
        <v>324865.32588999998</v>
      </c>
      <c r="AS27" s="41">
        <v>323273.35379999998</v>
      </c>
      <c r="AT27" s="41">
        <v>323156.55192</v>
      </c>
      <c r="AU27" s="41">
        <v>995.50248999999997</v>
      </c>
      <c r="AV27" s="41">
        <v>675.93665999999996</v>
      </c>
      <c r="AW27" s="41">
        <v>655.43907999999999</v>
      </c>
      <c r="AX27" s="41">
        <v>1874.5714800000001</v>
      </c>
      <c r="AY27" s="41">
        <v>1783.5290399999999</v>
      </c>
      <c r="AZ27" s="41">
        <v>1766.0578499999999</v>
      </c>
      <c r="BA27" s="41">
        <v>19010.939999999999</v>
      </c>
      <c r="BB27" s="41">
        <v>18984.256740000001</v>
      </c>
      <c r="BC27" s="41">
        <v>18978.420910000001</v>
      </c>
    </row>
    <row r="28" spans="1:55" s="7" customFormat="1" ht="15" x14ac:dyDescent="0.25">
      <c r="A28" s="7" t="s">
        <v>0</v>
      </c>
      <c r="B28" s="7">
        <v>1000</v>
      </c>
      <c r="C28" s="57">
        <v>0.4</v>
      </c>
      <c r="D28" s="89">
        <v>19343.554489999999</v>
      </c>
      <c r="E28" s="88">
        <v>19343.554489999999</v>
      </c>
      <c r="F28" s="88">
        <v>19343.554490000002</v>
      </c>
      <c r="G28" s="88">
        <v>19465.4944</v>
      </c>
      <c r="H28" s="88">
        <v>19465.4944</v>
      </c>
      <c r="I28" s="88">
        <v>19465.4944</v>
      </c>
      <c r="J28" s="89">
        <v>19277.281439999999</v>
      </c>
      <c r="K28" s="89">
        <v>19207.145519999998</v>
      </c>
      <c r="L28" s="89">
        <v>19248.812002999999</v>
      </c>
      <c r="M28" s="89">
        <v>19070.641329999999</v>
      </c>
      <c r="N28" s="89">
        <v>19039.074270000001</v>
      </c>
      <c r="O28" s="89">
        <v>19055.165690000002</v>
      </c>
      <c r="P28" s="89">
        <v>21042.99</v>
      </c>
      <c r="Q28" s="89">
        <v>19731.922610000001</v>
      </c>
      <c r="R28" s="89">
        <v>20292.409789999998</v>
      </c>
      <c r="S28" s="89">
        <v>19229.487249999998</v>
      </c>
      <c r="T28" s="89">
        <v>19149.003789999999</v>
      </c>
      <c r="U28" s="89">
        <v>19209.247353999999</v>
      </c>
      <c r="V28" s="89">
        <v>19010.939999999999</v>
      </c>
      <c r="W28" s="89">
        <v>18984.765800000001</v>
      </c>
      <c r="X28" s="89">
        <v>18998.069772000003</v>
      </c>
      <c r="Y28" s="91"/>
      <c r="AC28" s="108">
        <f>MAX(AC21:AC27)</f>
        <v>47.901969999999999</v>
      </c>
      <c r="AD28" s="108">
        <f t="shared" ref="AD28:BC28" si="2">MAX(AD21:AD27)</f>
        <v>49.459490000000002</v>
      </c>
      <c r="AE28" s="108">
        <f t="shared" si="2"/>
        <v>31.955680000000001</v>
      </c>
      <c r="AF28" s="108">
        <f t="shared" si="2"/>
        <v>160.46105</v>
      </c>
      <c r="AG28" s="108">
        <f t="shared" si="2"/>
        <v>144.37665999999999</v>
      </c>
      <c r="AH28" s="108">
        <f t="shared" si="2"/>
        <v>108.11566000000001</v>
      </c>
      <c r="AI28" s="108">
        <f t="shared" si="2"/>
        <v>1242.57458</v>
      </c>
      <c r="AJ28" s="108">
        <f t="shared" si="2"/>
        <v>1156.1032399999999</v>
      </c>
      <c r="AK28" s="108">
        <f t="shared" si="2"/>
        <v>1145.9205400000001</v>
      </c>
      <c r="AL28" s="108">
        <f t="shared" si="2"/>
        <v>4594.9958200000001</v>
      </c>
      <c r="AM28" s="108">
        <f t="shared" si="2"/>
        <v>2338.7232800000002</v>
      </c>
      <c r="AN28" s="108">
        <f t="shared" si="2"/>
        <v>3166.4298699999999</v>
      </c>
      <c r="AO28" s="108">
        <f t="shared" si="2"/>
        <v>56137.912649999998</v>
      </c>
      <c r="AP28" s="108">
        <f t="shared" si="2"/>
        <v>46088.387369999997</v>
      </c>
      <c r="AQ28" s="108">
        <f t="shared" si="2"/>
        <v>41324.811099999999</v>
      </c>
      <c r="AR28" s="108">
        <f t="shared" si="2"/>
        <v>354774.67603999999</v>
      </c>
      <c r="AS28" s="108">
        <f t="shared" si="2"/>
        <v>338003.61203000002</v>
      </c>
      <c r="AT28" s="108">
        <f t="shared" si="2"/>
        <v>326931.53062999999</v>
      </c>
      <c r="AU28" s="108">
        <f t="shared" si="2"/>
        <v>1161.5508500000001</v>
      </c>
      <c r="AV28" s="108">
        <f t="shared" si="2"/>
        <v>774.47360000000003</v>
      </c>
      <c r="AW28" s="108">
        <f t="shared" si="2"/>
        <v>730.39679999999998</v>
      </c>
      <c r="AX28" s="108">
        <f t="shared" si="2"/>
        <v>2265.5798500000001</v>
      </c>
      <c r="AY28" s="108">
        <f t="shared" si="2"/>
        <v>1933.8069800000001</v>
      </c>
      <c r="AZ28" s="108">
        <f t="shared" si="2"/>
        <v>1911.4856600000001</v>
      </c>
      <c r="BA28" s="108">
        <f t="shared" si="2"/>
        <v>21042.99</v>
      </c>
      <c r="BB28" s="108">
        <f t="shared" si="2"/>
        <v>19688.907050000002</v>
      </c>
      <c r="BC28" s="108">
        <f t="shared" si="2"/>
        <v>19391.503919999999</v>
      </c>
    </row>
    <row r="29" spans="1:55" s="7" customFormat="1" ht="15" x14ac:dyDescent="0.25">
      <c r="A29" s="7" t="s">
        <v>0</v>
      </c>
      <c r="B29" s="7">
        <v>1000</v>
      </c>
      <c r="C29" s="57">
        <v>0.7</v>
      </c>
      <c r="D29" s="89">
        <v>19053.963739999999</v>
      </c>
      <c r="E29" s="88">
        <v>19053.963739999999</v>
      </c>
      <c r="F29" s="88">
        <v>19053.963740000003</v>
      </c>
      <c r="G29" s="88">
        <v>19152.08641</v>
      </c>
      <c r="H29" s="88">
        <v>19152.08641</v>
      </c>
      <c r="I29" s="88">
        <v>19152.086409999996</v>
      </c>
      <c r="J29" s="89">
        <v>19053.963739999999</v>
      </c>
      <c r="K29" s="89">
        <v>19053.963739999999</v>
      </c>
      <c r="L29" s="89">
        <v>19053.963740000003</v>
      </c>
      <c r="M29" s="89">
        <v>18998.70062</v>
      </c>
      <c r="N29" s="89">
        <v>18989.070230000001</v>
      </c>
      <c r="O29" s="89">
        <v>18994.198574000002</v>
      </c>
      <c r="P29" s="89">
        <v>19688.907050000002</v>
      </c>
      <c r="Q29" s="89">
        <v>19059.509529999999</v>
      </c>
      <c r="R29" s="89">
        <v>19364.082512000001</v>
      </c>
      <c r="S29" s="89">
        <v>19207.57</v>
      </c>
      <c r="T29" s="89">
        <v>19114.543730000001</v>
      </c>
      <c r="U29" s="89">
        <v>19154.558042000001</v>
      </c>
      <c r="V29" s="89">
        <v>18984.256740000001</v>
      </c>
      <c r="W29" s="89">
        <v>18977.78599</v>
      </c>
      <c r="X29" s="89">
        <v>18980.711180999999</v>
      </c>
      <c r="Y29" s="91"/>
      <c r="AA29" s="7" t="s">
        <v>24</v>
      </c>
      <c r="AB29" s="7" t="s">
        <v>22</v>
      </c>
      <c r="AC29" s="7">
        <f>AC21/AC$28</f>
        <v>0.88958262050600434</v>
      </c>
      <c r="AD29" s="7">
        <f t="shared" ref="AD29:BC29" si="3">AD21/AD$28</f>
        <v>1</v>
      </c>
      <c r="AE29" s="7">
        <f t="shared" si="3"/>
        <v>0.89858203612002618</v>
      </c>
      <c r="AF29" s="7">
        <f t="shared" si="3"/>
        <v>0.97903217011231081</v>
      </c>
      <c r="AG29" s="7">
        <f t="shared" si="3"/>
        <v>1</v>
      </c>
      <c r="AH29" s="7">
        <f t="shared" si="3"/>
        <v>0.96749814041740101</v>
      </c>
      <c r="AI29" s="7">
        <f t="shared" si="3"/>
        <v>0.95508777428876757</v>
      </c>
      <c r="AJ29" s="7">
        <f t="shared" si="3"/>
        <v>0.91492179366264914</v>
      </c>
      <c r="AK29" s="7">
        <f t="shared" si="3"/>
        <v>0.90459502541074965</v>
      </c>
      <c r="AL29" s="7">
        <f t="shared" si="3"/>
        <v>1</v>
      </c>
      <c r="AM29" s="7">
        <f t="shared" si="3"/>
        <v>0.99243714716005216</v>
      </c>
      <c r="AN29" s="7">
        <f t="shared" si="3"/>
        <v>1</v>
      </c>
      <c r="AO29" s="7">
        <f t="shared" si="3"/>
        <v>1</v>
      </c>
      <c r="AP29" s="7">
        <f t="shared" si="3"/>
        <v>0.9240401389639683</v>
      </c>
      <c r="AQ29" s="7">
        <f t="shared" si="3"/>
        <v>1</v>
      </c>
      <c r="AR29" s="7">
        <f t="shared" si="3"/>
        <v>1</v>
      </c>
      <c r="AS29" s="7">
        <f t="shared" si="3"/>
        <v>1</v>
      </c>
      <c r="AT29" s="7">
        <f t="shared" si="3"/>
        <v>0.9962478770474168</v>
      </c>
      <c r="AU29" s="7">
        <f t="shared" si="3"/>
        <v>1</v>
      </c>
      <c r="AV29" s="7">
        <f t="shared" si="3"/>
        <v>0.89684141589848898</v>
      </c>
      <c r="AW29" s="7">
        <f t="shared" si="3"/>
        <v>0.95704541695691991</v>
      </c>
      <c r="AX29" s="7">
        <f t="shared" si="3"/>
        <v>0.99291655070113727</v>
      </c>
      <c r="AY29" s="7">
        <f t="shared" si="3"/>
        <v>0.96376216410181736</v>
      </c>
      <c r="AZ29" s="7">
        <f t="shared" si="3"/>
        <v>0.92832503906934882</v>
      </c>
      <c r="BA29" s="7">
        <f t="shared" si="3"/>
        <v>0.91923982713483199</v>
      </c>
      <c r="BB29" s="7">
        <f t="shared" si="3"/>
        <v>0.967751216033091</v>
      </c>
      <c r="BC29" s="7">
        <f t="shared" si="3"/>
        <v>0.98183961123114372</v>
      </c>
    </row>
    <row r="30" spans="1:55" s="7" customFormat="1" ht="15" x14ac:dyDescent="0.25">
      <c r="A30" s="7" t="s">
        <v>0</v>
      </c>
      <c r="B30" s="7">
        <v>1000</v>
      </c>
      <c r="C30" s="57">
        <v>1</v>
      </c>
      <c r="D30" s="89">
        <v>19039.346669999999</v>
      </c>
      <c r="E30" s="88">
        <v>19039.346669999999</v>
      </c>
      <c r="F30" s="88">
        <v>19039.346669999999</v>
      </c>
      <c r="G30" s="88">
        <v>19028.66878</v>
      </c>
      <c r="H30" s="88">
        <v>19028.66878</v>
      </c>
      <c r="I30" s="88">
        <v>19028.668780000004</v>
      </c>
      <c r="J30" s="89">
        <v>19039.346669999999</v>
      </c>
      <c r="K30" s="89">
        <v>19039.346669999999</v>
      </c>
      <c r="L30" s="89">
        <v>19039.346669999999</v>
      </c>
      <c r="M30" s="89">
        <v>18984.604019999999</v>
      </c>
      <c r="N30" s="89">
        <v>18976.75</v>
      </c>
      <c r="O30" s="89">
        <v>18978.914300000004</v>
      </c>
      <c r="P30" s="89">
        <v>19391.503919999999</v>
      </c>
      <c r="Q30" s="89">
        <v>19037.354579999999</v>
      </c>
      <c r="R30" s="89">
        <v>19187.730527</v>
      </c>
      <c r="S30" s="89">
        <v>19155.146649999999</v>
      </c>
      <c r="T30" s="89">
        <v>19040.834459999998</v>
      </c>
      <c r="U30" s="89">
        <v>19110.872280000003</v>
      </c>
      <c r="V30" s="89">
        <v>18978.420910000001</v>
      </c>
      <c r="W30" s="89">
        <v>18976.34938</v>
      </c>
      <c r="X30" s="89">
        <v>18976.855929000001</v>
      </c>
      <c r="Y30" s="91"/>
      <c r="AA30" s="7" t="s">
        <v>24</v>
      </c>
      <c r="AB30" s="7" t="s">
        <v>403</v>
      </c>
      <c r="AC30" s="7">
        <f t="shared" ref="AC30:BC30" si="4">AC22/AC$28</f>
        <v>1</v>
      </c>
      <c r="AD30" s="7">
        <f t="shared" si="4"/>
        <v>0.59221294032752858</v>
      </c>
      <c r="AE30" s="7">
        <f t="shared" si="4"/>
        <v>0.90008849756913323</v>
      </c>
      <c r="AF30" s="7">
        <f t="shared" si="4"/>
        <v>0.97305539257034657</v>
      </c>
      <c r="AG30" s="7">
        <f t="shared" si="4"/>
        <v>0.76121950736358646</v>
      </c>
      <c r="AH30" s="7">
        <f t="shared" si="4"/>
        <v>0.98304769170349593</v>
      </c>
      <c r="AI30" s="7">
        <f t="shared" si="4"/>
        <v>0.92990617915264284</v>
      </c>
      <c r="AJ30" s="7">
        <f t="shared" si="4"/>
        <v>0.92341541227754032</v>
      </c>
      <c r="AK30" s="7">
        <f t="shared" si="4"/>
        <v>0.92277679218491004</v>
      </c>
      <c r="AL30" s="7">
        <f t="shared" si="4"/>
        <v>0.69364694656022552</v>
      </c>
      <c r="AM30" s="7">
        <f t="shared" si="4"/>
        <v>0.99343626493511439</v>
      </c>
      <c r="AN30" s="7">
        <f t="shared" si="4"/>
        <v>0.8075591675744267</v>
      </c>
      <c r="AO30" s="7">
        <f t="shared" si="4"/>
        <v>0.99607138367657133</v>
      </c>
      <c r="AP30" s="7">
        <f t="shared" si="4"/>
        <v>1</v>
      </c>
      <c r="AQ30" s="7">
        <f t="shared" si="4"/>
        <v>0.91993846089232334</v>
      </c>
      <c r="AR30" s="7">
        <f t="shared" si="4"/>
        <v>0.96825607443094319</v>
      </c>
      <c r="AS30" s="7">
        <f t="shared" si="4"/>
        <v>0.98607898790861914</v>
      </c>
      <c r="AT30" s="7">
        <f t="shared" si="4"/>
        <v>0.99582185857886596</v>
      </c>
      <c r="AU30" s="7">
        <f t="shared" si="4"/>
        <v>0.88111624213438433</v>
      </c>
      <c r="AV30" s="7">
        <f t="shared" si="4"/>
        <v>0.9522744222656524</v>
      </c>
      <c r="AW30" s="7">
        <f t="shared" si="4"/>
        <v>0.93368979710754474</v>
      </c>
      <c r="AX30" s="7">
        <f t="shared" si="4"/>
        <v>1</v>
      </c>
      <c r="AY30" s="7">
        <f t="shared" si="4"/>
        <v>0.98079937119680893</v>
      </c>
      <c r="AZ30" s="7">
        <f t="shared" si="4"/>
        <v>0.93742093257450865</v>
      </c>
      <c r="BA30" s="7">
        <f t="shared" si="4"/>
        <v>0.92503462673317804</v>
      </c>
      <c r="BB30" s="7">
        <f t="shared" si="4"/>
        <v>0.97273486849032575</v>
      </c>
      <c r="BC30" s="7">
        <f t="shared" si="4"/>
        <v>0.9812889633781432</v>
      </c>
    </row>
    <row r="31" spans="1:55" s="7" customFormat="1" ht="15" x14ac:dyDescent="0.25">
      <c r="D31" s="37"/>
      <c r="E31" s="37"/>
      <c r="F31" s="37"/>
      <c r="G31" s="37"/>
      <c r="H31" s="37"/>
      <c r="I31" s="37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AA31" s="7" t="s">
        <v>24</v>
      </c>
      <c r="AB31" s="7" t="s">
        <v>18</v>
      </c>
      <c r="AC31" s="7">
        <f t="shared" ref="AC31:BC31" si="5">AC23/AC$28</f>
        <v>0.87691487427343806</v>
      </c>
      <c r="AD31" s="7">
        <f>AD23/AD$28</f>
        <v>0.62809563948192748</v>
      </c>
      <c r="AE31" s="7">
        <f t="shared" si="5"/>
        <v>0.89858203612002618</v>
      </c>
      <c r="AF31" s="7">
        <f t="shared" si="5"/>
        <v>0.9463839355407434</v>
      </c>
      <c r="AG31" s="7">
        <f t="shared" si="5"/>
        <v>0.75383285636334851</v>
      </c>
      <c r="AH31" s="7">
        <f t="shared" si="5"/>
        <v>0.96749814041740101</v>
      </c>
      <c r="AI31" s="7">
        <f t="shared" si="5"/>
        <v>0.87181872817646089</v>
      </c>
      <c r="AJ31" s="7">
        <f t="shared" si="5"/>
        <v>0.8971591153053079</v>
      </c>
      <c r="AK31" s="7">
        <f t="shared" si="5"/>
        <v>0.9045816475198184</v>
      </c>
      <c r="AL31" s="7">
        <f t="shared" si="5"/>
        <v>0.69154317533198539</v>
      </c>
      <c r="AM31" s="7">
        <f t="shared" si="5"/>
        <v>0.99243714716005216</v>
      </c>
      <c r="AN31" s="7">
        <f t="shared" si="5"/>
        <v>0.79657004372561702</v>
      </c>
      <c r="AO31" s="7">
        <f t="shared" si="5"/>
        <v>0.94694391990365534</v>
      </c>
      <c r="AP31" s="7">
        <f t="shared" si="5"/>
        <v>0.9240401389639683</v>
      </c>
      <c r="AQ31" s="7">
        <f t="shared" si="5"/>
        <v>0.95814667934440967</v>
      </c>
      <c r="AR31" s="7">
        <f t="shared" si="5"/>
        <v>0.94875702439384302</v>
      </c>
      <c r="AS31" s="7">
        <f t="shared" si="5"/>
        <v>0.98330400114333949</v>
      </c>
      <c r="AT31" s="7">
        <f t="shared" si="5"/>
        <v>0.9962478770474168</v>
      </c>
      <c r="AU31" s="7">
        <f t="shared" si="5"/>
        <v>0.89095710273898043</v>
      </c>
      <c r="AV31" s="7">
        <f t="shared" si="5"/>
        <v>0.89684141589848898</v>
      </c>
      <c r="AW31" s="7">
        <f t="shared" si="5"/>
        <v>0.95704541695691991</v>
      </c>
      <c r="AX31" s="7">
        <f t="shared" si="5"/>
        <v>0.97274922355969917</v>
      </c>
      <c r="AY31" s="7">
        <f t="shared" si="5"/>
        <v>0.96376216410181736</v>
      </c>
      <c r="AZ31" s="7">
        <f t="shared" si="5"/>
        <v>0.92832503906934882</v>
      </c>
      <c r="BA31" s="7">
        <f t="shared" si="5"/>
        <v>0.91609041490776721</v>
      </c>
      <c r="BB31" s="7">
        <f t="shared" si="5"/>
        <v>0.967751216033091</v>
      </c>
      <c r="BC31" s="7">
        <f t="shared" si="5"/>
        <v>0.98183961123114372</v>
      </c>
    </row>
    <row r="32" spans="1:55" s="7" customFormat="1" ht="15" x14ac:dyDescent="0.25">
      <c r="D32" s="34"/>
      <c r="E32" s="34"/>
      <c r="F32" s="34"/>
      <c r="G32" s="34"/>
      <c r="H32" s="34"/>
      <c r="I32" s="34"/>
      <c r="AA32" s="7" t="s">
        <v>24</v>
      </c>
      <c r="AB32" s="7" t="s">
        <v>19</v>
      </c>
      <c r="AC32" s="7">
        <f t="shared" ref="AC32:BC32" si="6">AC24/AC$28</f>
        <v>0.88564937934702892</v>
      </c>
      <c r="AD32" s="7">
        <f t="shared" si="6"/>
        <v>0.57938810125215601</v>
      </c>
      <c r="AE32" s="7">
        <f t="shared" si="6"/>
        <v>0.89485437330703022</v>
      </c>
      <c r="AF32" s="7">
        <f t="shared" si="6"/>
        <v>0.92495406206054354</v>
      </c>
      <c r="AG32" s="7">
        <f t="shared" si="6"/>
        <v>0.99171611256279235</v>
      </c>
      <c r="AH32" s="7">
        <f t="shared" si="6"/>
        <v>0.96012881020196328</v>
      </c>
      <c r="AI32" s="7">
        <f t="shared" si="6"/>
        <v>0.86461857283447718</v>
      </c>
      <c r="AJ32" s="7">
        <f t="shared" si="6"/>
        <v>0.89687272219737058</v>
      </c>
      <c r="AK32" s="7">
        <f t="shared" si="6"/>
        <v>0.90378636550139846</v>
      </c>
      <c r="AL32" s="7">
        <f t="shared" si="6"/>
        <v>0.69154317533198539</v>
      </c>
      <c r="AM32" s="7">
        <f t="shared" si="6"/>
        <v>0.99243714716005216</v>
      </c>
      <c r="AN32" s="7">
        <f t="shared" si="6"/>
        <v>0.73596914685497206</v>
      </c>
      <c r="AO32" s="7">
        <f t="shared" si="6"/>
        <v>0.765922555013274</v>
      </c>
      <c r="AP32" s="7">
        <f t="shared" si="6"/>
        <v>0.77893639783474167</v>
      </c>
      <c r="AQ32" s="7">
        <f t="shared" si="6"/>
        <v>0.85663044567431801</v>
      </c>
      <c r="AR32" s="7">
        <f t="shared" si="6"/>
        <v>0.91911821373415969</v>
      </c>
      <c r="AS32" s="7">
        <f t="shared" si="6"/>
        <v>0.95901915297055884</v>
      </c>
      <c r="AT32" s="7">
        <f t="shared" si="6"/>
        <v>0.98944498022766325</v>
      </c>
      <c r="AU32" s="7">
        <f t="shared" si="6"/>
        <v>0.85704598296320811</v>
      </c>
      <c r="AV32" s="7">
        <f t="shared" si="6"/>
        <v>0.87479269790474468</v>
      </c>
      <c r="AW32" s="7">
        <f t="shared" si="6"/>
        <v>0.90119903318305883</v>
      </c>
      <c r="AX32" s="7">
        <f t="shared" si="6"/>
        <v>0.83571365626331817</v>
      </c>
      <c r="AY32" s="7">
        <f t="shared" si="6"/>
        <v>0.93026865070059883</v>
      </c>
      <c r="AZ32" s="7">
        <f t="shared" si="6"/>
        <v>0.92578251410999324</v>
      </c>
      <c r="BA32" s="7">
        <f t="shared" si="6"/>
        <v>0.90627051241292222</v>
      </c>
      <c r="BB32" s="7">
        <f t="shared" si="6"/>
        <v>0.9649444010148851</v>
      </c>
      <c r="BC32" s="7">
        <f t="shared" si="6"/>
        <v>0.97901658882783549</v>
      </c>
    </row>
    <row r="33" spans="4:56" s="7" customFormat="1" ht="15" x14ac:dyDescent="0.25">
      <c r="D33" s="34"/>
      <c r="E33" s="34"/>
      <c r="F33" s="34"/>
      <c r="G33" s="34"/>
      <c r="H33" s="34"/>
      <c r="I33" s="34"/>
      <c r="AA33" s="7" t="s">
        <v>24</v>
      </c>
      <c r="AB33" s="7" t="s">
        <v>20</v>
      </c>
      <c r="AC33" s="7">
        <f t="shared" ref="AC33:BC33" si="7">AC25/AC$28</f>
        <v>0.8768543339658057</v>
      </c>
      <c r="AD33" s="7">
        <f t="shared" si="7"/>
        <v>0.65112984383785588</v>
      </c>
      <c r="AE33" s="7">
        <f t="shared" si="7"/>
        <v>1</v>
      </c>
      <c r="AF33" s="7">
        <f t="shared" si="7"/>
        <v>1</v>
      </c>
      <c r="AG33" s="7">
        <f t="shared" si="7"/>
        <v>0.82988981737075795</v>
      </c>
      <c r="AH33" s="7">
        <f t="shared" si="7"/>
        <v>1</v>
      </c>
      <c r="AI33" s="7">
        <f t="shared" si="7"/>
        <v>1</v>
      </c>
      <c r="AJ33" s="7">
        <f t="shared" si="7"/>
        <v>1</v>
      </c>
      <c r="AK33" s="7">
        <f t="shared" si="7"/>
        <v>1</v>
      </c>
      <c r="AL33" s="7">
        <f t="shared" si="7"/>
        <v>0.69205169810143585</v>
      </c>
      <c r="AM33" s="7">
        <f t="shared" si="7"/>
        <v>1</v>
      </c>
      <c r="AN33" s="7">
        <f t="shared" si="7"/>
        <v>0.83891956842865434</v>
      </c>
      <c r="AO33" s="7">
        <f t="shared" si="7"/>
        <v>0.80617518400018384</v>
      </c>
      <c r="AP33" s="7">
        <f t="shared" si="7"/>
        <v>0.81164234430014515</v>
      </c>
      <c r="AQ33" s="7">
        <f t="shared" si="7"/>
        <v>0.88212097550277735</v>
      </c>
      <c r="AR33" s="7">
        <f t="shared" si="7"/>
        <v>0.92244731578051564</v>
      </c>
      <c r="AS33" s="7">
        <f t="shared" si="7"/>
        <v>0.96209396422407811</v>
      </c>
      <c r="AT33" s="7">
        <f t="shared" si="7"/>
        <v>0.99469496283623116</v>
      </c>
      <c r="AU33" s="7">
        <f t="shared" si="7"/>
        <v>0.87308720061631384</v>
      </c>
      <c r="AV33" s="7">
        <f t="shared" si="7"/>
        <v>0.93741511653851073</v>
      </c>
      <c r="AW33" s="7">
        <f t="shared" si="7"/>
        <v>0.97785580385894355</v>
      </c>
      <c r="AX33" s="7">
        <f t="shared" si="7"/>
        <v>0.97485184201298403</v>
      </c>
      <c r="AY33" s="7">
        <f t="shared" si="7"/>
        <v>1</v>
      </c>
      <c r="AZ33" s="7">
        <f t="shared" si="7"/>
        <v>1</v>
      </c>
      <c r="BA33" s="7">
        <f t="shared" si="7"/>
        <v>1</v>
      </c>
      <c r="BB33" s="7">
        <f t="shared" si="7"/>
        <v>1</v>
      </c>
      <c r="BC33" s="7">
        <f t="shared" si="7"/>
        <v>1</v>
      </c>
    </row>
    <row r="34" spans="4:56" s="5" customFormat="1" ht="15" x14ac:dyDescent="0.25">
      <c r="D34" s="32"/>
      <c r="E34" s="32"/>
      <c r="F34" s="32"/>
      <c r="G34" s="32"/>
      <c r="H34" s="32"/>
      <c r="I34" s="32"/>
      <c r="AA34" s="7" t="s">
        <v>24</v>
      </c>
      <c r="AB34" s="7" t="s">
        <v>30</v>
      </c>
      <c r="AC34" s="7">
        <f t="shared" ref="AC34:BC34" si="8">AC26/AC$28</f>
        <v>0.8768543339658057</v>
      </c>
      <c r="AD34" s="7">
        <f t="shared" si="8"/>
        <v>0.62518214401321159</v>
      </c>
      <c r="AE34" s="7">
        <f t="shared" si="8"/>
        <v>0.90904778117693008</v>
      </c>
      <c r="AF34" s="7">
        <f t="shared" si="8"/>
        <v>0.9297509270941452</v>
      </c>
      <c r="AG34" s="7">
        <f t="shared" si="8"/>
        <v>0.75597627760608954</v>
      </c>
      <c r="AH34" s="7">
        <f t="shared" si="8"/>
        <v>0.96683607166621366</v>
      </c>
      <c r="AI34" s="7">
        <f t="shared" si="8"/>
        <v>0.87586398234542984</v>
      </c>
      <c r="AJ34" s="7">
        <f t="shared" si="8"/>
        <v>0.89665122813772247</v>
      </c>
      <c r="AK34" s="7">
        <f t="shared" si="8"/>
        <v>0.90453414858939507</v>
      </c>
      <c r="AL34" s="7">
        <f t="shared" si="8"/>
        <v>0.69205169810143585</v>
      </c>
      <c r="AM34" s="7">
        <f t="shared" si="8"/>
        <v>0.99243714716005216</v>
      </c>
      <c r="AN34" s="7">
        <f t="shared" si="8"/>
        <v>0.83865955635391987</v>
      </c>
      <c r="AO34" s="7">
        <f t="shared" si="8"/>
        <v>0.87443871427948439</v>
      </c>
      <c r="AP34" s="7">
        <f t="shared" si="8"/>
        <v>0.82556874825190929</v>
      </c>
      <c r="AQ34" s="7">
        <f t="shared" si="8"/>
        <v>0.8862391627484052</v>
      </c>
      <c r="AR34" s="7">
        <f t="shared" si="8"/>
        <v>0.95538233298755715</v>
      </c>
      <c r="AS34" s="7">
        <f t="shared" si="8"/>
        <v>0.97407871730310869</v>
      </c>
      <c r="AT34" s="7">
        <f t="shared" si="8"/>
        <v>1</v>
      </c>
      <c r="AU34" s="7">
        <f t="shared" si="8"/>
        <v>0.8833392959077081</v>
      </c>
      <c r="AV34" s="7">
        <f t="shared" si="8"/>
        <v>1</v>
      </c>
      <c r="AW34" s="7">
        <f t="shared" si="8"/>
        <v>1</v>
      </c>
      <c r="AX34" s="7">
        <f t="shared" si="8"/>
        <v>0.87509976309155468</v>
      </c>
      <c r="AY34" s="7">
        <f t="shared" si="8"/>
        <v>0.95778221878173175</v>
      </c>
      <c r="AZ34" s="7">
        <f t="shared" si="8"/>
        <v>0.97333888970948379</v>
      </c>
      <c r="BA34" s="7">
        <f t="shared" si="8"/>
        <v>0.91381915070054198</v>
      </c>
      <c r="BB34" s="7">
        <f t="shared" si="8"/>
        <v>0.97555288118443317</v>
      </c>
      <c r="BC34" s="7">
        <f t="shared" si="8"/>
        <v>0.98781129761904507</v>
      </c>
      <c r="BD34" s="7"/>
    </row>
    <row r="35" spans="4:56" ht="15" x14ac:dyDescent="0.25">
      <c r="AA35" s="7" t="s">
        <v>24</v>
      </c>
      <c r="AB35" s="7" t="s">
        <v>21</v>
      </c>
      <c r="AC35" s="7">
        <f t="shared" ref="AC35:BC35" si="9">AC27/AC$28</f>
        <v>0.86257892942607572</v>
      </c>
      <c r="AD35" s="7">
        <f t="shared" si="9"/>
        <v>0.57935009034666551</v>
      </c>
      <c r="AE35" s="7">
        <f t="shared" si="9"/>
        <v>0.8945830600381528</v>
      </c>
      <c r="AF35" s="7">
        <f t="shared" si="9"/>
        <v>0.92432992305609363</v>
      </c>
      <c r="AG35" s="7">
        <f t="shared" si="9"/>
        <v>0.74702192168734205</v>
      </c>
      <c r="AH35" s="7">
        <f t="shared" si="9"/>
        <v>0.96077691242878216</v>
      </c>
      <c r="AI35" s="7">
        <f t="shared" si="9"/>
        <v>0.86164156038022288</v>
      </c>
      <c r="AJ35" s="7">
        <f t="shared" si="9"/>
        <v>0.89534073963844285</v>
      </c>
      <c r="AK35" s="7">
        <f t="shared" si="9"/>
        <v>0.90326598037940742</v>
      </c>
      <c r="AL35" s="7">
        <f t="shared" si="9"/>
        <v>0.69154317533198539</v>
      </c>
      <c r="AM35" s="7">
        <f t="shared" si="9"/>
        <v>0.99243714716005216</v>
      </c>
      <c r="AN35" s="7">
        <f t="shared" si="9"/>
        <v>0.73297298386084264</v>
      </c>
      <c r="AO35" s="7">
        <f t="shared" si="9"/>
        <v>0.76579823492956334</v>
      </c>
      <c r="AP35" s="7">
        <f t="shared" si="9"/>
        <v>0.78389123989000187</v>
      </c>
      <c r="AQ35" s="7">
        <f t="shared" si="9"/>
        <v>0.86103623665444895</v>
      </c>
      <c r="AR35" s="7">
        <f t="shared" si="9"/>
        <v>0.91569479962930667</v>
      </c>
      <c r="AS35" s="7">
        <f t="shared" si="9"/>
        <v>0.95641982006780257</v>
      </c>
      <c r="AT35" s="7">
        <f t="shared" si="9"/>
        <v>0.98845330487785754</v>
      </c>
      <c r="AU35" s="7">
        <f t="shared" si="9"/>
        <v>0.85704598296320811</v>
      </c>
      <c r="AV35" s="7">
        <f t="shared" si="9"/>
        <v>0.87276914280874118</v>
      </c>
      <c r="AW35" s="7">
        <f t="shared" si="9"/>
        <v>0.89737397535148022</v>
      </c>
      <c r="AX35" s="7">
        <f t="shared" si="9"/>
        <v>0.82741355596007793</v>
      </c>
      <c r="AY35" s="7">
        <f t="shared" si="9"/>
        <v>0.92228906940857136</v>
      </c>
      <c r="AZ35" s="7">
        <f t="shared" si="9"/>
        <v>0.923918963640041</v>
      </c>
      <c r="BA35" s="7">
        <f t="shared" si="9"/>
        <v>0.90343339991132421</v>
      </c>
      <c r="BB35" s="7">
        <f t="shared" si="9"/>
        <v>0.96421079604822446</v>
      </c>
      <c r="BC35" s="7">
        <f t="shared" si="9"/>
        <v>0.97869773217672129</v>
      </c>
      <c r="BD35" s="5"/>
    </row>
    <row r="36" spans="4:56" ht="15" x14ac:dyDescent="0.25">
      <c r="AA36" s="7"/>
      <c r="AB36" s="7"/>
      <c r="AC36" s="14" t="s">
        <v>31</v>
      </c>
      <c r="AD36" s="14" t="s">
        <v>32</v>
      </c>
      <c r="AE36" s="14" t="s">
        <v>33</v>
      </c>
      <c r="AF36" s="14" t="s">
        <v>34</v>
      </c>
      <c r="AG36" s="14" t="s">
        <v>35</v>
      </c>
      <c r="AH36" s="14" t="s">
        <v>36</v>
      </c>
      <c r="AI36" s="14" t="s">
        <v>37</v>
      </c>
      <c r="AJ36" s="14" t="s">
        <v>38</v>
      </c>
      <c r="AK36" s="14" t="s">
        <v>39</v>
      </c>
      <c r="AL36" s="14" t="s">
        <v>40</v>
      </c>
      <c r="AM36" s="14" t="s">
        <v>41</v>
      </c>
      <c r="AN36" s="14" t="s">
        <v>42</v>
      </c>
      <c r="AO36" s="14" t="s">
        <v>43</v>
      </c>
      <c r="AP36" s="14" t="s">
        <v>44</v>
      </c>
      <c r="AQ36" s="14" t="s">
        <v>45</v>
      </c>
      <c r="AR36" s="14" t="s">
        <v>46</v>
      </c>
      <c r="AS36" s="14" t="s">
        <v>47</v>
      </c>
      <c r="AT36" s="14" t="s">
        <v>48</v>
      </c>
      <c r="AU36" s="14" t="s">
        <v>49</v>
      </c>
      <c r="AV36" s="14" t="s">
        <v>50</v>
      </c>
      <c r="AW36" s="14" t="s">
        <v>51</v>
      </c>
      <c r="AX36" s="14" t="s">
        <v>52</v>
      </c>
      <c r="AY36" s="14" t="s">
        <v>53</v>
      </c>
      <c r="AZ36" s="14" t="s">
        <v>54</v>
      </c>
      <c r="BA36" s="14" t="s">
        <v>55</v>
      </c>
      <c r="BB36" s="14" t="s">
        <v>56</v>
      </c>
      <c r="BC36" s="14" t="s">
        <v>57</v>
      </c>
    </row>
    <row r="37" spans="4:56" ht="15" x14ac:dyDescent="0.25"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</row>
    <row r="38" spans="4:56" ht="15" x14ac:dyDescent="0.25">
      <c r="AA38" s="7" t="s">
        <v>25</v>
      </c>
      <c r="AB38" s="7" t="s">
        <v>22</v>
      </c>
      <c r="AC38" s="41">
        <v>42.612760000000002</v>
      </c>
      <c r="AD38" s="41">
        <v>49.459490000000002</v>
      </c>
      <c r="AE38" s="41">
        <v>28.7148</v>
      </c>
      <c r="AF38" s="41">
        <v>157.09653</v>
      </c>
      <c r="AG38" s="41">
        <v>144.37665999999999</v>
      </c>
      <c r="AH38" s="41">
        <v>104.60169999999999</v>
      </c>
      <c r="AI38" s="41">
        <v>1186.7677900000001</v>
      </c>
      <c r="AJ38" s="41">
        <v>1057.74405</v>
      </c>
      <c r="AK38" s="41">
        <v>1036.59402</v>
      </c>
      <c r="AL38" s="41">
        <v>4594.9958200000001</v>
      </c>
      <c r="AM38" s="41">
        <v>2321.03586</v>
      </c>
      <c r="AN38" s="41">
        <v>3166.4298699999999</v>
      </c>
      <c r="AO38" s="41">
        <v>56137.912649999998</v>
      </c>
      <c r="AP38" s="41">
        <v>42587.519869999996</v>
      </c>
      <c r="AQ38" s="41">
        <v>41324.811099999999</v>
      </c>
      <c r="AR38" s="41">
        <v>354774.67603999999</v>
      </c>
      <c r="AS38" s="41">
        <v>338003.61203000002</v>
      </c>
      <c r="AT38" s="41">
        <v>325704.84333</v>
      </c>
      <c r="AU38" s="41">
        <v>1161.5508500000001</v>
      </c>
      <c r="AV38" s="41">
        <v>694.58</v>
      </c>
      <c r="AW38" s="41">
        <v>699.02291000000002</v>
      </c>
      <c r="AX38" s="41">
        <v>2249.5317300000002</v>
      </c>
      <c r="AY38" s="41">
        <v>1863.73</v>
      </c>
      <c r="AZ38" s="41">
        <v>1774.48</v>
      </c>
      <c r="BA38" s="41">
        <v>19343.554489999999</v>
      </c>
      <c r="BB38" s="41">
        <v>19053.963739999999</v>
      </c>
      <c r="BC38" s="41">
        <v>19039.346669999999</v>
      </c>
    </row>
    <row r="39" spans="4:56" ht="15" x14ac:dyDescent="0.25">
      <c r="AA39" s="7" t="s">
        <v>25</v>
      </c>
      <c r="AB39" s="7" t="s">
        <v>402</v>
      </c>
      <c r="AC39" s="41">
        <v>47.901969999999999</v>
      </c>
      <c r="AD39" s="41">
        <v>29.29055</v>
      </c>
      <c r="AE39" s="41">
        <v>28.76294</v>
      </c>
      <c r="AF39" s="41">
        <v>156.13749000000001</v>
      </c>
      <c r="AG39" s="41">
        <v>109.90233000000001</v>
      </c>
      <c r="AH39" s="41">
        <v>106.28285</v>
      </c>
      <c r="AI39" s="41">
        <v>1155.4777799999999</v>
      </c>
      <c r="AJ39" s="41">
        <v>1067.5635500000001</v>
      </c>
      <c r="AK39" s="41">
        <v>1057.4288799999999</v>
      </c>
      <c r="AL39" s="41">
        <v>3187.3048199999998</v>
      </c>
      <c r="AM39" s="41">
        <v>2323.3725199999999</v>
      </c>
      <c r="AN39" s="41">
        <v>2557.0794700000001</v>
      </c>
      <c r="AO39" s="41">
        <v>55917.368329999998</v>
      </c>
      <c r="AP39" s="41">
        <v>46088.387369999997</v>
      </c>
      <c r="AQ39" s="41">
        <v>38016.28312</v>
      </c>
      <c r="AR39" s="41">
        <v>343512.73512999999</v>
      </c>
      <c r="AS39" s="41">
        <v>333298.25965999998</v>
      </c>
      <c r="AT39" s="41">
        <v>325565.56446000002</v>
      </c>
      <c r="AU39" s="41">
        <v>1023.46132</v>
      </c>
      <c r="AV39" s="41">
        <v>737.51139999999998</v>
      </c>
      <c r="AW39" s="41">
        <v>681.96403999999995</v>
      </c>
      <c r="AX39" s="41">
        <v>2265.5798500000001</v>
      </c>
      <c r="AY39" s="41">
        <v>1896.6766700000001</v>
      </c>
      <c r="AZ39" s="41">
        <v>1791.8666700000001</v>
      </c>
      <c r="BA39" s="41">
        <v>19465.4944</v>
      </c>
      <c r="BB39" s="41">
        <v>19152.08641</v>
      </c>
      <c r="BC39" s="41">
        <v>19028.66878</v>
      </c>
    </row>
    <row r="40" spans="4:56" ht="15" x14ac:dyDescent="0.25">
      <c r="AA40" s="7" t="s">
        <v>25</v>
      </c>
      <c r="AB40" s="7" t="s">
        <v>18</v>
      </c>
      <c r="AC40" s="41">
        <v>40.897550000000003</v>
      </c>
      <c r="AD40" s="41">
        <v>29.377300000000002</v>
      </c>
      <c r="AE40" s="41">
        <v>28.657029999999999</v>
      </c>
      <c r="AF40" s="41">
        <v>148.28532999999999</v>
      </c>
      <c r="AG40" s="41">
        <v>108.20663</v>
      </c>
      <c r="AH40" s="41">
        <v>104.3908</v>
      </c>
      <c r="AI40" s="41">
        <v>1071.6617699999999</v>
      </c>
      <c r="AJ40" s="41">
        <v>1036.59151</v>
      </c>
      <c r="AK40" s="41">
        <v>1035.4682299999999</v>
      </c>
      <c r="AL40" s="41">
        <v>3177.6379999999999</v>
      </c>
      <c r="AM40" s="41">
        <v>2321.03586</v>
      </c>
      <c r="AN40" s="41">
        <v>2320.9075499999999</v>
      </c>
      <c r="AO40" s="41">
        <v>50457.034749999999</v>
      </c>
      <c r="AP40" s="41">
        <v>38885.366179999997</v>
      </c>
      <c r="AQ40" s="41">
        <v>36933.520120000001</v>
      </c>
      <c r="AR40" s="41">
        <v>328901.02487999998</v>
      </c>
      <c r="AS40" s="41">
        <v>326692.65379999997</v>
      </c>
      <c r="AT40" s="41">
        <v>325704.84333</v>
      </c>
      <c r="AU40" s="41">
        <v>995.50248999999997</v>
      </c>
      <c r="AV40" s="41">
        <v>692.68915000000004</v>
      </c>
      <c r="AW40" s="41">
        <v>657.32992999999999</v>
      </c>
      <c r="AX40" s="41">
        <v>2054.4426800000001</v>
      </c>
      <c r="AY40" s="41">
        <v>1863.73</v>
      </c>
      <c r="AZ40" s="41">
        <v>1774.48</v>
      </c>
      <c r="BA40" s="41">
        <v>19207.145519999998</v>
      </c>
      <c r="BB40" s="41">
        <v>19053.963739999999</v>
      </c>
      <c r="BC40" s="41">
        <v>19039.346669999999</v>
      </c>
    </row>
    <row r="41" spans="4:56" ht="15" x14ac:dyDescent="0.25">
      <c r="AA41" s="7" t="s">
        <v>25</v>
      </c>
      <c r="AB41" s="7" t="s">
        <v>19</v>
      </c>
      <c r="AC41" s="41">
        <v>42.424349999999997</v>
      </c>
      <c r="AD41" s="41">
        <v>28.65436</v>
      </c>
      <c r="AE41" s="41">
        <v>28.504100000000001</v>
      </c>
      <c r="AF41" s="41">
        <v>148.17089000000001</v>
      </c>
      <c r="AG41" s="41">
        <v>142.84329</v>
      </c>
      <c r="AH41" s="41">
        <v>103.27276000000001</v>
      </c>
      <c r="AI41" s="41">
        <v>1073.21361</v>
      </c>
      <c r="AJ41" s="41">
        <v>1036.1242299999999</v>
      </c>
      <c r="AK41" s="41">
        <v>1035.2544700000001</v>
      </c>
      <c r="AL41" s="41">
        <v>3177.6379999999999</v>
      </c>
      <c r="AM41" s="41">
        <v>2321.03586</v>
      </c>
      <c r="AN41" s="41">
        <v>2320.9075499999999</v>
      </c>
      <c r="AO41" s="41">
        <v>42990.234149999997</v>
      </c>
      <c r="AP41" s="41">
        <v>35543.525099999999</v>
      </c>
      <c r="AQ41" s="41">
        <v>35247.478669999997</v>
      </c>
      <c r="AR41" s="41">
        <v>325369.16317999997</v>
      </c>
      <c r="AS41" s="41">
        <v>323428.13880000002</v>
      </c>
      <c r="AT41" s="41">
        <v>323053.76912999997</v>
      </c>
      <c r="AU41" s="41">
        <v>995.50248999999997</v>
      </c>
      <c r="AV41" s="41">
        <v>675.36989000000005</v>
      </c>
      <c r="AW41" s="41">
        <v>657.98015999999996</v>
      </c>
      <c r="AX41" s="41">
        <v>1837.0252</v>
      </c>
      <c r="AY41" s="41">
        <v>1778.5966699999999</v>
      </c>
      <c r="AZ41" s="41">
        <v>1755.30117</v>
      </c>
      <c r="BA41" s="41">
        <v>19039.074270000001</v>
      </c>
      <c r="BB41" s="41">
        <v>18989.070230000001</v>
      </c>
      <c r="BC41" s="41">
        <v>18976.75</v>
      </c>
    </row>
    <row r="42" spans="4:56" ht="15" x14ac:dyDescent="0.25">
      <c r="AA42" s="7" t="s">
        <v>25</v>
      </c>
      <c r="AB42" s="7" t="s">
        <v>20</v>
      </c>
      <c r="AC42" s="41">
        <v>40.897550000000003</v>
      </c>
      <c r="AD42" s="41">
        <v>29.921769999999999</v>
      </c>
      <c r="AE42" s="41">
        <v>29.717700000000001</v>
      </c>
      <c r="AF42" s="41">
        <v>149.24859000000001</v>
      </c>
      <c r="AG42" s="41">
        <v>109.04016</v>
      </c>
      <c r="AH42" s="41">
        <v>104.49167</v>
      </c>
      <c r="AI42" s="41">
        <v>1164.0632700000001</v>
      </c>
      <c r="AJ42" s="41">
        <v>1061.2640799999999</v>
      </c>
      <c r="AK42" s="41">
        <v>1068.7413899999999</v>
      </c>
      <c r="AL42" s="41">
        <v>3179.9746599999999</v>
      </c>
      <c r="AM42" s="41">
        <v>2321.03586</v>
      </c>
      <c r="AN42" s="41">
        <v>2320.9075499999999</v>
      </c>
      <c r="AO42" s="41">
        <v>43263.267180000003</v>
      </c>
      <c r="AP42" s="41">
        <v>35804.722739999997</v>
      </c>
      <c r="AQ42" s="41">
        <v>35702.382619999997</v>
      </c>
      <c r="AR42" s="41">
        <v>325123.99965000001</v>
      </c>
      <c r="AS42" s="41">
        <v>323399.97944000002</v>
      </c>
      <c r="AT42" s="41">
        <v>323691.13471000001</v>
      </c>
      <c r="AU42" s="41">
        <v>995.50248999999997</v>
      </c>
      <c r="AV42" s="41">
        <v>689.20029</v>
      </c>
      <c r="AW42" s="41">
        <v>656.34204</v>
      </c>
      <c r="AX42" s="41">
        <v>1934.6907699999999</v>
      </c>
      <c r="AY42" s="41">
        <v>1812.71522</v>
      </c>
      <c r="AZ42" s="41">
        <v>1795.6574599999999</v>
      </c>
      <c r="BA42" s="41">
        <v>19731.922610000001</v>
      </c>
      <c r="BB42" s="41">
        <v>19059.509529999999</v>
      </c>
      <c r="BC42" s="41">
        <v>19037.354579999999</v>
      </c>
    </row>
    <row r="43" spans="4:56" ht="15" x14ac:dyDescent="0.25">
      <c r="AA43" s="7" t="s">
        <v>25</v>
      </c>
      <c r="AB43" s="7" t="s">
        <v>29</v>
      </c>
      <c r="AC43" s="41">
        <v>40.897550000000003</v>
      </c>
      <c r="AD43" s="41">
        <v>28.75478</v>
      </c>
      <c r="AE43" s="41">
        <v>28.829239999999999</v>
      </c>
      <c r="AF43" s="41">
        <v>148.26671999999999</v>
      </c>
      <c r="AG43" s="41">
        <v>108.01949999999999</v>
      </c>
      <c r="AH43" s="41">
        <v>104.36663</v>
      </c>
      <c r="AI43" s="41">
        <v>1088.31313</v>
      </c>
      <c r="AJ43" s="41">
        <v>1036.6061</v>
      </c>
      <c r="AK43" s="41">
        <v>1036.0889400000001</v>
      </c>
      <c r="AL43" s="41">
        <v>3177.6379999999999</v>
      </c>
      <c r="AM43" s="41">
        <v>2321.03586</v>
      </c>
      <c r="AN43" s="41">
        <v>2320.9075499999999</v>
      </c>
      <c r="AO43" s="41">
        <v>43249.42914</v>
      </c>
      <c r="AP43" s="41">
        <v>37219.047630000001</v>
      </c>
      <c r="AQ43" s="41">
        <v>36296.858410000001</v>
      </c>
      <c r="AR43" s="41">
        <v>326368.68540000002</v>
      </c>
      <c r="AS43" s="41">
        <v>325165.3664</v>
      </c>
      <c r="AT43" s="41">
        <v>325322.10834999999</v>
      </c>
      <c r="AU43" s="41">
        <v>995.50248999999997</v>
      </c>
      <c r="AV43" s="41">
        <v>679.71956</v>
      </c>
      <c r="AW43" s="41">
        <v>662.39264000000003</v>
      </c>
      <c r="AX43" s="41">
        <v>1812.2474999999999</v>
      </c>
      <c r="AY43" s="41">
        <v>1807.89491</v>
      </c>
      <c r="AZ43" s="41">
        <v>1801.0991200000001</v>
      </c>
      <c r="BA43" s="41">
        <v>19149.003789999999</v>
      </c>
      <c r="BB43" s="41">
        <v>19114.543730000001</v>
      </c>
      <c r="BC43" s="41">
        <v>19040.834459999998</v>
      </c>
    </row>
    <row r="44" spans="4:56" ht="15" x14ac:dyDescent="0.25">
      <c r="AA44" s="7" t="s">
        <v>25</v>
      </c>
      <c r="AB44" s="7" t="s">
        <v>21</v>
      </c>
      <c r="AC44" s="41">
        <v>40.897550000000003</v>
      </c>
      <c r="AD44" s="41">
        <v>28.65436</v>
      </c>
      <c r="AE44" s="41">
        <v>28.504100000000001</v>
      </c>
      <c r="AF44" s="41">
        <v>148.18950000000001</v>
      </c>
      <c r="AG44" s="41">
        <v>107.61753</v>
      </c>
      <c r="AH44" s="41">
        <v>103.76918999999999</v>
      </c>
      <c r="AI44" s="41">
        <v>1070.1131399999999</v>
      </c>
      <c r="AJ44" s="41">
        <v>1034.8018199999999</v>
      </c>
      <c r="AK44" s="41">
        <v>1034.6340399999999</v>
      </c>
      <c r="AL44" s="41">
        <v>3177.6379999999999</v>
      </c>
      <c r="AM44" s="41">
        <v>2321.03586</v>
      </c>
      <c r="AN44" s="41">
        <v>2320.9075499999999</v>
      </c>
      <c r="AO44" s="41">
        <v>42987.214829999997</v>
      </c>
      <c r="AP44" s="41">
        <v>35606.69195</v>
      </c>
      <c r="AQ44" s="41">
        <v>35294.89</v>
      </c>
      <c r="AR44" s="41">
        <v>324312.51280999999</v>
      </c>
      <c r="AS44" s="41">
        <v>323032.61351</v>
      </c>
      <c r="AT44" s="41">
        <v>322920.51756000001</v>
      </c>
      <c r="AU44" s="41">
        <v>995.50248999999997</v>
      </c>
      <c r="AV44" s="41">
        <v>675.36581000000001</v>
      </c>
      <c r="AW44" s="41">
        <v>655.43295999999998</v>
      </c>
      <c r="AX44" s="41">
        <v>1815.0073299999999</v>
      </c>
      <c r="AY44" s="41">
        <v>1769.17913</v>
      </c>
      <c r="AZ44" s="41">
        <v>1757.54935</v>
      </c>
      <c r="BA44" s="41">
        <v>18984.765800000001</v>
      </c>
      <c r="BB44" s="41">
        <v>18977.78599</v>
      </c>
      <c r="BC44" s="41">
        <v>18976.34938</v>
      </c>
    </row>
    <row r="45" spans="4:56" ht="15" x14ac:dyDescent="0.25">
      <c r="AA45" s="7"/>
      <c r="AB45" s="7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</row>
    <row r="46" spans="4:56" ht="15" x14ac:dyDescent="0.25">
      <c r="AA46" s="7" t="s">
        <v>25</v>
      </c>
      <c r="AB46" s="7" t="s">
        <v>22</v>
      </c>
      <c r="AC46" s="7">
        <f>AC38/AC$28</f>
        <v>0.88958262050600434</v>
      </c>
      <c r="AD46" s="7">
        <f t="shared" ref="AD46:BC52" si="10">AD38/AD$28</f>
        <v>1</v>
      </c>
      <c r="AE46" s="7">
        <f t="shared" si="10"/>
        <v>0.89858203612002618</v>
      </c>
      <c r="AF46" s="7">
        <f t="shared" si="10"/>
        <v>0.97903217011231081</v>
      </c>
      <c r="AG46" s="7">
        <f t="shared" si="10"/>
        <v>1</v>
      </c>
      <c r="AH46" s="7">
        <f t="shared" si="10"/>
        <v>0.96749814041740101</v>
      </c>
      <c r="AI46" s="7">
        <f t="shared" si="10"/>
        <v>0.95508777428876757</v>
      </c>
      <c r="AJ46" s="7">
        <f t="shared" si="10"/>
        <v>0.91492179366264914</v>
      </c>
      <c r="AK46" s="7">
        <f t="shared" si="10"/>
        <v>0.90459502541074965</v>
      </c>
      <c r="AL46" s="7">
        <f t="shared" si="10"/>
        <v>1</v>
      </c>
      <c r="AM46" s="7">
        <f t="shared" si="10"/>
        <v>0.99243714716005216</v>
      </c>
      <c r="AN46" s="7">
        <f t="shared" si="10"/>
        <v>1</v>
      </c>
      <c r="AO46" s="7">
        <f t="shared" si="10"/>
        <v>1</v>
      </c>
      <c r="AP46" s="7">
        <f t="shared" si="10"/>
        <v>0.9240401389639683</v>
      </c>
      <c r="AQ46" s="7">
        <f t="shared" si="10"/>
        <v>1</v>
      </c>
      <c r="AR46" s="7">
        <f t="shared" si="10"/>
        <v>1</v>
      </c>
      <c r="AS46" s="7">
        <f t="shared" si="10"/>
        <v>1</v>
      </c>
      <c r="AT46" s="7">
        <f t="shared" si="10"/>
        <v>0.9962478770474168</v>
      </c>
      <c r="AU46" s="7">
        <f t="shared" si="10"/>
        <v>1</v>
      </c>
      <c r="AV46" s="7">
        <f t="shared" si="10"/>
        <v>0.89684141589848898</v>
      </c>
      <c r="AW46" s="7">
        <f t="shared" si="10"/>
        <v>0.95704541695691991</v>
      </c>
      <c r="AX46" s="7">
        <f t="shared" si="10"/>
        <v>0.99291655070113727</v>
      </c>
      <c r="AY46" s="7">
        <f t="shared" si="10"/>
        <v>0.96376216410181736</v>
      </c>
      <c r="AZ46" s="7">
        <f t="shared" si="10"/>
        <v>0.92832503906934882</v>
      </c>
      <c r="BA46" s="7">
        <f t="shared" si="10"/>
        <v>0.91923982713483199</v>
      </c>
      <c r="BB46" s="7">
        <f t="shared" si="10"/>
        <v>0.967751216033091</v>
      </c>
      <c r="BC46" s="7">
        <f t="shared" si="10"/>
        <v>0.98183961123114372</v>
      </c>
    </row>
    <row r="47" spans="4:56" ht="15" x14ac:dyDescent="0.25">
      <c r="AA47" s="7" t="s">
        <v>25</v>
      </c>
      <c r="AB47" s="7" t="s">
        <v>401</v>
      </c>
      <c r="AC47" s="7">
        <f t="shared" ref="AC47:AR52" si="11">AC39/AC$28</f>
        <v>1</v>
      </c>
      <c r="AD47" s="7">
        <f t="shared" si="11"/>
        <v>0.59221294032752858</v>
      </c>
      <c r="AE47" s="7">
        <f t="shared" si="11"/>
        <v>0.90008849756913323</v>
      </c>
      <c r="AF47" s="7">
        <f t="shared" si="11"/>
        <v>0.97305539257034657</v>
      </c>
      <c r="AG47" s="7">
        <f t="shared" si="11"/>
        <v>0.76121950736358646</v>
      </c>
      <c r="AH47" s="7">
        <f t="shared" si="11"/>
        <v>0.98304769170349593</v>
      </c>
      <c r="AI47" s="7">
        <f t="shared" si="11"/>
        <v>0.92990617915264284</v>
      </c>
      <c r="AJ47" s="7">
        <f t="shared" si="11"/>
        <v>0.92341541227754032</v>
      </c>
      <c r="AK47" s="7">
        <f t="shared" si="11"/>
        <v>0.92277679218491004</v>
      </c>
      <c r="AL47" s="7">
        <f t="shared" si="11"/>
        <v>0.69364694656022552</v>
      </c>
      <c r="AM47" s="7">
        <f t="shared" si="11"/>
        <v>0.99343626493511439</v>
      </c>
      <c r="AN47" s="7">
        <f t="shared" si="11"/>
        <v>0.8075591675744267</v>
      </c>
      <c r="AO47" s="7">
        <f t="shared" si="11"/>
        <v>0.99607138367657133</v>
      </c>
      <c r="AP47" s="7">
        <f t="shared" si="11"/>
        <v>1</v>
      </c>
      <c r="AQ47" s="7">
        <f t="shared" si="11"/>
        <v>0.91993846089232334</v>
      </c>
      <c r="AR47" s="7">
        <f t="shared" si="11"/>
        <v>0.96825607443094319</v>
      </c>
      <c r="AS47" s="7">
        <f t="shared" si="10"/>
        <v>0.98607898790861914</v>
      </c>
      <c r="AT47" s="7">
        <f t="shared" si="10"/>
        <v>0.99582185857886596</v>
      </c>
      <c r="AU47" s="7">
        <f t="shared" si="10"/>
        <v>0.88111624213438433</v>
      </c>
      <c r="AV47" s="7">
        <f t="shared" si="10"/>
        <v>0.9522744222656524</v>
      </c>
      <c r="AW47" s="7">
        <f t="shared" si="10"/>
        <v>0.93368979710754474</v>
      </c>
      <c r="AX47" s="7">
        <f t="shared" si="10"/>
        <v>1</v>
      </c>
      <c r="AY47" s="7">
        <f t="shared" si="10"/>
        <v>0.98079937119680893</v>
      </c>
      <c r="AZ47" s="7">
        <f t="shared" si="10"/>
        <v>0.93742093257450865</v>
      </c>
      <c r="BA47" s="7">
        <f t="shared" si="10"/>
        <v>0.92503462673317804</v>
      </c>
      <c r="BB47" s="7">
        <f t="shared" si="10"/>
        <v>0.97273486849032575</v>
      </c>
      <c r="BC47" s="7">
        <f t="shared" si="10"/>
        <v>0.9812889633781432</v>
      </c>
    </row>
    <row r="48" spans="4:56" ht="15" x14ac:dyDescent="0.25">
      <c r="AA48" s="7" t="s">
        <v>25</v>
      </c>
      <c r="AB48" s="7" t="s">
        <v>18</v>
      </c>
      <c r="AC48" s="7">
        <f t="shared" si="11"/>
        <v>0.85377595117695582</v>
      </c>
      <c r="AD48" s="7">
        <f t="shared" si="10"/>
        <v>0.59396690099311578</v>
      </c>
      <c r="AE48" s="7">
        <f t="shared" si="10"/>
        <v>0.89677421979441518</v>
      </c>
      <c r="AF48" s="7">
        <f t="shared" si="10"/>
        <v>0.92412040180467458</v>
      </c>
      <c r="AG48" s="7">
        <f t="shared" si="10"/>
        <v>0.74947453418024779</v>
      </c>
      <c r="AH48" s="7">
        <f t="shared" si="10"/>
        <v>0.96554745168276268</v>
      </c>
      <c r="AI48" s="7">
        <f t="shared" si="10"/>
        <v>0.86245267467164821</v>
      </c>
      <c r="AJ48" s="7">
        <f t="shared" si="10"/>
        <v>0.89662538269506109</v>
      </c>
      <c r="AK48" s="7">
        <f t="shared" si="10"/>
        <v>0.90361259254502924</v>
      </c>
      <c r="AL48" s="7">
        <f t="shared" si="10"/>
        <v>0.69154317533198539</v>
      </c>
      <c r="AM48" s="7">
        <f t="shared" si="10"/>
        <v>0.99243714716005216</v>
      </c>
      <c r="AN48" s="7">
        <f t="shared" si="10"/>
        <v>0.73297298386084264</v>
      </c>
      <c r="AO48" s="7">
        <f t="shared" si="10"/>
        <v>0.89880496741269555</v>
      </c>
      <c r="AP48" s="7">
        <f t="shared" si="10"/>
        <v>0.84371288298343428</v>
      </c>
      <c r="AQ48" s="7">
        <f t="shared" si="10"/>
        <v>0.8937371795995942</v>
      </c>
      <c r="AR48" s="7">
        <f t="shared" si="10"/>
        <v>0.92707018593096302</v>
      </c>
      <c r="AS48" s="7">
        <f t="shared" si="10"/>
        <v>0.96653598415097375</v>
      </c>
      <c r="AT48" s="7">
        <f t="shared" si="10"/>
        <v>0.9962478770474168</v>
      </c>
      <c r="AU48" s="7">
        <f t="shared" si="10"/>
        <v>0.85704598296320811</v>
      </c>
      <c r="AV48" s="7">
        <f t="shared" si="10"/>
        <v>0.89439995114100723</v>
      </c>
      <c r="AW48" s="7">
        <f t="shared" si="10"/>
        <v>0.89996277365946842</v>
      </c>
      <c r="AX48" s="7">
        <f t="shared" si="10"/>
        <v>0.90680656433274687</v>
      </c>
      <c r="AY48" s="7">
        <f t="shared" si="10"/>
        <v>0.96376216410181736</v>
      </c>
      <c r="AZ48" s="7">
        <f t="shared" si="10"/>
        <v>0.92832503906934882</v>
      </c>
      <c r="BA48" s="7">
        <f t="shared" si="10"/>
        <v>0.91275743228505057</v>
      </c>
      <c r="BB48" s="7">
        <f t="shared" si="10"/>
        <v>0.967751216033091</v>
      </c>
      <c r="BC48" s="7">
        <f t="shared" si="10"/>
        <v>0.98183961123114372</v>
      </c>
    </row>
    <row r="49" spans="27:55" ht="15" x14ac:dyDescent="0.25">
      <c r="AA49" s="7" t="s">
        <v>25</v>
      </c>
      <c r="AB49" s="7" t="s">
        <v>19</v>
      </c>
      <c r="AC49" s="7">
        <f t="shared" si="11"/>
        <v>0.88564937934702892</v>
      </c>
      <c r="AD49" s="7">
        <f t="shared" si="10"/>
        <v>0.57935009034666551</v>
      </c>
      <c r="AE49" s="7">
        <f t="shared" si="10"/>
        <v>0.89198852911282123</v>
      </c>
      <c r="AF49" s="7">
        <f t="shared" si="10"/>
        <v>0.92340720692030875</v>
      </c>
      <c r="AG49" s="7">
        <f t="shared" si="10"/>
        <v>0.9893793775254256</v>
      </c>
      <c r="AH49" s="7">
        <f t="shared" si="10"/>
        <v>0.95520630406362961</v>
      </c>
      <c r="AI49" s="7">
        <f t="shared" si="10"/>
        <v>0.86370156550281274</v>
      </c>
      <c r="AJ49" s="7">
        <f t="shared" si="10"/>
        <v>0.89622119733874284</v>
      </c>
      <c r="AK49" s="7">
        <f t="shared" si="10"/>
        <v>0.90342605256032849</v>
      </c>
      <c r="AL49" s="7">
        <f t="shared" si="10"/>
        <v>0.69154317533198539</v>
      </c>
      <c r="AM49" s="7">
        <f t="shared" si="10"/>
        <v>0.99243714716005216</v>
      </c>
      <c r="AN49" s="7">
        <f t="shared" si="10"/>
        <v>0.73297298386084264</v>
      </c>
      <c r="AO49" s="7">
        <f t="shared" si="10"/>
        <v>0.76579680505808756</v>
      </c>
      <c r="AP49" s="7">
        <f t="shared" si="10"/>
        <v>0.77120348808594041</v>
      </c>
      <c r="AQ49" s="7">
        <f t="shared" si="10"/>
        <v>0.85293744198143473</v>
      </c>
      <c r="AR49" s="7">
        <f t="shared" si="10"/>
        <v>0.91711496099940171</v>
      </c>
      <c r="AS49" s="7">
        <f t="shared" si="10"/>
        <v>0.95687775896103044</v>
      </c>
      <c r="AT49" s="7">
        <f t="shared" si="10"/>
        <v>0.98813891859091252</v>
      </c>
      <c r="AU49" s="7">
        <f t="shared" si="10"/>
        <v>0.85704598296320811</v>
      </c>
      <c r="AV49" s="7">
        <f t="shared" si="10"/>
        <v>0.87203732961330127</v>
      </c>
      <c r="AW49" s="7">
        <f t="shared" si="10"/>
        <v>0.90085301578539223</v>
      </c>
      <c r="AX49" s="7">
        <f t="shared" si="10"/>
        <v>0.81084107452668241</v>
      </c>
      <c r="AY49" s="7">
        <f t="shared" si="10"/>
        <v>0.91973846841735973</v>
      </c>
      <c r="AZ49" s="7">
        <f t="shared" si="10"/>
        <v>0.91829157117506177</v>
      </c>
      <c r="BA49" s="7">
        <f t="shared" si="10"/>
        <v>0.90477039004438053</v>
      </c>
      <c r="BB49" s="7">
        <f t="shared" si="10"/>
        <v>0.96445527330578762</v>
      </c>
      <c r="BC49" s="7">
        <f t="shared" si="10"/>
        <v>0.978611565059055</v>
      </c>
    </row>
    <row r="50" spans="27:55" ht="15" x14ac:dyDescent="0.25">
      <c r="AA50" s="7" t="s">
        <v>25</v>
      </c>
      <c r="AB50" s="7" t="s">
        <v>20</v>
      </c>
      <c r="AC50" s="7">
        <f t="shared" si="11"/>
        <v>0.85377595117695582</v>
      </c>
      <c r="AD50" s="7">
        <f t="shared" si="10"/>
        <v>0.60497530403164279</v>
      </c>
      <c r="AE50" s="7">
        <f t="shared" si="10"/>
        <v>0.92996612808740109</v>
      </c>
      <c r="AF50" s="7">
        <f t="shared" si="10"/>
        <v>0.93012347856380106</v>
      </c>
      <c r="AG50" s="7">
        <f t="shared" si="10"/>
        <v>0.75524783576514387</v>
      </c>
      <c r="AH50" s="7">
        <f t="shared" si="10"/>
        <v>0.96648043400928219</v>
      </c>
      <c r="AI50" s="7">
        <f t="shared" si="10"/>
        <v>0.93681561552627302</v>
      </c>
      <c r="AJ50" s="7">
        <f t="shared" si="10"/>
        <v>0.91796653039394649</v>
      </c>
      <c r="AK50" s="7">
        <f t="shared" si="10"/>
        <v>0.93264877685149083</v>
      </c>
      <c r="AL50" s="7">
        <f t="shared" si="10"/>
        <v>0.69205169810143585</v>
      </c>
      <c r="AM50" s="7">
        <f t="shared" si="10"/>
        <v>0.99243714716005216</v>
      </c>
      <c r="AN50" s="7">
        <f t="shared" si="10"/>
        <v>0.73297298386084264</v>
      </c>
      <c r="AO50" s="7">
        <f t="shared" si="10"/>
        <v>0.77066041713611888</v>
      </c>
      <c r="AP50" s="7">
        <f t="shared" si="10"/>
        <v>0.7768708080965776</v>
      </c>
      <c r="AQ50" s="7">
        <f t="shared" si="10"/>
        <v>0.86394545237255782</v>
      </c>
      <c r="AR50" s="7">
        <f t="shared" si="10"/>
        <v>0.91642392089265989</v>
      </c>
      <c r="AS50" s="7">
        <f t="shared" si="10"/>
        <v>0.95679444813535353</v>
      </c>
      <c r="AT50" s="7">
        <f t="shared" si="10"/>
        <v>0.99008845701191406</v>
      </c>
      <c r="AU50" s="7">
        <f t="shared" si="10"/>
        <v>0.85704598296320811</v>
      </c>
      <c r="AV50" s="7">
        <f t="shared" si="10"/>
        <v>0.88989513651595087</v>
      </c>
      <c r="AW50" s="7">
        <f t="shared" si="10"/>
        <v>0.89861023487507063</v>
      </c>
      <c r="AX50" s="7">
        <f t="shared" si="10"/>
        <v>0.85394949553422261</v>
      </c>
      <c r="AY50" s="7">
        <f t="shared" si="10"/>
        <v>0.93738167187709709</v>
      </c>
      <c r="AZ50" s="7">
        <f t="shared" si="10"/>
        <v>0.9394040968112729</v>
      </c>
      <c r="BA50" s="7">
        <f t="shared" si="10"/>
        <v>0.9376957651930643</v>
      </c>
      <c r="BB50" s="7">
        <f t="shared" si="10"/>
        <v>0.96803288682293809</v>
      </c>
      <c r="BC50" s="7">
        <f t="shared" si="10"/>
        <v>0.98173688118977009</v>
      </c>
    </row>
    <row r="51" spans="27:55" ht="15" x14ac:dyDescent="0.25">
      <c r="AA51" s="7" t="s">
        <v>25</v>
      </c>
      <c r="AB51" s="7" t="s">
        <v>27</v>
      </c>
      <c r="AC51" s="7">
        <f t="shared" si="11"/>
        <v>0.85377595117695582</v>
      </c>
      <c r="AD51" s="7">
        <f t="shared" si="10"/>
        <v>0.58138043881972901</v>
      </c>
      <c r="AE51" s="7">
        <f t="shared" si="10"/>
        <v>0.90216324609584264</v>
      </c>
      <c r="AF51" s="7">
        <f t="shared" si="10"/>
        <v>0.9240044235033984</v>
      </c>
      <c r="AG51" s="7">
        <f t="shared" si="10"/>
        <v>0.74817841055472545</v>
      </c>
      <c r="AH51" s="7">
        <f t="shared" si="10"/>
        <v>0.96532389479932879</v>
      </c>
      <c r="AI51" s="7">
        <f t="shared" si="10"/>
        <v>0.87585336728842467</v>
      </c>
      <c r="AJ51" s="7">
        <f t="shared" si="10"/>
        <v>0.89663800267526284</v>
      </c>
      <c r="AK51" s="7">
        <f t="shared" si="10"/>
        <v>0.90415426186531223</v>
      </c>
      <c r="AL51" s="7">
        <f t="shared" si="10"/>
        <v>0.69154317533198539</v>
      </c>
      <c r="AM51" s="7">
        <f t="shared" si="10"/>
        <v>0.99243714716005216</v>
      </c>
      <c r="AN51" s="7">
        <f t="shared" si="10"/>
        <v>0.73297298386084264</v>
      </c>
      <c r="AO51" s="7">
        <f t="shared" si="10"/>
        <v>0.77041391634286216</v>
      </c>
      <c r="AP51" s="7">
        <f t="shared" si="10"/>
        <v>0.80755803693463024</v>
      </c>
      <c r="AQ51" s="7">
        <f t="shared" si="10"/>
        <v>0.87833089719797897</v>
      </c>
      <c r="AR51" s="7">
        <f t="shared" si="10"/>
        <v>0.91993230476011412</v>
      </c>
      <c r="AS51" s="7">
        <f t="shared" si="10"/>
        <v>0.96201743066325418</v>
      </c>
      <c r="AT51" s="7">
        <f t="shared" si="10"/>
        <v>0.99507718855719229</v>
      </c>
      <c r="AU51" s="7">
        <f t="shared" si="10"/>
        <v>0.85704598296320811</v>
      </c>
      <c r="AV51" s="7">
        <f t="shared" si="10"/>
        <v>0.87765362176322081</v>
      </c>
      <c r="AW51" s="7">
        <f t="shared" si="10"/>
        <v>0.90689422516637541</v>
      </c>
      <c r="AX51" s="7">
        <f t="shared" si="10"/>
        <v>0.79990449244152662</v>
      </c>
      <c r="AY51" s="7">
        <f t="shared" si="10"/>
        <v>0.93488901875822161</v>
      </c>
      <c r="AZ51" s="7">
        <f t="shared" si="10"/>
        <v>0.94225091910969394</v>
      </c>
      <c r="BA51" s="7">
        <f t="shared" si="10"/>
        <v>0.90999443472624364</v>
      </c>
      <c r="BB51" s="7">
        <f t="shared" si="10"/>
        <v>0.97082807498956625</v>
      </c>
      <c r="BC51" s="7">
        <f t="shared" si="10"/>
        <v>0.98191633503792719</v>
      </c>
    </row>
    <row r="52" spans="27:55" ht="15" x14ac:dyDescent="0.25">
      <c r="AA52" s="7" t="s">
        <v>25</v>
      </c>
      <c r="AB52" s="7" t="s">
        <v>21</v>
      </c>
      <c r="AC52" s="7">
        <f t="shared" si="11"/>
        <v>0.85377595117695582</v>
      </c>
      <c r="AD52" s="7">
        <f t="shared" si="10"/>
        <v>0.57935009034666551</v>
      </c>
      <c r="AE52" s="7">
        <f t="shared" si="10"/>
        <v>0.89198852911282123</v>
      </c>
      <c r="AF52" s="7">
        <f t="shared" si="10"/>
        <v>0.92352318522158494</v>
      </c>
      <c r="AG52" s="7">
        <f t="shared" si="10"/>
        <v>0.74539423477451283</v>
      </c>
      <c r="AH52" s="7">
        <f t="shared" si="10"/>
        <v>0.95979796081344726</v>
      </c>
      <c r="AI52" s="7">
        <f t="shared" si="10"/>
        <v>0.86120636718642674</v>
      </c>
      <c r="AJ52" s="7">
        <f t="shared" si="10"/>
        <v>0.89507734620655499</v>
      </c>
      <c r="AK52" s="7">
        <f t="shared" si="10"/>
        <v>0.90288462758508525</v>
      </c>
      <c r="AL52" s="7">
        <f t="shared" si="10"/>
        <v>0.69154317533198539</v>
      </c>
      <c r="AM52" s="7">
        <f t="shared" si="10"/>
        <v>0.99243714716005216</v>
      </c>
      <c r="AN52" s="7">
        <f t="shared" si="10"/>
        <v>0.73297298386084264</v>
      </c>
      <c r="AO52" s="7">
        <f t="shared" si="10"/>
        <v>0.76574302108470005</v>
      </c>
      <c r="AP52" s="7">
        <f t="shared" si="10"/>
        <v>0.77257404699686294</v>
      </c>
      <c r="AQ52" s="7">
        <f t="shared" si="10"/>
        <v>0.85408472683859404</v>
      </c>
      <c r="AR52" s="7">
        <f t="shared" si="10"/>
        <v>0.91413659066645025</v>
      </c>
      <c r="AS52" s="7">
        <f t="shared" si="10"/>
        <v>0.95570757830046138</v>
      </c>
      <c r="AT52" s="7">
        <f t="shared" si="10"/>
        <v>0.98773133609269581</v>
      </c>
      <c r="AU52" s="7">
        <f t="shared" si="10"/>
        <v>0.85704598296320811</v>
      </c>
      <c r="AV52" s="7">
        <f t="shared" si="10"/>
        <v>0.87203206151894652</v>
      </c>
      <c r="AW52" s="7">
        <f t="shared" si="10"/>
        <v>0.89736559634434321</v>
      </c>
      <c r="AX52" s="7">
        <f t="shared" si="10"/>
        <v>0.80112264857934712</v>
      </c>
      <c r="AY52" s="7">
        <f t="shared" si="10"/>
        <v>0.9148685201250023</v>
      </c>
      <c r="AZ52" s="7">
        <f t="shared" si="10"/>
        <v>0.91946771392467574</v>
      </c>
      <c r="BA52" s="7">
        <f t="shared" si="10"/>
        <v>0.90218955576180004</v>
      </c>
      <c r="BB52" s="7">
        <f t="shared" si="10"/>
        <v>0.96388214652067239</v>
      </c>
      <c r="BC52" s="7">
        <f t="shared" si="10"/>
        <v>0.97859090549589511</v>
      </c>
    </row>
    <row r="53" spans="27:55" ht="15" x14ac:dyDescent="0.25">
      <c r="AA53" s="7"/>
      <c r="AB53" s="7"/>
      <c r="AC53" s="14" t="s">
        <v>58</v>
      </c>
      <c r="AD53" s="14" t="s">
        <v>32</v>
      </c>
      <c r="AE53" s="14" t="s">
        <v>33</v>
      </c>
      <c r="AF53" s="14" t="s">
        <v>34</v>
      </c>
      <c r="AG53" s="14" t="s">
        <v>35</v>
      </c>
      <c r="AH53" s="14" t="s">
        <v>36</v>
      </c>
      <c r="AI53" s="14" t="s">
        <v>37</v>
      </c>
      <c r="AJ53" s="14" t="s">
        <v>38</v>
      </c>
      <c r="AK53" s="14" t="s">
        <v>39</v>
      </c>
      <c r="AL53" s="14" t="s">
        <v>40</v>
      </c>
      <c r="AM53" s="14" t="s">
        <v>41</v>
      </c>
      <c r="AN53" s="14" t="s">
        <v>42</v>
      </c>
      <c r="AO53" s="14" t="s">
        <v>43</v>
      </c>
      <c r="AP53" s="14" t="s">
        <v>44</v>
      </c>
      <c r="AQ53" s="14" t="s">
        <v>45</v>
      </c>
      <c r="AR53" s="14" t="s">
        <v>46</v>
      </c>
      <c r="AS53" s="14" t="s">
        <v>47</v>
      </c>
      <c r="AT53" s="14" t="s">
        <v>48</v>
      </c>
      <c r="AU53" s="14" t="s">
        <v>49</v>
      </c>
      <c r="AV53" s="14" t="s">
        <v>50</v>
      </c>
      <c r="AW53" s="14" t="s">
        <v>51</v>
      </c>
      <c r="AX53" s="14" t="s">
        <v>52</v>
      </c>
      <c r="AY53" s="14" t="s">
        <v>53</v>
      </c>
      <c r="AZ53" s="14" t="s">
        <v>54</v>
      </c>
      <c r="BA53" s="14" t="s">
        <v>55</v>
      </c>
      <c r="BB53" s="14" t="s">
        <v>56</v>
      </c>
      <c r="BC53" s="14" t="s">
        <v>57</v>
      </c>
    </row>
    <row r="54" spans="27:55" ht="15" x14ac:dyDescent="0.25"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</row>
    <row r="76" spans="31:46" x14ac:dyDescent="0.2">
      <c r="AE76" s="122" t="s">
        <v>129</v>
      </c>
      <c r="AF76" s="122"/>
      <c r="AL76" s="122" t="s">
        <v>130</v>
      </c>
      <c r="AM76" s="122"/>
      <c r="AS76" s="122" t="s">
        <v>131</v>
      </c>
      <c r="AT76" s="122"/>
    </row>
  </sheetData>
  <sortState ref="AA4:BC24">
    <sortCondition ref="AB4:AB24"/>
  </sortState>
  <mergeCells count="10">
    <mergeCell ref="AE76:AF76"/>
    <mergeCell ref="AL76:AM76"/>
    <mergeCell ref="AS76:AT76"/>
    <mergeCell ref="V2:X2"/>
    <mergeCell ref="D2:F2"/>
    <mergeCell ref="G2:I2"/>
    <mergeCell ref="J2:L2"/>
    <mergeCell ref="M2:O2"/>
    <mergeCell ref="P2:R2"/>
    <mergeCell ref="S2:U2"/>
  </mergeCells>
  <phoneticPr fontId="1" type="noConversion"/>
  <conditionalFormatting sqref="J4:J30 M4:M30 P4:P30 S4:S30 V4:V30 D4:D30 G4:G30">
    <cfRule type="expression" dxfId="11" priority="3">
      <formula>D4=MIN($J4,$M4,$P4,$S4,$V4)</formula>
    </cfRule>
  </conditionalFormatting>
  <conditionalFormatting sqref="K4:K30 N4:N30 Q4:Q30 T4:T30 W4:W30 H4:H30 E4:E30">
    <cfRule type="expression" dxfId="10" priority="2">
      <formula>E4=MIN($K4,$N4,$Q4,$T4,$W4)</formula>
    </cfRule>
  </conditionalFormatting>
  <conditionalFormatting sqref="L4:L30 O4:O30 R4:R30 U4:U30 I4:I30 F4:F30 X4:Y30">
    <cfRule type="expression" dxfId="9" priority="1">
      <formula>F4=MIN($L4,$O4,$R4,$U4,$X4)</formula>
    </cfRule>
  </conditionalFormatting>
  <pageMargins left="0.7" right="0.7" top="0.75" bottom="0.75" header="0.3" footer="0.3"/>
  <pageSetup paperSize="9" orientation="landscape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33"/>
  <sheetViews>
    <sheetView topLeftCell="S11" zoomScale="96" zoomScaleNormal="96" workbookViewId="0">
      <selection activeCell="U3" sqref="U3"/>
    </sheetView>
  </sheetViews>
  <sheetFormatPr defaultRowHeight="14.25" x14ac:dyDescent="0.2"/>
  <cols>
    <col min="2" max="2" width="5.75" bestFit="1" customWidth="1"/>
    <col min="3" max="3" width="4.875" bestFit="1" customWidth="1"/>
    <col min="4" max="4" width="10.5" style="53" bestFit="1" customWidth="1"/>
    <col min="5" max="19" width="10.5" bestFit="1" customWidth="1"/>
    <col min="20" max="20" width="5.25" customWidth="1"/>
    <col min="21" max="21" width="29" style="56" bestFit="1" customWidth="1"/>
    <col min="22" max="22" width="28" style="56" bestFit="1" customWidth="1"/>
    <col min="23" max="25" width="29" style="56" bestFit="1" customWidth="1"/>
    <col min="26" max="26" width="11.75" bestFit="1" customWidth="1"/>
  </cols>
  <sheetData>
    <row r="1" spans="1:26" s="7" customFormat="1" ht="15" x14ac:dyDescent="0.25">
      <c r="D1" s="95" t="s">
        <v>122</v>
      </c>
      <c r="E1" s="121" t="s">
        <v>89</v>
      </c>
      <c r="F1" s="121"/>
      <c r="G1" s="121"/>
      <c r="H1" s="121" t="s">
        <v>90</v>
      </c>
      <c r="I1" s="121"/>
      <c r="J1" s="121"/>
      <c r="K1" s="121" t="s">
        <v>91</v>
      </c>
      <c r="L1" s="121"/>
      <c r="M1" s="121"/>
      <c r="N1" s="121" t="s">
        <v>3</v>
      </c>
      <c r="O1" s="121"/>
      <c r="P1" s="121"/>
      <c r="Q1" s="121" t="s">
        <v>93</v>
      </c>
      <c r="R1" s="121"/>
      <c r="S1" s="121"/>
      <c r="T1" s="57"/>
      <c r="U1" s="94" t="s">
        <v>89</v>
      </c>
      <c r="V1" s="94" t="s">
        <v>90</v>
      </c>
      <c r="W1" s="99" t="s">
        <v>91</v>
      </c>
      <c r="X1" s="99" t="s">
        <v>92</v>
      </c>
      <c r="Y1" s="99" t="s">
        <v>94</v>
      </c>
      <c r="Z1" s="123" t="s">
        <v>127</v>
      </c>
    </row>
    <row r="2" spans="1:26" s="7" customFormat="1" ht="15" x14ac:dyDescent="0.25">
      <c r="D2" s="96" t="s">
        <v>123</v>
      </c>
      <c r="E2" s="36" t="s">
        <v>95</v>
      </c>
      <c r="F2" s="36" t="s">
        <v>96</v>
      </c>
      <c r="G2" s="36" t="s">
        <v>97</v>
      </c>
      <c r="H2" s="36" t="s">
        <v>95</v>
      </c>
      <c r="I2" s="36" t="s">
        <v>96</v>
      </c>
      <c r="J2" s="36" t="s">
        <v>97</v>
      </c>
      <c r="K2" s="36" t="s">
        <v>95</v>
      </c>
      <c r="L2" s="36" t="s">
        <v>96</v>
      </c>
      <c r="M2" s="36" t="s">
        <v>97</v>
      </c>
      <c r="N2" s="36" t="s">
        <v>95</v>
      </c>
      <c r="O2" s="36" t="s">
        <v>96</v>
      </c>
      <c r="P2" s="36" t="s">
        <v>97</v>
      </c>
      <c r="Q2" s="36" t="s">
        <v>95</v>
      </c>
      <c r="R2" s="36" t="s">
        <v>96</v>
      </c>
      <c r="S2" s="36" t="s">
        <v>97</v>
      </c>
      <c r="T2" s="57"/>
      <c r="U2" s="17" t="s">
        <v>124</v>
      </c>
      <c r="V2" s="17" t="s">
        <v>124</v>
      </c>
      <c r="W2" s="17" t="s">
        <v>124</v>
      </c>
      <c r="X2" s="17" t="s">
        <v>124</v>
      </c>
      <c r="Y2" s="17" t="s">
        <v>124</v>
      </c>
      <c r="Z2" s="124"/>
    </row>
    <row r="3" spans="1:26" s="7" customFormat="1" ht="15" x14ac:dyDescent="0.25">
      <c r="A3" s="7" t="s">
        <v>1</v>
      </c>
      <c r="B3" s="7">
        <v>25</v>
      </c>
      <c r="C3" s="57">
        <v>0.4</v>
      </c>
      <c r="D3" s="88">
        <f>MAX(F3,I3,L3,O3,R3)</f>
        <v>42.424349999999997</v>
      </c>
      <c r="E3" s="89">
        <v>42.005949999999999</v>
      </c>
      <c r="F3" s="89">
        <v>40.897550000000003</v>
      </c>
      <c r="G3" s="89">
        <v>41.134779999999999</v>
      </c>
      <c r="H3" s="89">
        <v>42.424349999999997</v>
      </c>
      <c r="I3" s="89">
        <v>42.424349999999997</v>
      </c>
      <c r="J3" s="89">
        <v>42.424349999999997</v>
      </c>
      <c r="K3" s="89">
        <v>42.003050000000002</v>
      </c>
      <c r="L3" s="89">
        <v>40.897550000000003</v>
      </c>
      <c r="M3" s="89">
        <v>41.229200000000006</v>
      </c>
      <c r="N3" s="89">
        <v>42.003050000000002</v>
      </c>
      <c r="O3" s="89">
        <v>40.897550000000003</v>
      </c>
      <c r="P3" s="89">
        <v>41.26088</v>
      </c>
      <c r="Q3" s="89">
        <v>41.319229999999997</v>
      </c>
      <c r="R3" s="89">
        <v>40.897550000000003</v>
      </c>
      <c r="S3" s="89">
        <v>41.108276000000004</v>
      </c>
      <c r="T3" s="90"/>
      <c r="U3" s="104" t="s">
        <v>400</v>
      </c>
      <c r="V3" s="104" t="s">
        <v>135</v>
      </c>
      <c r="W3" s="104" t="s">
        <v>136</v>
      </c>
      <c r="X3" s="104" t="s">
        <v>137</v>
      </c>
      <c r="Y3" s="104" t="s">
        <v>138</v>
      </c>
      <c r="Z3" s="97">
        <v>1.02613</v>
      </c>
    </row>
    <row r="4" spans="1:26" s="7" customFormat="1" ht="15" x14ac:dyDescent="0.25">
      <c r="A4" s="7" t="s">
        <v>1</v>
      </c>
      <c r="B4" s="7">
        <v>25</v>
      </c>
      <c r="C4" s="57">
        <v>0.7</v>
      </c>
      <c r="D4" s="88">
        <f t="shared" ref="D4:D29" si="0">MAX(F4,I4,L4,O4,R4)</f>
        <v>29.921769999999999</v>
      </c>
      <c r="E4" s="89">
        <v>31.065290000000001</v>
      </c>
      <c r="F4" s="89">
        <v>29.377300000000002</v>
      </c>
      <c r="G4" s="89">
        <v>30.223405000000003</v>
      </c>
      <c r="H4" s="89">
        <v>28.65624</v>
      </c>
      <c r="I4" s="89">
        <v>28.65436</v>
      </c>
      <c r="J4" s="89">
        <v>28.654547999999998</v>
      </c>
      <c r="K4" s="89">
        <v>32.204549999999998</v>
      </c>
      <c r="L4" s="89">
        <v>29.921769999999999</v>
      </c>
      <c r="M4" s="89">
        <v>30.897075999999998</v>
      </c>
      <c r="N4" s="89">
        <v>30.921189999999999</v>
      </c>
      <c r="O4" s="89">
        <v>28.75478</v>
      </c>
      <c r="P4" s="89">
        <v>29.563298000000003</v>
      </c>
      <c r="Q4" s="89">
        <v>28.65436</v>
      </c>
      <c r="R4" s="89">
        <v>28.65436</v>
      </c>
      <c r="S4" s="89">
        <v>28.654360000000004</v>
      </c>
      <c r="T4" s="90"/>
      <c r="U4" s="104" t="s">
        <v>139</v>
      </c>
      <c r="V4" s="104" t="s">
        <v>140</v>
      </c>
      <c r="W4" s="104" t="s">
        <v>141</v>
      </c>
      <c r="X4" s="104" t="s">
        <v>142</v>
      </c>
      <c r="Y4" s="104" t="s">
        <v>143</v>
      </c>
      <c r="Z4" s="97">
        <v>1.6732960000000001</v>
      </c>
    </row>
    <row r="5" spans="1:26" s="7" customFormat="1" ht="15" x14ac:dyDescent="0.25">
      <c r="A5" s="7" t="s">
        <v>1</v>
      </c>
      <c r="B5" s="7">
        <v>25</v>
      </c>
      <c r="C5" s="57">
        <v>1</v>
      </c>
      <c r="D5" s="88">
        <f t="shared" si="0"/>
        <v>29.717700000000001</v>
      </c>
      <c r="E5" s="89">
        <v>28.7148</v>
      </c>
      <c r="F5" s="89">
        <v>28.657029999999999</v>
      </c>
      <c r="G5" s="89">
        <v>28.709023000000002</v>
      </c>
      <c r="H5" s="89">
        <v>28.595680000000002</v>
      </c>
      <c r="I5" s="89">
        <v>28.504100000000001</v>
      </c>
      <c r="J5" s="89">
        <v>28.531114000000002</v>
      </c>
      <c r="K5" s="89">
        <v>31.955680000000001</v>
      </c>
      <c r="L5" s="89">
        <v>29.717700000000001</v>
      </c>
      <c r="M5" s="89">
        <v>30.652918999999997</v>
      </c>
      <c r="N5" s="89">
        <v>29.049240000000001</v>
      </c>
      <c r="O5" s="89">
        <v>28.829239999999999</v>
      </c>
      <c r="P5" s="89">
        <v>28.997976999999999</v>
      </c>
      <c r="Q5" s="89">
        <v>28.587009999999999</v>
      </c>
      <c r="R5" s="89">
        <v>28.504100000000001</v>
      </c>
      <c r="S5" s="89">
        <v>28.529246999999998</v>
      </c>
      <c r="T5" s="90"/>
      <c r="U5" s="104" t="s">
        <v>144</v>
      </c>
      <c r="V5" s="104" t="s">
        <v>145</v>
      </c>
      <c r="W5" s="104" t="s">
        <v>146</v>
      </c>
      <c r="X5" s="104" t="s">
        <v>147</v>
      </c>
      <c r="Y5" s="104" t="s">
        <v>148</v>
      </c>
      <c r="Z5" s="97">
        <v>2.0913379999999999</v>
      </c>
    </row>
    <row r="6" spans="1:26" s="7" customFormat="1" ht="15" x14ac:dyDescent="0.25">
      <c r="A6" s="7" t="s">
        <v>1</v>
      </c>
      <c r="B6" s="7">
        <v>100</v>
      </c>
      <c r="C6" s="57">
        <v>0.4</v>
      </c>
      <c r="D6" s="88">
        <f t="shared" si="0"/>
        <v>149.24859000000001</v>
      </c>
      <c r="E6" s="89">
        <v>151.85776000000001</v>
      </c>
      <c r="F6" s="89">
        <v>148.28532999999999</v>
      </c>
      <c r="G6" s="89">
        <v>150.16168400000001</v>
      </c>
      <c r="H6" s="89">
        <v>148.41909999999999</v>
      </c>
      <c r="I6" s="89">
        <v>148.17089000000001</v>
      </c>
      <c r="J6" s="89">
        <v>148.29969</v>
      </c>
      <c r="K6" s="89">
        <v>160.46105</v>
      </c>
      <c r="L6" s="89">
        <v>149.24859000000001</v>
      </c>
      <c r="M6" s="89">
        <v>153.83018399999997</v>
      </c>
      <c r="N6" s="89">
        <v>149.18880999999999</v>
      </c>
      <c r="O6" s="89">
        <v>148.26671999999999</v>
      </c>
      <c r="P6" s="89">
        <v>148.57871900000001</v>
      </c>
      <c r="Q6" s="89">
        <v>148.31895</v>
      </c>
      <c r="R6" s="89">
        <v>148.18950000000001</v>
      </c>
      <c r="S6" s="89">
        <v>148.22877700000001</v>
      </c>
      <c r="T6" s="90"/>
      <c r="U6" s="104" t="s">
        <v>149</v>
      </c>
      <c r="V6" s="104" t="s">
        <v>150</v>
      </c>
      <c r="W6" s="104" t="s">
        <v>151</v>
      </c>
      <c r="X6" s="104" t="s">
        <v>152</v>
      </c>
      <c r="Y6" s="104" t="s">
        <v>153</v>
      </c>
      <c r="Z6" s="98">
        <v>9.4771140000000003</v>
      </c>
    </row>
    <row r="7" spans="1:26" s="7" customFormat="1" ht="15" x14ac:dyDescent="0.25">
      <c r="A7" s="7" t="s">
        <v>1</v>
      </c>
      <c r="B7" s="7">
        <v>100</v>
      </c>
      <c r="C7" s="57">
        <v>0.7</v>
      </c>
      <c r="D7" s="88">
        <f t="shared" si="0"/>
        <v>142.84329</v>
      </c>
      <c r="E7" s="89">
        <v>108.83587</v>
      </c>
      <c r="F7" s="89">
        <v>108.20663</v>
      </c>
      <c r="G7" s="89">
        <v>108.36656400000001</v>
      </c>
      <c r="H7" s="89">
        <v>143.18065999999999</v>
      </c>
      <c r="I7" s="89">
        <v>142.84329</v>
      </c>
      <c r="J7" s="89">
        <v>143.08362600000001</v>
      </c>
      <c r="K7" s="89">
        <v>119.81672</v>
      </c>
      <c r="L7" s="89">
        <v>109.04016</v>
      </c>
      <c r="M7" s="89">
        <v>110.99054799999999</v>
      </c>
      <c r="N7" s="89">
        <v>109.14533</v>
      </c>
      <c r="O7" s="89">
        <v>108.01949999999999</v>
      </c>
      <c r="P7" s="89">
        <v>108.54475100000002</v>
      </c>
      <c r="Q7" s="89">
        <v>107.85253</v>
      </c>
      <c r="R7" s="89">
        <v>107.61753</v>
      </c>
      <c r="S7" s="89">
        <v>107.754514</v>
      </c>
      <c r="T7" s="90"/>
      <c r="U7" s="104" t="s">
        <v>154</v>
      </c>
      <c r="V7" s="104" t="s">
        <v>155</v>
      </c>
      <c r="W7" s="104" t="s">
        <v>156</v>
      </c>
      <c r="X7" s="104" t="s">
        <v>157</v>
      </c>
      <c r="Y7" s="104" t="s">
        <v>158</v>
      </c>
      <c r="Z7" s="98">
        <v>24.268121999999998</v>
      </c>
    </row>
    <row r="8" spans="1:26" s="7" customFormat="1" ht="15" x14ac:dyDescent="0.25">
      <c r="A8" s="7" t="s">
        <v>1</v>
      </c>
      <c r="B8" s="7">
        <v>100</v>
      </c>
      <c r="C8" s="57">
        <v>1</v>
      </c>
      <c r="D8" s="88">
        <f t="shared" si="0"/>
        <v>104.49167</v>
      </c>
      <c r="E8" s="89">
        <v>104.60169999999999</v>
      </c>
      <c r="F8" s="89">
        <v>104.3908</v>
      </c>
      <c r="G8" s="89">
        <v>104.52097199999999</v>
      </c>
      <c r="H8" s="89">
        <v>103.80495999999999</v>
      </c>
      <c r="I8" s="89">
        <v>103.27276000000001</v>
      </c>
      <c r="J8" s="89">
        <v>103.47039500000001</v>
      </c>
      <c r="K8" s="89">
        <v>108.11566000000001</v>
      </c>
      <c r="L8" s="89">
        <v>104.49167</v>
      </c>
      <c r="M8" s="89">
        <v>106.65021899999999</v>
      </c>
      <c r="N8" s="89">
        <v>104.53012</v>
      </c>
      <c r="O8" s="89">
        <v>104.36663</v>
      </c>
      <c r="P8" s="89">
        <v>104.444917</v>
      </c>
      <c r="Q8" s="89">
        <v>103.87503</v>
      </c>
      <c r="R8" s="89">
        <v>103.76918999999999</v>
      </c>
      <c r="S8" s="89">
        <v>103.80872000000002</v>
      </c>
      <c r="T8" s="90"/>
      <c r="U8" s="104" t="s">
        <v>159</v>
      </c>
      <c r="V8" s="104" t="s">
        <v>160</v>
      </c>
      <c r="W8" s="104" t="s">
        <v>161</v>
      </c>
      <c r="X8" s="104" t="s">
        <v>162</v>
      </c>
      <c r="Y8" s="104" t="s">
        <v>163</v>
      </c>
      <c r="Z8" s="98">
        <v>33.797144000000003</v>
      </c>
    </row>
    <row r="9" spans="1:26" s="7" customFormat="1" ht="15" x14ac:dyDescent="0.25">
      <c r="A9" s="7" t="s">
        <v>1</v>
      </c>
      <c r="B9" s="7">
        <v>1000</v>
      </c>
      <c r="C9" s="57">
        <v>0.4</v>
      </c>
      <c r="D9" s="88">
        <f t="shared" si="0"/>
        <v>1164.0632700000001</v>
      </c>
      <c r="E9" s="89">
        <v>1083.29979</v>
      </c>
      <c r="F9" s="89">
        <v>1071.6617699999999</v>
      </c>
      <c r="G9" s="89">
        <v>1074.011172</v>
      </c>
      <c r="H9" s="89">
        <v>1074.3530599999999</v>
      </c>
      <c r="I9" s="89">
        <v>1073.21361</v>
      </c>
      <c r="J9" s="89">
        <v>1073.6479250000002</v>
      </c>
      <c r="K9" s="89">
        <v>1242.57458</v>
      </c>
      <c r="L9" s="89">
        <v>1164.0632700000001</v>
      </c>
      <c r="M9" s="89">
        <v>1210.615272</v>
      </c>
      <c r="N9" s="89">
        <v>1088.3263199999999</v>
      </c>
      <c r="O9" s="89">
        <v>1088.31313</v>
      </c>
      <c r="P9" s="89">
        <v>1088.3235470000002</v>
      </c>
      <c r="Q9" s="89">
        <v>1070.6539</v>
      </c>
      <c r="R9" s="89">
        <v>1070.1131399999999</v>
      </c>
      <c r="S9" s="89">
        <v>1070.3122170000001</v>
      </c>
      <c r="T9" s="90"/>
      <c r="U9" s="104" t="s">
        <v>164</v>
      </c>
      <c r="V9" s="104" t="s">
        <v>165</v>
      </c>
      <c r="W9" s="104" t="s">
        <v>166</v>
      </c>
      <c r="X9" s="104" t="s">
        <v>167</v>
      </c>
      <c r="Y9" s="104" t="s">
        <v>168</v>
      </c>
      <c r="Z9" s="98">
        <v>656.77970200000004</v>
      </c>
    </row>
    <row r="10" spans="1:26" s="7" customFormat="1" ht="15" x14ac:dyDescent="0.25">
      <c r="A10" s="7" t="s">
        <v>1</v>
      </c>
      <c r="B10" s="7">
        <v>1000</v>
      </c>
      <c r="C10" s="57">
        <v>0.7</v>
      </c>
      <c r="D10" s="88">
        <f t="shared" si="0"/>
        <v>1061.2640799999999</v>
      </c>
      <c r="E10" s="89">
        <v>1037.20856</v>
      </c>
      <c r="F10" s="89">
        <v>1036.59151</v>
      </c>
      <c r="G10" s="89">
        <v>1036.8344870000003</v>
      </c>
      <c r="H10" s="89">
        <v>1036.8774599999999</v>
      </c>
      <c r="I10" s="89">
        <v>1036.1242299999999</v>
      </c>
      <c r="J10" s="89">
        <v>1036.5342669999998</v>
      </c>
      <c r="K10" s="89">
        <v>1156.1032399999999</v>
      </c>
      <c r="L10" s="89">
        <v>1061.2640799999999</v>
      </c>
      <c r="M10" s="89">
        <v>1119.9180900000001</v>
      </c>
      <c r="N10" s="89">
        <v>1036.62139</v>
      </c>
      <c r="O10" s="89">
        <v>1036.6061</v>
      </c>
      <c r="P10" s="89">
        <v>1036.6198610000001</v>
      </c>
      <c r="Q10" s="89">
        <v>1035.1063300000001</v>
      </c>
      <c r="R10" s="89">
        <v>1034.8018199999999</v>
      </c>
      <c r="S10" s="89">
        <v>1034.9742960000001</v>
      </c>
      <c r="T10" s="90"/>
      <c r="U10" s="104" t="s">
        <v>169</v>
      </c>
      <c r="V10" s="104" t="s">
        <v>170</v>
      </c>
      <c r="W10" s="104" t="s">
        <v>171</v>
      </c>
      <c r="X10" s="104" t="s">
        <v>172</v>
      </c>
      <c r="Y10" s="104" t="s">
        <v>173</v>
      </c>
      <c r="Z10" s="98">
        <v>983.592218</v>
      </c>
    </row>
    <row r="11" spans="1:26" s="7" customFormat="1" ht="15" x14ac:dyDescent="0.25">
      <c r="A11" s="7" t="s">
        <v>1</v>
      </c>
      <c r="B11" s="7">
        <v>1000</v>
      </c>
      <c r="C11" s="57">
        <v>1</v>
      </c>
      <c r="D11" s="88">
        <f t="shared" si="0"/>
        <v>1068.7413899999999</v>
      </c>
      <c r="E11" s="89">
        <v>1036.5786900000001</v>
      </c>
      <c r="F11" s="89">
        <v>1035.4682299999999</v>
      </c>
      <c r="G11" s="89">
        <v>1035.590175</v>
      </c>
      <c r="H11" s="89">
        <v>1035.6673599999999</v>
      </c>
      <c r="I11" s="89">
        <v>1035.2544700000001</v>
      </c>
      <c r="J11" s="89">
        <v>1035.472577</v>
      </c>
      <c r="K11" s="89">
        <v>1145.9205400000001</v>
      </c>
      <c r="L11" s="89">
        <v>1068.7413899999999</v>
      </c>
      <c r="M11" s="89">
        <v>1093.870433</v>
      </c>
      <c r="N11" s="89">
        <v>1036.5242599999999</v>
      </c>
      <c r="O11" s="89">
        <v>1036.0889400000001</v>
      </c>
      <c r="P11" s="89">
        <v>1036.4745330000001</v>
      </c>
      <c r="Q11" s="89">
        <v>1035.07104</v>
      </c>
      <c r="R11" s="89">
        <v>1034.6340399999999</v>
      </c>
      <c r="S11" s="89">
        <v>1034.7970909999999</v>
      </c>
      <c r="T11" s="90"/>
      <c r="U11" s="104" t="s">
        <v>174</v>
      </c>
      <c r="V11" s="104" t="s">
        <v>175</v>
      </c>
      <c r="W11" s="104" t="s">
        <v>176</v>
      </c>
      <c r="X11" s="104" t="s">
        <v>177</v>
      </c>
      <c r="Y11" s="104" t="s">
        <v>178</v>
      </c>
      <c r="Z11" s="98">
        <v>1548.2549540000002</v>
      </c>
    </row>
    <row r="12" spans="1:26" s="7" customFormat="1" ht="15" x14ac:dyDescent="0.25">
      <c r="A12" s="7" t="s">
        <v>98</v>
      </c>
      <c r="B12" s="7">
        <v>24</v>
      </c>
      <c r="C12" s="57">
        <v>0.4</v>
      </c>
      <c r="D12" s="88">
        <f t="shared" si="0"/>
        <v>3179.9746599999999</v>
      </c>
      <c r="E12" s="89">
        <v>3177.6379999999999</v>
      </c>
      <c r="F12" s="89">
        <v>3177.6379999999999</v>
      </c>
      <c r="G12" s="89">
        <v>3177.6379999999995</v>
      </c>
      <c r="H12" s="89">
        <v>3177.6379999999999</v>
      </c>
      <c r="I12" s="89">
        <v>3177.6379999999999</v>
      </c>
      <c r="J12" s="89">
        <v>3177.6379999999995</v>
      </c>
      <c r="K12" s="89">
        <v>3179.9746599999999</v>
      </c>
      <c r="L12" s="89">
        <v>3179.9746599999999</v>
      </c>
      <c r="M12" s="89">
        <v>3179.9746599999999</v>
      </c>
      <c r="N12" s="89">
        <v>3179.9746599999999</v>
      </c>
      <c r="O12" s="89">
        <v>3177.6379999999999</v>
      </c>
      <c r="P12" s="89">
        <v>3178.8063299999994</v>
      </c>
      <c r="Q12" s="89">
        <v>3177.6379999999999</v>
      </c>
      <c r="R12" s="89">
        <v>3177.6379999999999</v>
      </c>
      <c r="S12" s="89">
        <v>3177.6379999999995</v>
      </c>
      <c r="T12" s="90"/>
      <c r="U12" s="104" t="s">
        <v>179</v>
      </c>
      <c r="V12" s="104" t="s">
        <v>180</v>
      </c>
      <c r="W12" s="104" t="s">
        <v>181</v>
      </c>
      <c r="X12" s="104" t="s">
        <v>182</v>
      </c>
      <c r="Y12" s="104" t="s">
        <v>180</v>
      </c>
      <c r="Z12" s="98">
        <v>1.163494</v>
      </c>
    </row>
    <row r="13" spans="1:26" s="7" customFormat="1" ht="15" x14ac:dyDescent="0.25">
      <c r="A13" s="7" t="s">
        <v>2</v>
      </c>
      <c r="B13" s="7">
        <v>24</v>
      </c>
      <c r="C13" s="57">
        <v>0.7</v>
      </c>
      <c r="D13" s="88">
        <f t="shared" si="0"/>
        <v>2321.03586</v>
      </c>
      <c r="E13" s="89">
        <v>2321.03586</v>
      </c>
      <c r="F13" s="89">
        <v>2321.03586</v>
      </c>
      <c r="G13" s="89">
        <v>2321.03586</v>
      </c>
      <c r="H13" s="89">
        <v>2321.03586</v>
      </c>
      <c r="I13" s="89">
        <v>2321.03586</v>
      </c>
      <c r="J13" s="89">
        <v>2321.03586</v>
      </c>
      <c r="K13" s="89">
        <v>2338.7232800000002</v>
      </c>
      <c r="L13" s="89">
        <v>2321.03586</v>
      </c>
      <c r="M13" s="89">
        <v>2324.6661819999999</v>
      </c>
      <c r="N13" s="89">
        <v>2321.03586</v>
      </c>
      <c r="O13" s="89">
        <v>2321.03586</v>
      </c>
      <c r="P13" s="89">
        <v>2321.03586</v>
      </c>
      <c r="Q13" s="89">
        <v>2321.03586</v>
      </c>
      <c r="R13" s="89">
        <v>2321.03586</v>
      </c>
      <c r="S13" s="89">
        <v>2321.03586</v>
      </c>
      <c r="T13" s="90"/>
      <c r="U13" s="104" t="s">
        <v>183</v>
      </c>
      <c r="V13" s="104" t="s">
        <v>184</v>
      </c>
      <c r="W13" s="104" t="s">
        <v>185</v>
      </c>
      <c r="X13" s="104" t="s">
        <v>184</v>
      </c>
      <c r="Y13" s="104" t="s">
        <v>184</v>
      </c>
      <c r="Z13" s="98">
        <v>1.3564940000000001</v>
      </c>
    </row>
    <row r="14" spans="1:26" s="7" customFormat="1" ht="15" x14ac:dyDescent="0.25">
      <c r="A14" s="7" t="s">
        <v>2</v>
      </c>
      <c r="B14" s="7">
        <v>24</v>
      </c>
      <c r="C14" s="57">
        <v>1</v>
      </c>
      <c r="D14" s="88">
        <f t="shared" si="0"/>
        <v>2320.9075499999999</v>
      </c>
      <c r="E14" s="89">
        <v>2522.2831799999999</v>
      </c>
      <c r="F14" s="89">
        <v>2320.9075499999999</v>
      </c>
      <c r="G14" s="89">
        <v>2500.7030729999997</v>
      </c>
      <c r="H14" s="89">
        <v>2330.3946900000001</v>
      </c>
      <c r="I14" s="89">
        <v>2320.9075499999999</v>
      </c>
      <c r="J14" s="89">
        <v>2321.856264</v>
      </c>
      <c r="K14" s="89">
        <v>2656.3799800000002</v>
      </c>
      <c r="L14" s="89">
        <v>2320.9075499999999</v>
      </c>
      <c r="M14" s="89">
        <v>2422.3352690000002</v>
      </c>
      <c r="N14" s="89">
        <v>2655.5566699999999</v>
      </c>
      <c r="O14" s="89">
        <v>2320.9075499999999</v>
      </c>
      <c r="P14" s="89">
        <v>2469.6471120000001</v>
      </c>
      <c r="Q14" s="89">
        <v>2320.9075499999999</v>
      </c>
      <c r="R14" s="89">
        <v>2320.9075499999999</v>
      </c>
      <c r="S14" s="89">
        <v>2320.9075499999999</v>
      </c>
      <c r="T14" s="90"/>
      <c r="U14" s="104" t="s">
        <v>186</v>
      </c>
      <c r="V14" s="104" t="s">
        <v>187</v>
      </c>
      <c r="W14" s="104" t="s">
        <v>188</v>
      </c>
      <c r="X14" s="104" t="s">
        <v>189</v>
      </c>
      <c r="Y14" s="104" t="s">
        <v>190</v>
      </c>
      <c r="Z14" s="98">
        <v>2.247792</v>
      </c>
    </row>
    <row r="15" spans="1:26" s="7" customFormat="1" ht="15" x14ac:dyDescent="0.25">
      <c r="A15" s="7" t="s">
        <v>2</v>
      </c>
      <c r="B15" s="7">
        <v>100</v>
      </c>
      <c r="C15" s="57">
        <v>0.4</v>
      </c>
      <c r="D15" s="88">
        <f t="shared" si="0"/>
        <v>50457.034749999999</v>
      </c>
      <c r="E15" s="89">
        <v>53159.45506</v>
      </c>
      <c r="F15" s="89">
        <v>50457.034749999999</v>
      </c>
      <c r="G15" s="89">
        <v>52089.797684000012</v>
      </c>
      <c r="H15" s="89">
        <v>42997.293489999996</v>
      </c>
      <c r="I15" s="89">
        <v>42990.234149999997</v>
      </c>
      <c r="J15" s="89">
        <v>42993.66673099999</v>
      </c>
      <c r="K15" s="89">
        <v>45256.992059999997</v>
      </c>
      <c r="L15" s="89">
        <v>43263.267180000003</v>
      </c>
      <c r="M15" s="89">
        <v>44358.659274999998</v>
      </c>
      <c r="N15" s="89">
        <v>49089.16416</v>
      </c>
      <c r="O15" s="89">
        <v>43249.42914</v>
      </c>
      <c r="P15" s="89">
        <v>44492.910027999998</v>
      </c>
      <c r="Q15" s="89">
        <v>42990.314420000002</v>
      </c>
      <c r="R15" s="89">
        <v>42987.214829999997</v>
      </c>
      <c r="S15" s="89">
        <v>42988.755698000001</v>
      </c>
      <c r="T15" s="90"/>
      <c r="U15" s="104" t="s">
        <v>191</v>
      </c>
      <c r="V15" s="104" t="s">
        <v>192</v>
      </c>
      <c r="W15" s="104" t="s">
        <v>193</v>
      </c>
      <c r="X15" s="104" t="s">
        <v>194</v>
      </c>
      <c r="Y15" s="104" t="s">
        <v>195</v>
      </c>
      <c r="Z15" s="98">
        <v>8.0547640000000005</v>
      </c>
    </row>
    <row r="16" spans="1:26" s="7" customFormat="1" ht="15" x14ac:dyDescent="0.25">
      <c r="A16" s="7" t="s">
        <v>2</v>
      </c>
      <c r="B16" s="7">
        <v>100</v>
      </c>
      <c r="C16" s="57">
        <v>0.7</v>
      </c>
      <c r="D16" s="88">
        <f t="shared" si="0"/>
        <v>38885.366179999997</v>
      </c>
      <c r="E16" s="89">
        <v>42587.519869999996</v>
      </c>
      <c r="F16" s="89">
        <v>38885.366179999997</v>
      </c>
      <c r="G16" s="89">
        <v>41043.989724999999</v>
      </c>
      <c r="H16" s="89">
        <v>35899.922440000002</v>
      </c>
      <c r="I16" s="89">
        <v>35543.525099999999</v>
      </c>
      <c r="J16" s="89">
        <v>35709.584330999991</v>
      </c>
      <c r="K16" s="89">
        <v>37407.286769999999</v>
      </c>
      <c r="L16" s="89">
        <v>35804.722739999997</v>
      </c>
      <c r="M16" s="89">
        <v>36712.693341999999</v>
      </c>
      <c r="N16" s="89">
        <v>38049.132270000002</v>
      </c>
      <c r="O16" s="89">
        <v>37219.047630000001</v>
      </c>
      <c r="P16" s="89">
        <v>37732.171951999997</v>
      </c>
      <c r="Q16" s="89">
        <v>36128.28312</v>
      </c>
      <c r="R16" s="89">
        <v>35606.69195</v>
      </c>
      <c r="S16" s="89">
        <v>35849.631114000003</v>
      </c>
      <c r="T16" s="90"/>
      <c r="U16" s="104" t="s">
        <v>196</v>
      </c>
      <c r="V16" s="104" t="s">
        <v>197</v>
      </c>
      <c r="W16" s="104" t="s">
        <v>198</v>
      </c>
      <c r="X16" s="104" t="s">
        <v>199</v>
      </c>
      <c r="Y16" s="104" t="s">
        <v>200</v>
      </c>
      <c r="Z16" s="98">
        <v>16.558233999999999</v>
      </c>
    </row>
    <row r="17" spans="1:26" s="7" customFormat="1" ht="15" x14ac:dyDescent="0.25">
      <c r="A17" s="7" t="s">
        <v>2</v>
      </c>
      <c r="B17" s="7">
        <v>100</v>
      </c>
      <c r="C17" s="57">
        <v>1</v>
      </c>
      <c r="D17" s="88">
        <f t="shared" si="0"/>
        <v>36933.520120000001</v>
      </c>
      <c r="E17" s="89">
        <v>39595.230530000001</v>
      </c>
      <c r="F17" s="89">
        <v>36933.520120000001</v>
      </c>
      <c r="G17" s="89">
        <v>38689.667745999999</v>
      </c>
      <c r="H17" s="89">
        <v>35400.091350000002</v>
      </c>
      <c r="I17" s="89">
        <v>35247.478669999997</v>
      </c>
      <c r="J17" s="89">
        <v>35294.104391999994</v>
      </c>
      <c r="K17" s="89">
        <v>36453.482680000001</v>
      </c>
      <c r="L17" s="89">
        <v>35702.382619999997</v>
      </c>
      <c r="M17" s="89">
        <v>36133.135726</v>
      </c>
      <c r="N17" s="89">
        <v>36623.665990000001</v>
      </c>
      <c r="O17" s="89">
        <v>36296.858410000001</v>
      </c>
      <c r="P17" s="89">
        <v>36589.809555</v>
      </c>
      <c r="Q17" s="89">
        <v>35582.159829999997</v>
      </c>
      <c r="R17" s="89">
        <v>35294.89</v>
      </c>
      <c r="S17" s="89">
        <v>35421.284249999997</v>
      </c>
      <c r="T17" s="90"/>
      <c r="U17" s="104" t="s">
        <v>201</v>
      </c>
      <c r="V17" s="104" t="s">
        <v>202</v>
      </c>
      <c r="W17" s="104" t="s">
        <v>203</v>
      </c>
      <c r="X17" s="104" t="s">
        <v>204</v>
      </c>
      <c r="Y17" s="104" t="s">
        <v>205</v>
      </c>
      <c r="Z17" s="98">
        <v>26.689135999999998</v>
      </c>
    </row>
    <row r="18" spans="1:26" s="7" customFormat="1" ht="15" x14ac:dyDescent="0.25">
      <c r="A18" s="7" t="s">
        <v>2</v>
      </c>
      <c r="B18" s="7">
        <v>997</v>
      </c>
      <c r="C18" s="57">
        <v>0.4</v>
      </c>
      <c r="D18" s="88">
        <f t="shared" si="0"/>
        <v>328901.02487999998</v>
      </c>
      <c r="E18" s="89">
        <v>336594.96597000002</v>
      </c>
      <c r="F18" s="89">
        <v>328901.02487999998</v>
      </c>
      <c r="G18" s="89">
        <v>332395.38104900002</v>
      </c>
      <c r="H18" s="89">
        <v>326079.86651999998</v>
      </c>
      <c r="I18" s="89">
        <v>325369.16317999997</v>
      </c>
      <c r="J18" s="89">
        <v>325809.61052599997</v>
      </c>
      <c r="K18" s="89">
        <v>327260.94761999999</v>
      </c>
      <c r="L18" s="89">
        <v>325123.99965000001</v>
      </c>
      <c r="M18" s="89">
        <v>325956.53146000003</v>
      </c>
      <c r="N18" s="89">
        <v>338945.45767999999</v>
      </c>
      <c r="O18" s="89">
        <v>326368.68540000002</v>
      </c>
      <c r="P18" s="89">
        <v>331777.96415199997</v>
      </c>
      <c r="Q18" s="89">
        <v>324865.32588999998</v>
      </c>
      <c r="R18" s="89">
        <v>324312.51280999999</v>
      </c>
      <c r="S18" s="89">
        <v>324543.50164100004</v>
      </c>
      <c r="T18" s="90"/>
      <c r="U18" s="104" t="s">
        <v>206</v>
      </c>
      <c r="V18" s="104" t="s">
        <v>207</v>
      </c>
      <c r="W18" s="104" t="s">
        <v>208</v>
      </c>
      <c r="X18" s="104" t="s">
        <v>209</v>
      </c>
      <c r="Y18" s="104" t="s">
        <v>210</v>
      </c>
      <c r="Z18" s="98">
        <v>592.23298799999998</v>
      </c>
    </row>
    <row r="19" spans="1:26" s="7" customFormat="1" ht="15" x14ac:dyDescent="0.25">
      <c r="A19" s="7" t="s">
        <v>2</v>
      </c>
      <c r="B19" s="7">
        <v>997</v>
      </c>
      <c r="C19" s="57">
        <v>0.7</v>
      </c>
      <c r="D19" s="88">
        <f t="shared" si="0"/>
        <v>326692.65379999997</v>
      </c>
      <c r="E19" s="89">
        <v>332360.30411000003</v>
      </c>
      <c r="F19" s="89">
        <v>326692.65379999997</v>
      </c>
      <c r="G19" s="89">
        <v>329565.524523</v>
      </c>
      <c r="H19" s="89">
        <v>324151.93771000003</v>
      </c>
      <c r="I19" s="89">
        <v>323428.13880000002</v>
      </c>
      <c r="J19" s="89">
        <v>323763.18880800001</v>
      </c>
      <c r="K19" s="89">
        <v>325191.23502000002</v>
      </c>
      <c r="L19" s="89">
        <v>323399.97944000002</v>
      </c>
      <c r="M19" s="89">
        <v>324299.95539799996</v>
      </c>
      <c r="N19" s="89">
        <v>329242.12485000002</v>
      </c>
      <c r="O19" s="89">
        <v>325165.3664</v>
      </c>
      <c r="P19" s="89">
        <v>325599.17085699999</v>
      </c>
      <c r="Q19" s="89">
        <v>323273.35379999998</v>
      </c>
      <c r="R19" s="89">
        <v>323032.61351</v>
      </c>
      <c r="S19" s="89">
        <v>323139.45236999996</v>
      </c>
      <c r="T19" s="90"/>
      <c r="U19" s="104" t="s">
        <v>211</v>
      </c>
      <c r="V19" s="104" t="s">
        <v>212</v>
      </c>
      <c r="W19" s="104" t="s">
        <v>213</v>
      </c>
      <c r="X19" s="104" t="s">
        <v>214</v>
      </c>
      <c r="Y19" s="104" t="s">
        <v>215</v>
      </c>
      <c r="Z19" s="98">
        <v>857.12914000000001</v>
      </c>
    </row>
    <row r="20" spans="1:26" s="7" customFormat="1" ht="15" x14ac:dyDescent="0.25">
      <c r="A20" s="7" t="s">
        <v>2</v>
      </c>
      <c r="B20" s="7">
        <v>997</v>
      </c>
      <c r="C20" s="57">
        <v>1</v>
      </c>
      <c r="D20" s="88">
        <f t="shared" si="0"/>
        <v>325704.84333</v>
      </c>
      <c r="E20" s="89">
        <v>325704.84333</v>
      </c>
      <c r="F20" s="89">
        <v>325704.84333</v>
      </c>
      <c r="G20" s="89">
        <v>325704.84333</v>
      </c>
      <c r="H20" s="89">
        <v>323480.76186000003</v>
      </c>
      <c r="I20" s="89">
        <v>323053.76912999997</v>
      </c>
      <c r="J20" s="89">
        <v>323329.62707000005</v>
      </c>
      <c r="K20" s="89">
        <v>325197.14671</v>
      </c>
      <c r="L20" s="89">
        <v>323691.13471000001</v>
      </c>
      <c r="M20" s="89">
        <v>324431.20916199998</v>
      </c>
      <c r="N20" s="89">
        <v>326931.53062999999</v>
      </c>
      <c r="O20" s="89">
        <v>325322.10834999999</v>
      </c>
      <c r="P20" s="89">
        <v>326065.68921700004</v>
      </c>
      <c r="Q20" s="89">
        <v>323156.55192</v>
      </c>
      <c r="R20" s="89">
        <v>322920.51756000001</v>
      </c>
      <c r="S20" s="89">
        <v>323039.068142</v>
      </c>
      <c r="T20" s="90"/>
      <c r="U20" s="104" t="s">
        <v>216</v>
      </c>
      <c r="V20" s="104" t="s">
        <v>217</v>
      </c>
      <c r="W20" s="104" t="s">
        <v>218</v>
      </c>
      <c r="X20" s="104" t="s">
        <v>219</v>
      </c>
      <c r="Y20" s="104" t="s">
        <v>220</v>
      </c>
      <c r="Z20" s="98">
        <v>1008.5712740000001</v>
      </c>
    </row>
    <row r="21" spans="1:26" s="7" customFormat="1" ht="15" x14ac:dyDescent="0.25">
      <c r="A21" s="7" t="s">
        <v>0</v>
      </c>
      <c r="B21" s="7">
        <v>30</v>
      </c>
      <c r="C21" s="57">
        <v>0.4</v>
      </c>
      <c r="D21" s="88">
        <f t="shared" si="0"/>
        <v>995.50248999999997</v>
      </c>
      <c r="E21" s="89">
        <v>1034.8919800000001</v>
      </c>
      <c r="F21" s="89">
        <v>995.50248999999997</v>
      </c>
      <c r="G21" s="89">
        <v>1016.331847</v>
      </c>
      <c r="H21" s="89">
        <v>995.50248999999997</v>
      </c>
      <c r="I21" s="89">
        <v>995.50248999999997</v>
      </c>
      <c r="J21" s="89">
        <v>995.50249000000008</v>
      </c>
      <c r="K21" s="89">
        <v>1014.13518</v>
      </c>
      <c r="L21" s="89">
        <v>995.50248999999997</v>
      </c>
      <c r="M21" s="89">
        <v>999.22902800000008</v>
      </c>
      <c r="N21" s="89">
        <v>1026.04351</v>
      </c>
      <c r="O21" s="89">
        <v>995.50248999999997</v>
      </c>
      <c r="P21" s="89">
        <v>1012.1141110000001</v>
      </c>
      <c r="Q21" s="89">
        <v>995.50248999999997</v>
      </c>
      <c r="R21" s="89">
        <v>995.50248999999997</v>
      </c>
      <c r="S21" s="89">
        <v>995.50249000000008</v>
      </c>
      <c r="T21" s="90"/>
      <c r="U21" s="104" t="s">
        <v>221</v>
      </c>
      <c r="V21" s="104" t="s">
        <v>222</v>
      </c>
      <c r="W21" s="104" t="s">
        <v>223</v>
      </c>
      <c r="X21" s="104" t="s">
        <v>224</v>
      </c>
      <c r="Y21" s="104" t="s">
        <v>222</v>
      </c>
      <c r="Z21" s="97">
        <v>1.4857080000000003</v>
      </c>
    </row>
    <row r="22" spans="1:26" s="7" customFormat="1" ht="15" x14ac:dyDescent="0.25">
      <c r="A22" s="7" t="s">
        <v>0</v>
      </c>
      <c r="B22" s="7">
        <v>30</v>
      </c>
      <c r="C22" s="57">
        <v>0.7</v>
      </c>
      <c r="D22" s="88">
        <f t="shared" si="0"/>
        <v>692.68915000000004</v>
      </c>
      <c r="E22" s="89">
        <v>694.58</v>
      </c>
      <c r="F22" s="89">
        <v>692.68915000000004</v>
      </c>
      <c r="G22" s="89">
        <v>694.39091500000006</v>
      </c>
      <c r="H22" s="89">
        <v>677.50385000000006</v>
      </c>
      <c r="I22" s="89">
        <v>675.36989000000005</v>
      </c>
      <c r="J22" s="89">
        <v>675.61172800000008</v>
      </c>
      <c r="K22" s="89">
        <v>726.00325999999995</v>
      </c>
      <c r="L22" s="89">
        <v>689.20029</v>
      </c>
      <c r="M22" s="89">
        <v>705.23318300000005</v>
      </c>
      <c r="N22" s="89">
        <v>774.47360000000003</v>
      </c>
      <c r="O22" s="89">
        <v>679.71956</v>
      </c>
      <c r="P22" s="89">
        <v>720.5027849999999</v>
      </c>
      <c r="Q22" s="89">
        <v>675.93665999999996</v>
      </c>
      <c r="R22" s="89">
        <v>675.36581000000001</v>
      </c>
      <c r="S22" s="89">
        <v>675.46718400000009</v>
      </c>
      <c r="T22" s="90"/>
      <c r="U22" s="104" t="s">
        <v>225</v>
      </c>
      <c r="V22" s="104" t="s">
        <v>226</v>
      </c>
      <c r="W22" s="104" t="s">
        <v>227</v>
      </c>
      <c r="X22" s="104" t="s">
        <v>228</v>
      </c>
      <c r="Y22" s="104" t="s">
        <v>229</v>
      </c>
      <c r="Z22" s="97">
        <v>2.0384880000000001</v>
      </c>
    </row>
    <row r="23" spans="1:26" s="7" customFormat="1" ht="15" x14ac:dyDescent="0.25">
      <c r="A23" s="7" t="s">
        <v>0</v>
      </c>
      <c r="B23" s="7">
        <v>30</v>
      </c>
      <c r="C23" s="57">
        <v>1</v>
      </c>
      <c r="D23" s="88">
        <f t="shared" si="0"/>
        <v>662.39264000000003</v>
      </c>
      <c r="E23" s="89">
        <v>699.02291000000002</v>
      </c>
      <c r="F23" s="89">
        <v>657.32992999999999</v>
      </c>
      <c r="G23" s="89">
        <v>677.01055199999996</v>
      </c>
      <c r="H23" s="89">
        <v>658.23289</v>
      </c>
      <c r="I23" s="89">
        <v>657.98015999999996</v>
      </c>
      <c r="J23" s="89">
        <v>658.07209799999987</v>
      </c>
      <c r="K23" s="89">
        <v>714.22275000000002</v>
      </c>
      <c r="L23" s="89">
        <v>656.34204</v>
      </c>
      <c r="M23" s="89">
        <v>670.39382099999989</v>
      </c>
      <c r="N23" s="89">
        <v>730.39679999999998</v>
      </c>
      <c r="O23" s="89">
        <v>662.39264000000003</v>
      </c>
      <c r="P23" s="89">
        <v>680.98863499999993</v>
      </c>
      <c r="Q23" s="89">
        <v>655.43907999999999</v>
      </c>
      <c r="R23" s="89">
        <v>655.43295999999998</v>
      </c>
      <c r="S23" s="89">
        <v>655.43357200000003</v>
      </c>
      <c r="T23" s="90"/>
      <c r="U23" s="104" t="s">
        <v>230</v>
      </c>
      <c r="V23" s="104" t="s">
        <v>231</v>
      </c>
      <c r="W23" s="104" t="s">
        <v>232</v>
      </c>
      <c r="X23" s="104" t="s">
        <v>233</v>
      </c>
      <c r="Y23" s="104" t="s">
        <v>234</v>
      </c>
      <c r="Z23" s="97">
        <v>3.2287260000000004</v>
      </c>
    </row>
    <row r="24" spans="1:26" s="7" customFormat="1" ht="15" x14ac:dyDescent="0.25">
      <c r="A24" s="7" t="s">
        <v>0</v>
      </c>
      <c r="B24" s="7">
        <v>100</v>
      </c>
      <c r="C24" s="57">
        <v>0.4</v>
      </c>
      <c r="D24" s="88">
        <f t="shared" si="0"/>
        <v>2054.4426800000001</v>
      </c>
      <c r="E24" s="89">
        <v>2203.8410399999998</v>
      </c>
      <c r="F24" s="89">
        <v>2054.4426800000001</v>
      </c>
      <c r="G24" s="89">
        <v>2099.385092</v>
      </c>
      <c r="H24" s="89">
        <v>1893.3760199999999</v>
      </c>
      <c r="I24" s="89">
        <v>1837.0252</v>
      </c>
      <c r="J24" s="89">
        <v>1863.5588240000002</v>
      </c>
      <c r="K24" s="89">
        <v>2208.6046900000001</v>
      </c>
      <c r="L24" s="89">
        <v>1934.6907699999999</v>
      </c>
      <c r="M24" s="89">
        <v>2090.9494819999995</v>
      </c>
      <c r="N24" s="89">
        <v>1982.6083900000001</v>
      </c>
      <c r="O24" s="89">
        <v>1812.2474999999999</v>
      </c>
      <c r="P24" s="89">
        <v>1886.0048290000002</v>
      </c>
      <c r="Q24" s="89">
        <v>1874.5714800000001</v>
      </c>
      <c r="R24" s="89">
        <v>1815.0073299999999</v>
      </c>
      <c r="S24" s="89">
        <v>1844.5959599999999</v>
      </c>
      <c r="T24" s="90"/>
      <c r="U24" s="104" t="s">
        <v>235</v>
      </c>
      <c r="V24" s="104" t="s">
        <v>236</v>
      </c>
      <c r="W24" s="104" t="s">
        <v>237</v>
      </c>
      <c r="X24" s="104" t="s">
        <v>238</v>
      </c>
      <c r="Y24" s="104" t="s">
        <v>239</v>
      </c>
      <c r="Z24" s="98">
        <v>7.8264279999999999</v>
      </c>
    </row>
    <row r="25" spans="1:26" s="7" customFormat="1" ht="15" x14ac:dyDescent="0.25">
      <c r="A25" s="7" t="s">
        <v>0</v>
      </c>
      <c r="B25" s="7">
        <v>100</v>
      </c>
      <c r="C25" s="57">
        <v>0.7</v>
      </c>
      <c r="D25" s="88">
        <f t="shared" si="0"/>
        <v>1863.73</v>
      </c>
      <c r="E25" s="89">
        <v>1863.73</v>
      </c>
      <c r="F25" s="89">
        <v>1863.73</v>
      </c>
      <c r="G25" s="89">
        <v>1863.73</v>
      </c>
      <c r="H25" s="89">
        <v>1798.96001</v>
      </c>
      <c r="I25" s="89">
        <v>1778.5966699999999</v>
      </c>
      <c r="J25" s="89">
        <v>1790.9232939999997</v>
      </c>
      <c r="K25" s="89">
        <v>1933.8069800000001</v>
      </c>
      <c r="L25" s="89">
        <v>1812.71522</v>
      </c>
      <c r="M25" s="89">
        <v>1856.9738590000002</v>
      </c>
      <c r="N25" s="89">
        <v>1852.1659400000001</v>
      </c>
      <c r="O25" s="89">
        <v>1807.89491</v>
      </c>
      <c r="P25" s="89">
        <v>1825.4805339999998</v>
      </c>
      <c r="Q25" s="89">
        <v>1783.5290399999999</v>
      </c>
      <c r="R25" s="89">
        <v>1769.17913</v>
      </c>
      <c r="S25" s="89">
        <v>1778.256005</v>
      </c>
      <c r="T25" s="90"/>
      <c r="U25" s="104" t="s">
        <v>240</v>
      </c>
      <c r="V25" s="104" t="s">
        <v>241</v>
      </c>
      <c r="W25" s="104" t="s">
        <v>242</v>
      </c>
      <c r="X25" s="104" t="s">
        <v>243</v>
      </c>
      <c r="Y25" s="104" t="s">
        <v>244</v>
      </c>
      <c r="Z25" s="98">
        <v>11.63241</v>
      </c>
    </row>
    <row r="26" spans="1:26" s="7" customFormat="1" ht="15" x14ac:dyDescent="0.25">
      <c r="A26" s="7" t="s">
        <v>0</v>
      </c>
      <c r="B26" s="7">
        <v>100</v>
      </c>
      <c r="C26" s="57">
        <v>1</v>
      </c>
      <c r="D26" s="88">
        <f t="shared" si="0"/>
        <v>1801.0991200000001</v>
      </c>
      <c r="E26" s="89">
        <v>1774.48</v>
      </c>
      <c r="F26" s="89">
        <v>1774.48</v>
      </c>
      <c r="G26" s="89">
        <v>1774.48</v>
      </c>
      <c r="H26" s="89">
        <v>1769.62</v>
      </c>
      <c r="I26" s="89">
        <v>1755.30117</v>
      </c>
      <c r="J26" s="89">
        <v>1759.5059959999999</v>
      </c>
      <c r="K26" s="89">
        <v>1911.4856600000001</v>
      </c>
      <c r="L26" s="89">
        <v>1795.6574599999999</v>
      </c>
      <c r="M26" s="89">
        <v>1834.4998110000001</v>
      </c>
      <c r="N26" s="89">
        <v>1860.52333</v>
      </c>
      <c r="O26" s="89">
        <v>1801.0991200000001</v>
      </c>
      <c r="P26" s="89">
        <v>1820.4976819999999</v>
      </c>
      <c r="Q26" s="89">
        <v>1766.0578499999999</v>
      </c>
      <c r="R26" s="89">
        <v>1757.54935</v>
      </c>
      <c r="S26" s="89">
        <v>1760.1441430000002</v>
      </c>
      <c r="T26" s="90"/>
      <c r="U26" s="104" t="s">
        <v>245</v>
      </c>
      <c r="V26" s="104" t="s">
        <v>246</v>
      </c>
      <c r="W26" s="104" t="s">
        <v>247</v>
      </c>
      <c r="X26" s="104" t="s">
        <v>248</v>
      </c>
      <c r="Y26" s="104" t="s">
        <v>249</v>
      </c>
      <c r="Z26" s="98">
        <v>19.224654000000001</v>
      </c>
    </row>
    <row r="27" spans="1:26" s="7" customFormat="1" ht="15" x14ac:dyDescent="0.25">
      <c r="A27" s="7" t="s">
        <v>0</v>
      </c>
      <c r="B27" s="7">
        <v>1000</v>
      </c>
      <c r="C27" s="57">
        <v>0.4</v>
      </c>
      <c r="D27" s="88">
        <f t="shared" si="0"/>
        <v>19731.922610000001</v>
      </c>
      <c r="E27" s="89">
        <v>19277.281439999999</v>
      </c>
      <c r="F27" s="89">
        <v>19207.145519999998</v>
      </c>
      <c r="G27" s="89">
        <v>19248.812002999999</v>
      </c>
      <c r="H27" s="89">
        <v>19070.641329999999</v>
      </c>
      <c r="I27" s="89">
        <v>19039.074270000001</v>
      </c>
      <c r="J27" s="89">
        <v>19055.165690000002</v>
      </c>
      <c r="K27" s="89">
        <v>21042.99</v>
      </c>
      <c r="L27" s="89">
        <v>19731.922610000001</v>
      </c>
      <c r="M27" s="89">
        <v>20292.409789999998</v>
      </c>
      <c r="N27" s="89">
        <v>19229.487249999998</v>
      </c>
      <c r="O27" s="89">
        <v>19149.003789999999</v>
      </c>
      <c r="P27" s="89">
        <v>19209.247353999999</v>
      </c>
      <c r="Q27" s="89">
        <v>19010.939999999999</v>
      </c>
      <c r="R27" s="89">
        <v>18984.765800000001</v>
      </c>
      <c r="S27" s="89">
        <v>18998.069772000003</v>
      </c>
      <c r="T27" s="90"/>
      <c r="U27" s="104" t="s">
        <v>250</v>
      </c>
      <c r="V27" s="104" t="s">
        <v>251</v>
      </c>
      <c r="W27" s="104" t="s">
        <v>252</v>
      </c>
      <c r="X27" s="104" t="s">
        <v>253</v>
      </c>
      <c r="Y27" s="104" t="s">
        <v>254</v>
      </c>
      <c r="Z27" s="97">
        <v>379.68149599999998</v>
      </c>
    </row>
    <row r="28" spans="1:26" s="7" customFormat="1" ht="15" x14ac:dyDescent="0.25">
      <c r="A28" s="7" t="s">
        <v>0</v>
      </c>
      <c r="B28" s="7">
        <v>1000</v>
      </c>
      <c r="C28" s="57">
        <v>0.7</v>
      </c>
      <c r="D28" s="88">
        <f t="shared" si="0"/>
        <v>19114.543730000001</v>
      </c>
      <c r="E28" s="89">
        <v>19053.963739999999</v>
      </c>
      <c r="F28" s="89">
        <v>19053.963739999999</v>
      </c>
      <c r="G28" s="89">
        <v>19053.963740000003</v>
      </c>
      <c r="H28" s="89">
        <v>18998.70062</v>
      </c>
      <c r="I28" s="89">
        <v>18989.070230000001</v>
      </c>
      <c r="J28" s="89">
        <v>18994.198574000002</v>
      </c>
      <c r="K28" s="89">
        <v>19688.907050000002</v>
      </c>
      <c r="L28" s="89">
        <v>19059.509529999999</v>
      </c>
      <c r="M28" s="89">
        <v>19364.082512000001</v>
      </c>
      <c r="N28" s="89">
        <v>19207.57</v>
      </c>
      <c r="O28" s="89">
        <v>19114.543730000001</v>
      </c>
      <c r="P28" s="89">
        <v>19154.558042000001</v>
      </c>
      <c r="Q28" s="89">
        <v>18984.256740000001</v>
      </c>
      <c r="R28" s="89">
        <v>18977.78599</v>
      </c>
      <c r="S28" s="89">
        <v>18980.711180999999</v>
      </c>
      <c r="T28" s="90"/>
      <c r="U28" s="104" t="s">
        <v>255</v>
      </c>
      <c r="V28" s="104" t="s">
        <v>256</v>
      </c>
      <c r="W28" s="104" t="s">
        <v>257</v>
      </c>
      <c r="X28" s="104" t="s">
        <v>258</v>
      </c>
      <c r="Y28" s="104" t="s">
        <v>259</v>
      </c>
      <c r="Z28" s="97">
        <v>602.16290000000004</v>
      </c>
    </row>
    <row r="29" spans="1:26" s="7" customFormat="1" ht="15" x14ac:dyDescent="0.25">
      <c r="A29" s="7" t="s">
        <v>0</v>
      </c>
      <c r="B29" s="7">
        <v>1000</v>
      </c>
      <c r="C29" s="57">
        <v>1</v>
      </c>
      <c r="D29" s="88">
        <f t="shared" si="0"/>
        <v>19040.834459999998</v>
      </c>
      <c r="E29" s="89">
        <v>19039.346669999999</v>
      </c>
      <c r="F29" s="89">
        <v>19039.346669999999</v>
      </c>
      <c r="G29" s="89">
        <v>19039.346669999999</v>
      </c>
      <c r="H29" s="89">
        <v>18984.604019999999</v>
      </c>
      <c r="I29" s="89">
        <v>18976.75</v>
      </c>
      <c r="J29" s="89">
        <v>18978.914300000004</v>
      </c>
      <c r="K29" s="89">
        <v>19391.503919999999</v>
      </c>
      <c r="L29" s="89">
        <v>19037.354579999999</v>
      </c>
      <c r="M29" s="89">
        <v>19187.730527</v>
      </c>
      <c r="N29" s="89">
        <v>19155.146649999999</v>
      </c>
      <c r="O29" s="89">
        <v>19040.834459999998</v>
      </c>
      <c r="P29" s="89">
        <v>19110.872280000003</v>
      </c>
      <c r="Q29" s="89">
        <v>18978.420910000001</v>
      </c>
      <c r="R29" s="89">
        <v>18976.34938</v>
      </c>
      <c r="S29" s="89">
        <v>18976.855929000001</v>
      </c>
      <c r="T29" s="90"/>
      <c r="U29" s="104" t="s">
        <v>260</v>
      </c>
      <c r="V29" s="104" t="s">
        <v>261</v>
      </c>
      <c r="W29" s="104" t="s">
        <v>262</v>
      </c>
      <c r="X29" s="104" t="s">
        <v>263</v>
      </c>
      <c r="Y29" s="104" t="s">
        <v>264</v>
      </c>
      <c r="Z29" s="97">
        <v>951.41901600000006</v>
      </c>
    </row>
    <row r="30" spans="1:26" s="7" customFormat="1" ht="15" x14ac:dyDescent="0.25">
      <c r="D30" s="37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U30" s="65"/>
      <c r="V30" s="65"/>
      <c r="W30" s="65"/>
      <c r="X30" s="65"/>
      <c r="Y30" s="65"/>
    </row>
    <row r="31" spans="1:26" s="7" customFormat="1" ht="15" x14ac:dyDescent="0.25">
      <c r="D31" s="52"/>
      <c r="U31" s="54"/>
      <c r="V31" s="54"/>
      <c r="W31" s="54"/>
      <c r="X31" s="54"/>
      <c r="Y31" s="54"/>
    </row>
    <row r="32" spans="1:26" s="7" customFormat="1" ht="15" x14ac:dyDescent="0.25">
      <c r="D32" s="52"/>
      <c r="U32" s="54"/>
      <c r="V32" s="54"/>
      <c r="W32" s="54"/>
      <c r="X32" s="54"/>
      <c r="Y32" s="54"/>
    </row>
    <row r="33" spans="4:25" s="5" customFormat="1" ht="15" x14ac:dyDescent="0.25">
      <c r="D33" s="50"/>
      <c r="U33" s="55"/>
      <c r="V33" s="55"/>
      <c r="W33" s="55"/>
      <c r="X33" s="55"/>
      <c r="Y33" s="55"/>
    </row>
  </sheetData>
  <mergeCells count="6">
    <mergeCell ref="Z1:Z2"/>
    <mergeCell ref="E1:G1"/>
    <mergeCell ref="H1:J1"/>
    <mergeCell ref="K1:M1"/>
    <mergeCell ref="N1:P1"/>
    <mergeCell ref="Q1:S1"/>
  </mergeCells>
  <phoneticPr fontId="1" type="noConversion"/>
  <conditionalFormatting sqref="E3:E29 H3:H29 K3:K29 N3:N29 Q3:Q29">
    <cfRule type="expression" dxfId="8" priority="3">
      <formula>E3=MIN($E3,$H3,$K3,$N3,$Q3)</formula>
    </cfRule>
  </conditionalFormatting>
  <conditionalFormatting sqref="F3:F29 I3:I29 L3:L29 O3:O29 R3:R29">
    <cfRule type="expression" dxfId="7" priority="2">
      <formula>F3=MIN($F3,$I3,$L3,$O3,$R3)</formula>
    </cfRule>
  </conditionalFormatting>
  <conditionalFormatting sqref="G3:G29 J3:J29 M3:M29 P3:P29 S3:S29">
    <cfRule type="expression" dxfId="6" priority="1">
      <formula>G3=MIN($G3,$J3,$M3,$P3,$S3)</formula>
    </cfRule>
  </conditionalFormatting>
  <hyperlinks>
    <hyperlink ref="D1" r:id="rId1" display="http://www.baidu.com/link?url=6M5MX4pkXsiwgormXICkSu1r4Cqr1Z8r-6P7XomkVvwG6BWdehktofRdOWCP_HScT-4X1WhKI8Paw40liUKUjfzQT7iEJe2_44f9EAKQP0S"/>
  </hyperlinks>
  <pageMargins left="0.7" right="0.7" top="0.75" bottom="0.75" header="0.3" footer="0.3"/>
  <pageSetup paperSize="9" orientation="landscape" horizontalDpi="4294967293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1"/>
  <sheetViews>
    <sheetView topLeftCell="G13" zoomScale="89" zoomScaleNormal="89" workbookViewId="0">
      <selection activeCell="R7" sqref="R7"/>
    </sheetView>
  </sheetViews>
  <sheetFormatPr defaultRowHeight="14.25" x14ac:dyDescent="0.2"/>
  <cols>
    <col min="4" max="4" width="13.75" bestFit="1" customWidth="1"/>
    <col min="5" max="5" width="11.5" bestFit="1" customWidth="1"/>
    <col min="7" max="7" width="13.75" bestFit="1" customWidth="1"/>
    <col min="8" max="8" width="10.375" bestFit="1" customWidth="1"/>
    <col min="10" max="10" width="13.75" bestFit="1" customWidth="1"/>
    <col min="11" max="11" width="11.5" bestFit="1" customWidth="1"/>
    <col min="13" max="13" width="13.75" bestFit="1" customWidth="1"/>
    <col min="14" max="14" width="11.5" bestFit="1" customWidth="1"/>
    <col min="16" max="16" width="13.75" bestFit="1" customWidth="1"/>
  </cols>
  <sheetData>
    <row r="1" spans="1:23" x14ac:dyDescent="0.2">
      <c r="D1" s="122" t="s">
        <v>18</v>
      </c>
      <c r="E1" s="122"/>
      <c r="F1" s="122"/>
      <c r="G1" s="122" t="s">
        <v>19</v>
      </c>
      <c r="H1" s="122"/>
      <c r="I1" s="122"/>
      <c r="J1" s="122" t="s">
        <v>20</v>
      </c>
      <c r="K1" s="122"/>
      <c r="L1" s="122"/>
      <c r="M1" s="122" t="s">
        <v>85</v>
      </c>
      <c r="N1" s="122"/>
      <c r="O1" s="122"/>
      <c r="P1" s="122" t="s">
        <v>21</v>
      </c>
      <c r="Q1" s="122"/>
      <c r="R1" s="122"/>
    </row>
    <row r="2" spans="1:23" ht="15" x14ac:dyDescent="0.25">
      <c r="D2" t="s">
        <v>13</v>
      </c>
      <c r="E2" t="s">
        <v>80</v>
      </c>
      <c r="F2" t="s">
        <v>81</v>
      </c>
      <c r="G2" t="s">
        <v>13</v>
      </c>
      <c r="H2" t="s">
        <v>80</v>
      </c>
      <c r="I2" t="s">
        <v>81</v>
      </c>
      <c r="J2" t="s">
        <v>13</v>
      </c>
      <c r="K2" t="s">
        <v>80</v>
      </c>
      <c r="L2" t="s">
        <v>81</v>
      </c>
      <c r="M2" t="s">
        <v>13</v>
      </c>
      <c r="N2" t="s">
        <v>80</v>
      </c>
      <c r="O2" t="s">
        <v>81</v>
      </c>
      <c r="P2" t="s">
        <v>13</v>
      </c>
      <c r="Q2" t="s">
        <v>80</v>
      </c>
      <c r="R2" t="s">
        <v>81</v>
      </c>
      <c r="T2" s="74" t="s">
        <v>59</v>
      </c>
      <c r="U2" s="74" t="s">
        <v>60</v>
      </c>
      <c r="V2" s="74" t="s">
        <v>5</v>
      </c>
      <c r="W2" s="74" t="s">
        <v>62</v>
      </c>
    </row>
    <row r="3" spans="1:23" x14ac:dyDescent="0.2">
      <c r="A3" t="s">
        <v>1</v>
      </c>
      <c r="B3">
        <v>25</v>
      </c>
      <c r="C3">
        <v>0.4</v>
      </c>
      <c r="D3" s="45">
        <v>42.397207000000002</v>
      </c>
      <c r="E3" s="45">
        <v>1.0286710000000001</v>
      </c>
      <c r="F3">
        <v>2.7</v>
      </c>
      <c r="G3" s="45">
        <v>42.425800000000002</v>
      </c>
      <c r="H3" s="45">
        <v>8.2100000000000001E-4</v>
      </c>
      <c r="I3">
        <v>0</v>
      </c>
      <c r="J3" s="45">
        <v>41.776768000000004</v>
      </c>
      <c r="K3" s="45">
        <v>0.41750799999999993</v>
      </c>
      <c r="L3">
        <v>8.6</v>
      </c>
      <c r="M3" s="45">
        <v>42.427250000000008</v>
      </c>
      <c r="N3" s="45">
        <v>0.13597400000000001</v>
      </c>
      <c r="O3">
        <v>0</v>
      </c>
      <c r="P3" s="45">
        <v>42.425510000000003</v>
      </c>
      <c r="Q3" s="45">
        <v>5.4500000000000002E-4</v>
      </c>
      <c r="R3">
        <v>0</v>
      </c>
      <c r="T3">
        <f>(E3-Q3)/MAX(E3,Q3)</f>
        <v>0.99947019017742311</v>
      </c>
      <c r="U3">
        <f>(H3-Q3)/MAX(H3,Q3)</f>
        <v>0.33617539585870887</v>
      </c>
      <c r="V3">
        <f>(K3-Q3)/MAX(K3,Q3)</f>
        <v>0.99869463579140993</v>
      </c>
      <c r="W3">
        <f>(N3-Q3)/MAX(N3,Q3)</f>
        <v>0.99599188080074141</v>
      </c>
    </row>
    <row r="4" spans="1:23" x14ac:dyDescent="0.2">
      <c r="A4" t="s">
        <v>1</v>
      </c>
      <c r="B4">
        <v>25</v>
      </c>
      <c r="C4">
        <v>0.7</v>
      </c>
      <c r="D4" s="45">
        <v>29.984249999999996</v>
      </c>
      <c r="E4" s="45">
        <v>2.1223999999999998</v>
      </c>
      <c r="F4">
        <v>40.700000000000003</v>
      </c>
      <c r="G4" s="45">
        <v>29.211913000000003</v>
      </c>
      <c r="H4" s="45">
        <v>7.9806999999999989E-2</v>
      </c>
      <c r="I4">
        <v>0.1</v>
      </c>
      <c r="J4" s="45">
        <v>30.582301999999999</v>
      </c>
      <c r="K4" s="45">
        <v>2.844468</v>
      </c>
      <c r="L4">
        <v>165.4</v>
      </c>
      <c r="M4" s="45">
        <v>29.850822999999998</v>
      </c>
      <c r="N4" s="45">
        <v>2.233644</v>
      </c>
      <c r="O4">
        <v>186.4</v>
      </c>
      <c r="P4" s="45">
        <v>29.218326999999999</v>
      </c>
      <c r="Q4" s="45">
        <v>3.4710000000000006E-3</v>
      </c>
      <c r="R4">
        <v>0</v>
      </c>
      <c r="T4">
        <f t="shared" ref="T4:T29" si="0">(E4-Q4)/MAX(E4,Q4)</f>
        <v>0.99836458725970612</v>
      </c>
      <c r="U4">
        <f t="shared" ref="U4:U29" si="1">(H4-Q4)/MAX(H4,Q4)</f>
        <v>0.95650757452353796</v>
      </c>
      <c r="V4">
        <f t="shared" ref="V4:V29" si="2">(K4-Q4)/MAX(K4,Q4)</f>
        <v>0.99877973666780584</v>
      </c>
      <c r="W4">
        <f t="shared" ref="W4:W29" si="3">(N4-Q4)/MAX(N4,Q4)</f>
        <v>0.9984460370587257</v>
      </c>
    </row>
    <row r="5" spans="1:23" x14ac:dyDescent="0.2">
      <c r="A5" t="s">
        <v>1</v>
      </c>
      <c r="B5">
        <v>25</v>
      </c>
      <c r="C5">
        <v>1</v>
      </c>
      <c r="D5" s="45">
        <v>28.714800000000004</v>
      </c>
      <c r="E5" s="45">
        <v>2.0740000000000001E-2</v>
      </c>
      <c r="F5">
        <v>0</v>
      </c>
      <c r="G5" s="45">
        <v>28.784800000000001</v>
      </c>
      <c r="H5" s="45">
        <v>4.66E-4</v>
      </c>
      <c r="I5">
        <v>0</v>
      </c>
      <c r="J5" s="45">
        <v>30.380980999999998</v>
      </c>
      <c r="K5" s="45">
        <v>3.6651370000000001</v>
      </c>
      <c r="L5">
        <v>219.8</v>
      </c>
      <c r="M5" s="45">
        <v>29.273624000000005</v>
      </c>
      <c r="N5" s="45">
        <v>0.430452</v>
      </c>
      <c r="O5">
        <v>29</v>
      </c>
      <c r="P5" s="45">
        <v>28.714800000000004</v>
      </c>
      <c r="Q5" s="45">
        <v>4.5700000000000005E-4</v>
      </c>
      <c r="R5">
        <v>0</v>
      </c>
      <c r="T5">
        <f t="shared" si="0"/>
        <v>0.97796528447444553</v>
      </c>
      <c r="U5">
        <f t="shared" si="1"/>
        <v>1.931330472102993E-2</v>
      </c>
      <c r="V5">
        <f t="shared" si="2"/>
        <v>0.99987531161863796</v>
      </c>
      <c r="W5">
        <f t="shared" si="3"/>
        <v>0.99893832529527105</v>
      </c>
    </row>
    <row r="6" spans="1:23" x14ac:dyDescent="0.2">
      <c r="A6" t="s">
        <v>1</v>
      </c>
      <c r="B6">
        <v>100</v>
      </c>
      <c r="C6">
        <v>0.4</v>
      </c>
      <c r="D6" s="45">
        <v>149.84884500000001</v>
      </c>
      <c r="E6" s="45">
        <v>12.363142</v>
      </c>
      <c r="F6">
        <v>95.1</v>
      </c>
      <c r="G6" s="45">
        <v>149.02146999999999</v>
      </c>
      <c r="H6" s="45">
        <v>4.9295299999999997</v>
      </c>
      <c r="I6">
        <v>12</v>
      </c>
      <c r="J6" s="45">
        <v>151.34159600000004</v>
      </c>
      <c r="K6" s="45">
        <v>18.392619</v>
      </c>
      <c r="L6">
        <v>495.4</v>
      </c>
      <c r="M6" s="45">
        <v>149.18104299999999</v>
      </c>
      <c r="N6" s="45">
        <v>5.7812200000000002</v>
      </c>
      <c r="O6">
        <v>55.6</v>
      </c>
      <c r="P6" s="45">
        <v>149.05651799999998</v>
      </c>
      <c r="Q6" s="45">
        <v>0.43991299999999994</v>
      </c>
      <c r="R6">
        <v>0.2</v>
      </c>
      <c r="T6">
        <f t="shared" si="0"/>
        <v>0.96441737868900956</v>
      </c>
      <c r="U6">
        <f t="shared" si="1"/>
        <v>0.91075964645716734</v>
      </c>
      <c r="V6">
        <f t="shared" si="2"/>
        <v>0.97608209032112281</v>
      </c>
      <c r="W6">
        <f t="shared" si="3"/>
        <v>0.92390654567721009</v>
      </c>
    </row>
    <row r="7" spans="1:23" x14ac:dyDescent="0.2">
      <c r="A7" t="s">
        <v>1</v>
      </c>
      <c r="B7">
        <v>100</v>
      </c>
      <c r="C7">
        <v>0.7</v>
      </c>
      <c r="D7" s="45">
        <v>130.32416900000001</v>
      </c>
      <c r="E7" s="45">
        <v>0.55536199999999991</v>
      </c>
      <c r="F7">
        <v>2.6</v>
      </c>
      <c r="G7" s="45">
        <v>142.86578399999999</v>
      </c>
      <c r="H7" s="45">
        <v>32.499681999999993</v>
      </c>
      <c r="I7">
        <v>107.2</v>
      </c>
      <c r="J7" s="45">
        <v>140.287261</v>
      </c>
      <c r="K7" s="45">
        <v>0.62691600000000003</v>
      </c>
      <c r="L7">
        <v>11</v>
      </c>
      <c r="M7" s="45">
        <v>137.60382799999999</v>
      </c>
      <c r="N7" s="45">
        <v>1.295812</v>
      </c>
      <c r="O7">
        <v>10.199999999999999</v>
      </c>
      <c r="P7" s="45">
        <v>130.45726300000001</v>
      </c>
      <c r="Q7" s="45">
        <v>10.737266</v>
      </c>
      <c r="R7">
        <v>16.7</v>
      </c>
      <c r="T7">
        <f t="shared" si="0"/>
        <v>-0.94827714988154332</v>
      </c>
      <c r="U7">
        <f t="shared" si="1"/>
        <v>0.66961935196781308</v>
      </c>
      <c r="V7">
        <f t="shared" si="2"/>
        <v>-0.94161306984478177</v>
      </c>
      <c r="W7">
        <f t="shared" si="3"/>
        <v>-0.87931639208714774</v>
      </c>
    </row>
    <row r="8" spans="1:23" x14ac:dyDescent="0.2">
      <c r="A8" t="s">
        <v>1</v>
      </c>
      <c r="B8">
        <v>100</v>
      </c>
      <c r="C8">
        <v>1</v>
      </c>
      <c r="D8" s="45">
        <v>104.497821</v>
      </c>
      <c r="E8" s="45">
        <v>54.044059999999988</v>
      </c>
      <c r="F8">
        <v>398.5</v>
      </c>
      <c r="G8" s="45">
        <v>104.34865500000001</v>
      </c>
      <c r="H8" s="45">
        <v>2.4839130000000003</v>
      </c>
      <c r="I8">
        <v>6.9</v>
      </c>
      <c r="J8" s="45">
        <v>105.40783800000001</v>
      </c>
      <c r="K8" s="45">
        <v>62.048033000000011</v>
      </c>
      <c r="L8">
        <v>1535.9</v>
      </c>
      <c r="M8" s="45">
        <v>104.456486</v>
      </c>
      <c r="N8" s="45">
        <v>28.507565</v>
      </c>
      <c r="O8">
        <v>270</v>
      </c>
      <c r="P8" s="45">
        <v>104.46028099999998</v>
      </c>
      <c r="Q8" s="45">
        <v>4.7847999999999988E-2</v>
      </c>
      <c r="R8">
        <v>0</v>
      </c>
      <c r="T8">
        <f t="shared" si="0"/>
        <v>0.99911464830732555</v>
      </c>
      <c r="U8">
        <f t="shared" si="1"/>
        <v>0.98073684545312168</v>
      </c>
      <c r="V8">
        <f t="shared" si="2"/>
        <v>0.99922885549006846</v>
      </c>
      <c r="W8">
        <f t="shared" si="3"/>
        <v>0.99832156832756502</v>
      </c>
    </row>
    <row r="9" spans="1:23" x14ac:dyDescent="0.2">
      <c r="A9" t="s">
        <v>1</v>
      </c>
      <c r="B9">
        <v>1000</v>
      </c>
      <c r="C9">
        <v>0.4</v>
      </c>
      <c r="D9" s="45">
        <v>1147.93363</v>
      </c>
      <c r="E9" s="45">
        <v>5.624852999999999</v>
      </c>
      <c r="F9">
        <v>1.8</v>
      </c>
      <c r="G9" s="45">
        <v>1102.6944600000002</v>
      </c>
      <c r="H9" s="45">
        <v>3.8862999999999995E-2</v>
      </c>
      <c r="I9">
        <v>0</v>
      </c>
      <c r="J9" s="45">
        <v>1173.1264410000001</v>
      </c>
      <c r="K9" s="45">
        <v>1233.0960809999999</v>
      </c>
      <c r="L9">
        <v>1779.6</v>
      </c>
      <c r="M9" s="45">
        <v>1088.3263199999999</v>
      </c>
      <c r="N9" s="45">
        <v>51.891255000000001</v>
      </c>
      <c r="O9">
        <v>0</v>
      </c>
      <c r="P9" s="45">
        <v>1082.0956460000002</v>
      </c>
      <c r="Q9" s="45">
        <v>3.5619999999999999E-2</v>
      </c>
      <c r="R9">
        <v>0</v>
      </c>
      <c r="T9">
        <f t="shared" si="0"/>
        <v>0.99366739006334925</v>
      </c>
      <c r="U9">
        <f t="shared" si="1"/>
        <v>8.3446980418392727E-2</v>
      </c>
      <c r="V9">
        <f t="shared" si="2"/>
        <v>0.99997111336208999</v>
      </c>
      <c r="W9">
        <f t="shared" si="3"/>
        <v>0.99931356449174336</v>
      </c>
    </row>
    <row r="10" spans="1:23" x14ac:dyDescent="0.2">
      <c r="A10" t="s">
        <v>1</v>
      </c>
      <c r="B10">
        <v>1000</v>
      </c>
      <c r="C10">
        <v>0.7</v>
      </c>
      <c r="D10" s="45">
        <v>1057.7440499999998</v>
      </c>
      <c r="E10" s="45">
        <v>0.72271099999999999</v>
      </c>
      <c r="F10">
        <v>0</v>
      </c>
      <c r="G10" s="45">
        <v>1043.8351500000003</v>
      </c>
      <c r="H10" s="45">
        <v>2.7622000000000001E-2</v>
      </c>
      <c r="I10">
        <v>0</v>
      </c>
      <c r="J10" s="45">
        <v>1066.4668079999999</v>
      </c>
      <c r="K10" s="45">
        <v>1818.3189570000002</v>
      </c>
      <c r="L10">
        <v>2825.6</v>
      </c>
      <c r="M10" s="45">
        <v>1036.62139</v>
      </c>
      <c r="N10" s="45">
        <v>48.095726999999997</v>
      </c>
      <c r="O10">
        <v>0</v>
      </c>
      <c r="P10" s="45">
        <v>1057.7440499999998</v>
      </c>
      <c r="Q10" s="45">
        <v>2.7483E-2</v>
      </c>
      <c r="R10">
        <v>0</v>
      </c>
      <c r="T10">
        <f t="shared" si="0"/>
        <v>0.96197235132715564</v>
      </c>
      <c r="U10">
        <f t="shared" si="1"/>
        <v>5.0322206936499973E-3</v>
      </c>
      <c r="V10">
        <f t="shared" si="2"/>
        <v>0.99998488549003228</v>
      </c>
      <c r="W10">
        <f t="shared" si="3"/>
        <v>0.99942857709584065</v>
      </c>
    </row>
    <row r="11" spans="1:23" x14ac:dyDescent="0.2">
      <c r="A11" t="s">
        <v>1</v>
      </c>
      <c r="B11">
        <v>1000</v>
      </c>
      <c r="C11">
        <v>1</v>
      </c>
      <c r="D11" s="45">
        <v>1036.5940200000002</v>
      </c>
      <c r="E11" s="45">
        <v>0.71445199999999998</v>
      </c>
      <c r="F11">
        <v>0</v>
      </c>
      <c r="G11" s="45">
        <v>1036.9846799999998</v>
      </c>
      <c r="H11" s="45">
        <v>2.8783999999999997E-2</v>
      </c>
      <c r="I11">
        <v>0</v>
      </c>
      <c r="J11" s="45">
        <v>1068.1471589999999</v>
      </c>
      <c r="K11" s="45">
        <v>1564.1164530000001</v>
      </c>
      <c r="L11">
        <v>2515</v>
      </c>
      <c r="M11" s="45">
        <v>1036.5242599999999</v>
      </c>
      <c r="N11" s="45">
        <v>47.030867000000001</v>
      </c>
      <c r="O11">
        <v>0</v>
      </c>
      <c r="P11" s="45">
        <v>1036.5940200000002</v>
      </c>
      <c r="Q11" s="45">
        <v>2.9769E-2</v>
      </c>
      <c r="R11">
        <v>0</v>
      </c>
      <c r="T11">
        <f t="shared" si="0"/>
        <v>0.95833310005430727</v>
      </c>
      <c r="U11">
        <f t="shared" si="1"/>
        <v>-3.3088111794148382E-2</v>
      </c>
      <c r="V11">
        <f t="shared" si="2"/>
        <v>0.99998096752966004</v>
      </c>
      <c r="W11">
        <f t="shared" si="3"/>
        <v>0.99936703271917138</v>
      </c>
    </row>
    <row r="12" spans="1:23" x14ac:dyDescent="0.2">
      <c r="A12" t="s">
        <v>2</v>
      </c>
      <c r="B12">
        <v>24</v>
      </c>
      <c r="C12">
        <v>0.4</v>
      </c>
      <c r="D12" s="45">
        <v>3177.6379999999995</v>
      </c>
      <c r="E12" s="45">
        <v>0.40742200000000006</v>
      </c>
      <c r="F12">
        <v>5.7</v>
      </c>
      <c r="G12" s="45">
        <v>3178.8063299999994</v>
      </c>
      <c r="H12" s="45">
        <v>0.32332600000000011</v>
      </c>
      <c r="I12">
        <v>4.8</v>
      </c>
      <c r="J12" s="45">
        <v>3179.9746599999999</v>
      </c>
      <c r="K12" s="45">
        <v>0.39089300000000005</v>
      </c>
      <c r="L12">
        <v>13.3</v>
      </c>
      <c r="M12" s="45">
        <v>3179.9746599999999</v>
      </c>
      <c r="N12" s="45">
        <v>0.42246299999999992</v>
      </c>
      <c r="O12">
        <v>27.4</v>
      </c>
      <c r="P12" s="45">
        <v>3177.8716659999995</v>
      </c>
      <c r="Q12" s="45">
        <v>0.29427700000000001</v>
      </c>
      <c r="R12">
        <v>2.6</v>
      </c>
      <c r="T12">
        <f t="shared" si="0"/>
        <v>0.27770959840165732</v>
      </c>
      <c r="U12">
        <f t="shared" si="1"/>
        <v>8.9844305747140946E-2</v>
      </c>
      <c r="V12">
        <f t="shared" si="2"/>
        <v>0.24716738340159589</v>
      </c>
      <c r="W12">
        <f t="shared" si="3"/>
        <v>0.30342538873226754</v>
      </c>
    </row>
    <row r="13" spans="1:23" x14ac:dyDescent="0.2">
      <c r="A13" t="s">
        <v>2</v>
      </c>
      <c r="B13">
        <v>24</v>
      </c>
      <c r="C13">
        <v>0.7</v>
      </c>
      <c r="D13" s="45">
        <v>2321.03586</v>
      </c>
      <c r="E13" s="45">
        <v>1.9436000000000002E-2</v>
      </c>
      <c r="F13">
        <v>0</v>
      </c>
      <c r="G13" s="45">
        <v>2321.03586</v>
      </c>
      <c r="H13" s="45">
        <v>5.5300000000000002E-3</v>
      </c>
      <c r="I13">
        <v>0</v>
      </c>
      <c r="J13" s="45">
        <v>2326.6753480000002</v>
      </c>
      <c r="K13" s="45">
        <v>1.9144320000000001</v>
      </c>
      <c r="L13">
        <v>108.8</v>
      </c>
      <c r="M13" s="45">
        <v>2321.03586</v>
      </c>
      <c r="N13" s="45">
        <v>0.46985599999999994</v>
      </c>
      <c r="O13">
        <v>31.4</v>
      </c>
      <c r="P13" s="45">
        <v>2321.03586</v>
      </c>
      <c r="Q13" s="45">
        <v>4.0160000000000005E-3</v>
      </c>
      <c r="R13">
        <v>0</v>
      </c>
      <c r="T13">
        <f t="shared" si="0"/>
        <v>0.79337312204157229</v>
      </c>
      <c r="U13">
        <f t="shared" si="1"/>
        <v>0.27377938517179018</v>
      </c>
      <c r="V13">
        <f t="shared" si="2"/>
        <v>0.99790224985792131</v>
      </c>
      <c r="W13">
        <f t="shared" si="3"/>
        <v>0.9914527004018252</v>
      </c>
    </row>
    <row r="14" spans="1:23" x14ac:dyDescent="0.2">
      <c r="A14" t="s">
        <v>2</v>
      </c>
      <c r="B14">
        <v>24</v>
      </c>
      <c r="C14">
        <v>1</v>
      </c>
      <c r="D14" s="45">
        <v>2459.0638529999997</v>
      </c>
      <c r="E14" s="45">
        <v>4.1253390000000003</v>
      </c>
      <c r="F14">
        <v>93.5</v>
      </c>
      <c r="G14" s="45">
        <v>2320.9075499999999</v>
      </c>
      <c r="H14" s="45">
        <v>1.3142170000000002</v>
      </c>
      <c r="I14">
        <v>52.1</v>
      </c>
      <c r="J14" s="45">
        <v>2397.0501369999997</v>
      </c>
      <c r="K14" s="45">
        <v>3.7769810000000001</v>
      </c>
      <c r="L14">
        <v>221.8</v>
      </c>
      <c r="M14" s="45">
        <v>2545.4745649999995</v>
      </c>
      <c r="N14" s="45">
        <v>4.515371</v>
      </c>
      <c r="O14">
        <v>505</v>
      </c>
      <c r="P14" s="45">
        <v>2320.9075499999999</v>
      </c>
      <c r="Q14" s="45">
        <v>0.64617900000000006</v>
      </c>
      <c r="R14">
        <v>5.7</v>
      </c>
      <c r="T14">
        <f t="shared" si="0"/>
        <v>0.84336341813363702</v>
      </c>
      <c r="U14">
        <f t="shared" si="1"/>
        <v>0.50831635871397196</v>
      </c>
      <c r="V14">
        <f t="shared" si="2"/>
        <v>0.82891653413136046</v>
      </c>
      <c r="W14">
        <f t="shared" si="3"/>
        <v>0.85689348671460219</v>
      </c>
    </row>
    <row r="15" spans="1:23" x14ac:dyDescent="0.2">
      <c r="A15" t="s">
        <v>2</v>
      </c>
      <c r="B15">
        <v>100</v>
      </c>
      <c r="C15">
        <v>0.4</v>
      </c>
      <c r="D15" s="45">
        <v>51199.853091999998</v>
      </c>
      <c r="E15" s="45">
        <v>14.186627000000001</v>
      </c>
      <c r="F15">
        <v>112</v>
      </c>
      <c r="G15" s="45">
        <v>43725.92463999999</v>
      </c>
      <c r="H15" s="45">
        <v>1.1396999999999999E-2</v>
      </c>
      <c r="I15">
        <v>0</v>
      </c>
      <c r="J15" s="45">
        <v>47924.535167000002</v>
      </c>
      <c r="K15" s="45">
        <v>0.92802499999999988</v>
      </c>
      <c r="L15">
        <v>19.899999999999999</v>
      </c>
      <c r="M15" s="45">
        <v>48828.744944999999</v>
      </c>
      <c r="N15" s="45">
        <v>1.1863119999999998</v>
      </c>
      <c r="O15">
        <v>10.5</v>
      </c>
      <c r="P15" s="45">
        <v>46526.110808000005</v>
      </c>
      <c r="Q15" s="45">
        <v>1.2557000000000002E-2</v>
      </c>
      <c r="R15">
        <v>0</v>
      </c>
      <c r="T15">
        <f t="shared" si="0"/>
        <v>0.99911487064543258</v>
      </c>
      <c r="U15">
        <f t="shared" si="1"/>
        <v>-9.2378752886836252E-2</v>
      </c>
      <c r="V15">
        <f t="shared" si="2"/>
        <v>0.98646911451738906</v>
      </c>
      <c r="W15">
        <f t="shared" si="3"/>
        <v>0.98941509484857282</v>
      </c>
    </row>
    <row r="16" spans="1:23" x14ac:dyDescent="0.2">
      <c r="A16" t="s">
        <v>2</v>
      </c>
      <c r="B16">
        <v>100</v>
      </c>
      <c r="C16">
        <v>0.7</v>
      </c>
      <c r="D16" s="45">
        <v>41174.545857999998</v>
      </c>
      <c r="E16" s="45">
        <v>33.151157999999995</v>
      </c>
      <c r="F16">
        <v>277.10000000000002</v>
      </c>
      <c r="G16" s="45">
        <v>38112.021158000003</v>
      </c>
      <c r="H16" s="45">
        <v>1.1387999999999999E-2</v>
      </c>
      <c r="I16">
        <v>0</v>
      </c>
      <c r="J16" s="45">
        <v>38416.217247000008</v>
      </c>
      <c r="K16" s="45">
        <v>2.1866689999999998</v>
      </c>
      <c r="L16">
        <v>52</v>
      </c>
      <c r="M16" s="45">
        <v>38103.658140000007</v>
      </c>
      <c r="N16" s="45">
        <v>0.28337899999999999</v>
      </c>
      <c r="O16">
        <v>0</v>
      </c>
      <c r="P16" s="45">
        <v>38085.271278999993</v>
      </c>
      <c r="Q16" s="45">
        <v>2.235E-3</v>
      </c>
      <c r="R16">
        <v>0</v>
      </c>
      <c r="T16">
        <f t="shared" si="0"/>
        <v>0.99993258154059061</v>
      </c>
      <c r="U16">
        <f t="shared" si="1"/>
        <v>0.80374077976817693</v>
      </c>
      <c r="V16">
        <f t="shared" si="2"/>
        <v>0.99897789743212151</v>
      </c>
      <c r="W16">
        <f t="shared" si="3"/>
        <v>0.99211303589891986</v>
      </c>
    </row>
    <row r="17" spans="1:23" x14ac:dyDescent="0.2">
      <c r="A17" t="s">
        <v>2</v>
      </c>
      <c r="B17">
        <v>100</v>
      </c>
      <c r="C17">
        <v>1</v>
      </c>
      <c r="D17" s="45">
        <v>37805.64293799999</v>
      </c>
      <c r="E17" s="45">
        <v>38.001524000000003</v>
      </c>
      <c r="F17">
        <v>329.5</v>
      </c>
      <c r="G17" s="45">
        <v>35676.345559999994</v>
      </c>
      <c r="H17" s="45">
        <v>1.297E-3</v>
      </c>
      <c r="I17">
        <v>0</v>
      </c>
      <c r="J17" s="45">
        <v>36811.157208000004</v>
      </c>
      <c r="K17" s="45">
        <v>20.274082999999997</v>
      </c>
      <c r="L17">
        <v>531.79999999999995</v>
      </c>
      <c r="M17" s="45">
        <v>36639.955910000004</v>
      </c>
      <c r="N17" s="45">
        <v>0.27938600000000002</v>
      </c>
      <c r="O17">
        <v>0</v>
      </c>
      <c r="P17" s="45">
        <v>36669.256445999999</v>
      </c>
      <c r="Q17" s="45">
        <v>1.5112999999999998E-2</v>
      </c>
      <c r="R17">
        <v>0</v>
      </c>
      <c r="T17">
        <f t="shared" si="0"/>
        <v>0.99960230542332984</v>
      </c>
      <c r="U17">
        <f t="shared" si="1"/>
        <v>-0.91417984516641304</v>
      </c>
      <c r="V17">
        <f t="shared" si="2"/>
        <v>0.99925456554557857</v>
      </c>
      <c r="W17">
        <f t="shared" si="3"/>
        <v>0.94590638041992092</v>
      </c>
    </row>
    <row r="18" spans="1:23" x14ac:dyDescent="0.2">
      <c r="A18" t="s">
        <v>2</v>
      </c>
      <c r="B18">
        <v>997</v>
      </c>
      <c r="C18">
        <v>0.4</v>
      </c>
      <c r="D18" s="45">
        <v>332087.17794700002</v>
      </c>
      <c r="E18" s="45">
        <v>1185.842373</v>
      </c>
      <c r="F18">
        <v>524</v>
      </c>
      <c r="G18" s="45">
        <v>328455.72146099992</v>
      </c>
      <c r="H18" s="45">
        <v>3.3460920000000001</v>
      </c>
      <c r="I18">
        <v>0</v>
      </c>
      <c r="J18" s="45">
        <v>328308.28242</v>
      </c>
      <c r="K18" s="45">
        <v>283.09058100000004</v>
      </c>
      <c r="L18">
        <v>720</v>
      </c>
      <c r="M18" s="45">
        <v>328593.01991799998</v>
      </c>
      <c r="N18" s="45">
        <v>544.86336300000005</v>
      </c>
      <c r="O18">
        <v>37.700000000000003</v>
      </c>
      <c r="P18" s="45">
        <v>327460.06480200001</v>
      </c>
      <c r="Q18" s="45">
        <v>5.3094999999999989E-2</v>
      </c>
      <c r="R18">
        <v>0</v>
      </c>
      <c r="T18">
        <f t="shared" si="0"/>
        <v>0.99995522592107611</v>
      </c>
      <c r="U18">
        <f t="shared" si="1"/>
        <v>0.98413223545557027</v>
      </c>
      <c r="V18">
        <f t="shared" si="2"/>
        <v>0.99981244519046719</v>
      </c>
      <c r="W18">
        <f t="shared" si="3"/>
        <v>0.99990255355084323</v>
      </c>
    </row>
    <row r="19" spans="1:23" x14ac:dyDescent="0.2">
      <c r="A19" t="s">
        <v>2</v>
      </c>
      <c r="B19">
        <v>997</v>
      </c>
      <c r="C19">
        <v>0.7</v>
      </c>
      <c r="D19" s="45">
        <v>329636.43896</v>
      </c>
      <c r="E19" s="45">
        <v>1426.580359</v>
      </c>
      <c r="F19">
        <v>653.5</v>
      </c>
      <c r="G19" s="45">
        <v>326368.57454900001</v>
      </c>
      <c r="H19" s="45">
        <v>0.48031299999999993</v>
      </c>
      <c r="I19">
        <v>0</v>
      </c>
      <c r="J19" s="45">
        <v>326192.43990100001</v>
      </c>
      <c r="K19" s="45">
        <v>147.81929200000005</v>
      </c>
      <c r="L19">
        <v>387.8</v>
      </c>
      <c r="M19" s="45">
        <v>326016.48472499999</v>
      </c>
      <c r="N19" s="45">
        <v>600.56000399999994</v>
      </c>
      <c r="O19">
        <v>41.7</v>
      </c>
      <c r="P19" s="45">
        <v>326026.419223</v>
      </c>
      <c r="Q19" s="45">
        <v>3.3413999999999999E-2</v>
      </c>
      <c r="R19">
        <v>0</v>
      </c>
      <c r="T19">
        <f t="shared" si="0"/>
        <v>0.99997657755499769</v>
      </c>
      <c r="U19">
        <f t="shared" si="1"/>
        <v>0.9304328635702136</v>
      </c>
      <c r="V19">
        <f t="shared" si="2"/>
        <v>0.99977395372723077</v>
      </c>
      <c r="W19">
        <f t="shared" si="3"/>
        <v>0.99994436192923697</v>
      </c>
    </row>
    <row r="20" spans="1:23" x14ac:dyDescent="0.2">
      <c r="A20" t="s">
        <v>2</v>
      </c>
      <c r="B20">
        <v>997</v>
      </c>
      <c r="C20">
        <v>1</v>
      </c>
      <c r="D20" s="45">
        <v>325704.84333</v>
      </c>
      <c r="E20" s="45">
        <v>0.60995100000000002</v>
      </c>
      <c r="F20">
        <v>0</v>
      </c>
      <c r="G20" s="45">
        <v>325455.22666999995</v>
      </c>
      <c r="H20" s="45">
        <v>1.9989E-2</v>
      </c>
      <c r="I20">
        <v>0</v>
      </c>
      <c r="J20" s="45">
        <v>325230.62598399998</v>
      </c>
      <c r="K20" s="45">
        <v>182.78027299999999</v>
      </c>
      <c r="L20">
        <v>486.7</v>
      </c>
      <c r="M20" s="45">
        <v>325489.63730599999</v>
      </c>
      <c r="N20" s="45">
        <v>1303.0832009999999</v>
      </c>
      <c r="O20">
        <v>94.1</v>
      </c>
      <c r="P20" s="45">
        <v>325704.84333</v>
      </c>
      <c r="Q20" s="45">
        <v>1.3207E-2</v>
      </c>
      <c r="R20">
        <v>0</v>
      </c>
      <c r="T20">
        <f t="shared" si="0"/>
        <v>0.9783474410239511</v>
      </c>
      <c r="U20">
        <f t="shared" si="1"/>
        <v>0.33928660763419882</v>
      </c>
      <c r="V20">
        <f t="shared" si="2"/>
        <v>0.9999277438435602</v>
      </c>
      <c r="W20">
        <f t="shared" si="3"/>
        <v>0.9999898648067983</v>
      </c>
    </row>
    <row r="21" spans="1:23" x14ac:dyDescent="0.2">
      <c r="A21" t="s">
        <v>0</v>
      </c>
      <c r="B21">
        <v>30</v>
      </c>
      <c r="C21">
        <v>0.4</v>
      </c>
      <c r="D21" s="45">
        <v>1006.6284340000002</v>
      </c>
      <c r="E21" s="45">
        <v>1.8423880000000004</v>
      </c>
      <c r="F21">
        <v>30</v>
      </c>
      <c r="G21" s="45">
        <v>995.50249000000008</v>
      </c>
      <c r="H21" s="45">
        <v>0.57933900000000005</v>
      </c>
      <c r="I21">
        <v>9.1999999999999993</v>
      </c>
      <c r="J21" s="45">
        <v>1001.0922970000001</v>
      </c>
      <c r="K21" s="45">
        <v>1.2055229999999999</v>
      </c>
      <c r="L21">
        <v>61.2</v>
      </c>
      <c r="M21" s="45">
        <v>1000.4179799999999</v>
      </c>
      <c r="N21" s="45">
        <v>1.8737750000000002</v>
      </c>
      <c r="O21">
        <v>133.69999999999999</v>
      </c>
      <c r="P21" s="45">
        <v>995.50249000000008</v>
      </c>
      <c r="Q21" s="45">
        <v>6.979100000000002E-2</v>
      </c>
      <c r="R21">
        <v>0.3</v>
      </c>
      <c r="T21">
        <f t="shared" si="0"/>
        <v>0.96211927129356034</v>
      </c>
      <c r="U21">
        <f t="shared" si="1"/>
        <v>0.87953339927054797</v>
      </c>
      <c r="V21">
        <f t="shared" si="2"/>
        <v>0.94210728455616366</v>
      </c>
      <c r="W21">
        <f t="shared" si="3"/>
        <v>0.96275379914877723</v>
      </c>
    </row>
    <row r="22" spans="1:23" x14ac:dyDescent="0.2">
      <c r="A22" t="s">
        <v>0</v>
      </c>
      <c r="B22">
        <v>30</v>
      </c>
      <c r="C22">
        <v>0.7</v>
      </c>
      <c r="D22" s="45">
        <v>694.13462000000004</v>
      </c>
      <c r="E22" s="45">
        <v>3.7325499999999998</v>
      </c>
      <c r="F22">
        <v>78.8</v>
      </c>
      <c r="G22" s="45">
        <v>683.92055100000005</v>
      </c>
      <c r="H22" s="45">
        <v>9.3131999999999993E-2</v>
      </c>
      <c r="I22">
        <v>0.7</v>
      </c>
      <c r="J22" s="45">
        <v>699.58444899999995</v>
      </c>
      <c r="K22" s="45">
        <v>3.6606990000000001</v>
      </c>
      <c r="L22">
        <v>194.1</v>
      </c>
      <c r="M22" s="45">
        <v>707.97434599999997</v>
      </c>
      <c r="N22" s="45">
        <v>2.7995139999999998</v>
      </c>
      <c r="O22">
        <v>200</v>
      </c>
      <c r="P22" s="45">
        <v>682.71946700000001</v>
      </c>
      <c r="Q22" s="45">
        <v>0.23224600000000001</v>
      </c>
      <c r="R22">
        <v>0.7</v>
      </c>
      <c r="T22">
        <f t="shared" si="0"/>
        <v>0.93777819453188838</v>
      </c>
      <c r="U22">
        <f t="shared" si="1"/>
        <v>-0.59899416997494037</v>
      </c>
      <c r="V22">
        <f t="shared" si="2"/>
        <v>0.93655692533038093</v>
      </c>
      <c r="W22">
        <f t="shared" si="3"/>
        <v>0.91704060061853598</v>
      </c>
    </row>
    <row r="23" spans="1:23" x14ac:dyDescent="0.2">
      <c r="A23" t="s">
        <v>0</v>
      </c>
      <c r="B23">
        <v>30</v>
      </c>
      <c r="C23">
        <v>1</v>
      </c>
      <c r="D23" s="45">
        <v>675.04059799999993</v>
      </c>
      <c r="E23" s="45">
        <v>5.9852610000000004</v>
      </c>
      <c r="F23">
        <v>102.3</v>
      </c>
      <c r="G23" s="45">
        <v>661.04630999999995</v>
      </c>
      <c r="H23" s="45">
        <v>0.8161210000000001</v>
      </c>
      <c r="I23">
        <v>14.5</v>
      </c>
      <c r="J23" s="45">
        <v>668.73030400000005</v>
      </c>
      <c r="K23" s="45">
        <v>5.6329930000000008</v>
      </c>
      <c r="L23">
        <v>283.3</v>
      </c>
      <c r="M23" s="45">
        <v>667.15826399999992</v>
      </c>
      <c r="N23" s="45">
        <v>6.3116909999999997</v>
      </c>
      <c r="O23">
        <v>470.6</v>
      </c>
      <c r="P23" s="45">
        <v>659.75202299999989</v>
      </c>
      <c r="Q23" s="45">
        <v>0.43700399999999995</v>
      </c>
      <c r="R23">
        <v>3.9</v>
      </c>
      <c r="T23">
        <f t="shared" si="0"/>
        <v>0.92698664268776254</v>
      </c>
      <c r="U23">
        <f t="shared" si="1"/>
        <v>0.46453528337097083</v>
      </c>
      <c r="V23">
        <f t="shared" si="2"/>
        <v>0.92242063854863665</v>
      </c>
      <c r="W23">
        <f t="shared" si="3"/>
        <v>0.930762770230672</v>
      </c>
    </row>
    <row r="24" spans="1:23" x14ac:dyDescent="0.2">
      <c r="A24" t="s">
        <v>0</v>
      </c>
      <c r="B24">
        <v>100</v>
      </c>
      <c r="C24">
        <v>0.4</v>
      </c>
      <c r="D24" s="45">
        <v>2076.863042</v>
      </c>
      <c r="E24" s="45">
        <v>10.919211000000001</v>
      </c>
      <c r="F24">
        <v>94.9</v>
      </c>
      <c r="G24" s="45">
        <v>2036.4991440000001</v>
      </c>
      <c r="H24" s="45">
        <v>3.0683999999999999E-2</v>
      </c>
      <c r="I24">
        <v>0</v>
      </c>
      <c r="J24" s="45">
        <v>2100.7651659999997</v>
      </c>
      <c r="K24" s="45">
        <v>12.213870999999999</v>
      </c>
      <c r="L24">
        <v>352</v>
      </c>
      <c r="M24" s="45">
        <v>2036.6483040000003</v>
      </c>
      <c r="N24" s="45">
        <v>2.7515419999999997</v>
      </c>
      <c r="O24">
        <v>28.4</v>
      </c>
      <c r="P24" s="45">
        <v>2025.3433829999999</v>
      </c>
      <c r="Q24" s="45">
        <v>2.1826999999999999E-2</v>
      </c>
      <c r="R24">
        <v>0</v>
      </c>
      <c r="T24">
        <f t="shared" si="0"/>
        <v>0.99800104604627571</v>
      </c>
      <c r="U24">
        <f t="shared" si="1"/>
        <v>0.28865206622343892</v>
      </c>
      <c r="V24">
        <f t="shared" si="2"/>
        <v>0.99821293347539042</v>
      </c>
      <c r="W24">
        <f t="shared" si="3"/>
        <v>0.99206735714010541</v>
      </c>
    </row>
    <row r="25" spans="1:23" x14ac:dyDescent="0.2">
      <c r="A25" t="s">
        <v>0</v>
      </c>
      <c r="B25">
        <v>100</v>
      </c>
      <c r="C25">
        <v>0.7</v>
      </c>
      <c r="D25" s="45">
        <v>1863.73</v>
      </c>
      <c r="E25" s="45">
        <v>3.6163000000000001E-2</v>
      </c>
      <c r="F25">
        <v>0</v>
      </c>
      <c r="G25" s="45">
        <v>1863.73</v>
      </c>
      <c r="H25" s="45">
        <v>2.1619999999999999E-3</v>
      </c>
      <c r="I25">
        <v>0</v>
      </c>
      <c r="J25" s="45">
        <v>1857.2651790000004</v>
      </c>
      <c r="K25" s="45">
        <v>7.0229360000000014</v>
      </c>
      <c r="L25">
        <v>213.6</v>
      </c>
      <c r="M25" s="45">
        <v>1855.982634</v>
      </c>
      <c r="N25" s="45">
        <v>4.8209939999999989</v>
      </c>
      <c r="O25">
        <v>55.1</v>
      </c>
      <c r="P25" s="45">
        <v>1863.73</v>
      </c>
      <c r="Q25" s="45">
        <v>1.3749999999999999E-3</v>
      </c>
      <c r="R25">
        <v>0</v>
      </c>
      <c r="T25">
        <f t="shared" si="0"/>
        <v>0.96197771202610405</v>
      </c>
      <c r="U25">
        <f t="shared" si="1"/>
        <v>0.36401480111008327</v>
      </c>
      <c r="V25">
        <f t="shared" si="2"/>
        <v>0.99980421293886201</v>
      </c>
      <c r="W25">
        <f t="shared" si="3"/>
        <v>0.99971478910780631</v>
      </c>
    </row>
    <row r="26" spans="1:23" x14ac:dyDescent="0.2">
      <c r="A26" t="s">
        <v>0</v>
      </c>
      <c r="B26">
        <v>100</v>
      </c>
      <c r="C26">
        <v>1</v>
      </c>
      <c r="D26" s="45">
        <v>1774.48</v>
      </c>
      <c r="E26" s="45">
        <v>2.6093999999999999E-2</v>
      </c>
      <c r="F26">
        <v>0</v>
      </c>
      <c r="G26" s="45">
        <v>1774.48</v>
      </c>
      <c r="H26" s="45">
        <v>2.1719999999999999E-3</v>
      </c>
      <c r="I26">
        <v>0</v>
      </c>
      <c r="J26" s="45">
        <v>1821.128727</v>
      </c>
      <c r="K26" s="45">
        <v>32.095790999999998</v>
      </c>
      <c r="L26">
        <v>979</v>
      </c>
      <c r="M26" s="45">
        <v>1814.6593370000003</v>
      </c>
      <c r="N26" s="45">
        <v>26.369552999999996</v>
      </c>
      <c r="O26">
        <v>322.5</v>
      </c>
      <c r="P26" s="45">
        <v>1774.48</v>
      </c>
      <c r="Q26" s="45">
        <v>1.441E-3</v>
      </c>
      <c r="R26">
        <v>0</v>
      </c>
      <c r="T26">
        <f t="shared" si="0"/>
        <v>0.94477657699087902</v>
      </c>
      <c r="U26">
        <f t="shared" si="1"/>
        <v>0.33655616942909755</v>
      </c>
      <c r="V26">
        <f t="shared" si="2"/>
        <v>0.9999551031473255</v>
      </c>
      <c r="W26">
        <f t="shared" si="3"/>
        <v>0.99994535364327186</v>
      </c>
    </row>
    <row r="27" spans="1:23" x14ac:dyDescent="0.2">
      <c r="A27" t="s">
        <v>0</v>
      </c>
      <c r="B27">
        <v>1000</v>
      </c>
      <c r="C27">
        <v>0.4</v>
      </c>
      <c r="D27" s="45">
        <v>19343.554490000002</v>
      </c>
      <c r="E27" s="45">
        <v>0.49474299999999999</v>
      </c>
      <c r="F27">
        <v>0</v>
      </c>
      <c r="G27" s="45">
        <v>19319.82287</v>
      </c>
      <c r="H27" s="45">
        <v>1.5447000000000002E-2</v>
      </c>
      <c r="I27">
        <v>0</v>
      </c>
      <c r="J27" s="45">
        <v>19825.636974000001</v>
      </c>
      <c r="K27" s="45">
        <v>634.45496200000002</v>
      </c>
      <c r="L27">
        <v>1919.7</v>
      </c>
      <c r="M27" s="45">
        <v>19229.487250000002</v>
      </c>
      <c r="N27" s="45">
        <v>30.574583000000001</v>
      </c>
      <c r="O27">
        <v>0</v>
      </c>
      <c r="P27" s="45">
        <v>19343.554490000002</v>
      </c>
      <c r="Q27" s="45">
        <v>1.7054999999999997E-2</v>
      </c>
      <c r="R27">
        <v>0</v>
      </c>
      <c r="T27">
        <f t="shared" si="0"/>
        <v>0.96552755673147472</v>
      </c>
      <c r="U27">
        <f t="shared" si="1"/>
        <v>-9.4283201407211678E-2</v>
      </c>
      <c r="V27">
        <f t="shared" si="2"/>
        <v>0.99997311865928784</v>
      </c>
      <c r="W27">
        <f t="shared" si="3"/>
        <v>0.99944218372495874</v>
      </c>
    </row>
    <row r="28" spans="1:23" x14ac:dyDescent="0.2">
      <c r="A28" t="s">
        <v>0</v>
      </c>
      <c r="B28">
        <v>1000</v>
      </c>
      <c r="C28">
        <v>0.7</v>
      </c>
      <c r="D28" s="45">
        <v>19053.963740000003</v>
      </c>
      <c r="E28" s="45">
        <v>0.491012</v>
      </c>
      <c r="F28">
        <v>0</v>
      </c>
      <c r="G28" s="45">
        <v>19077.908070000001</v>
      </c>
      <c r="H28" s="45">
        <v>1.6416000000000004E-2</v>
      </c>
      <c r="I28">
        <v>0</v>
      </c>
      <c r="J28" s="45">
        <v>19199.793892999998</v>
      </c>
      <c r="K28" s="45">
        <v>1063.5973779999999</v>
      </c>
      <c r="L28">
        <v>3220.1</v>
      </c>
      <c r="M28" s="45">
        <v>19117.761133</v>
      </c>
      <c r="N28" s="45">
        <v>700.70422799999994</v>
      </c>
      <c r="O28">
        <v>59.6</v>
      </c>
      <c r="P28" s="45">
        <v>19053.963740000003</v>
      </c>
      <c r="Q28" s="45">
        <v>1.7096999999999994E-2</v>
      </c>
      <c r="R28">
        <v>0</v>
      </c>
      <c r="T28">
        <f t="shared" si="0"/>
        <v>0.96518007706532638</v>
      </c>
      <c r="U28">
        <f t="shared" si="1"/>
        <v>-3.98315493946301E-2</v>
      </c>
      <c r="V28">
        <f t="shared" si="2"/>
        <v>0.99998392530824765</v>
      </c>
      <c r="W28">
        <f t="shared" si="3"/>
        <v>0.99997560026139864</v>
      </c>
    </row>
    <row r="29" spans="1:23" x14ac:dyDescent="0.2">
      <c r="A29" t="s">
        <v>0</v>
      </c>
      <c r="B29">
        <v>1000</v>
      </c>
      <c r="C29">
        <v>1</v>
      </c>
      <c r="D29" s="45">
        <v>19039.346669999999</v>
      </c>
      <c r="E29" s="45">
        <v>0.49054999999999993</v>
      </c>
      <c r="F29">
        <v>0</v>
      </c>
      <c r="G29" s="45">
        <v>19002.628990000001</v>
      </c>
      <c r="H29" s="45">
        <v>1.7417999999999999E-2</v>
      </c>
      <c r="I29">
        <v>0</v>
      </c>
      <c r="J29" s="45">
        <v>19083.516725000001</v>
      </c>
      <c r="K29" s="45">
        <v>1753.0069500000002</v>
      </c>
      <c r="L29">
        <v>5377.8</v>
      </c>
      <c r="M29" s="45">
        <v>19058.867200000001</v>
      </c>
      <c r="N29" s="45">
        <v>1696.7946499999998</v>
      </c>
      <c r="O29">
        <v>149.6</v>
      </c>
      <c r="P29" s="45">
        <v>19039.346669999999</v>
      </c>
      <c r="Q29" s="45">
        <v>1.7824E-2</v>
      </c>
      <c r="R29">
        <v>0</v>
      </c>
      <c r="T29">
        <f t="shared" si="0"/>
        <v>0.96366527367240851</v>
      </c>
      <c r="U29">
        <f t="shared" si="1"/>
        <v>-2.277827648114902E-2</v>
      </c>
      <c r="V29">
        <f t="shared" si="2"/>
        <v>0.99998983232781824</v>
      </c>
      <c r="W29">
        <f t="shared" si="3"/>
        <v>0.99998949548785998</v>
      </c>
    </row>
    <row r="30" spans="1:23" ht="15" x14ac:dyDescent="0.25">
      <c r="T30" s="86" t="s">
        <v>4</v>
      </c>
      <c r="U30" s="86" t="s">
        <v>6</v>
      </c>
      <c r="V30" s="86" t="s">
        <v>5</v>
      </c>
      <c r="W30" s="86" t="s">
        <v>3</v>
      </c>
    </row>
    <row r="31" spans="1:23" x14ac:dyDescent="0.2">
      <c r="T31" s="87">
        <f>AVERAGE(T3:T29)</f>
        <v>0.8674968619334481</v>
      </c>
      <c r="U31" s="87">
        <f t="shared" ref="U31:W31" si="4">AVERAGE(U3:U29)</f>
        <v>0.31218080253530711</v>
      </c>
      <c r="V31" s="87">
        <f t="shared" si="4"/>
        <v>0.88474779216168087</v>
      </c>
      <c r="W31" s="87">
        <f t="shared" si="4"/>
        <v>0.88574562800168477</v>
      </c>
    </row>
  </sheetData>
  <mergeCells count="5">
    <mergeCell ref="D1:F1"/>
    <mergeCell ref="G1:I1"/>
    <mergeCell ref="J1:L1"/>
    <mergeCell ref="M1:O1"/>
    <mergeCell ref="P1:R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286"/>
  <sheetViews>
    <sheetView topLeftCell="A247" zoomScale="85" zoomScaleNormal="85" workbookViewId="0">
      <selection activeCell="U268" sqref="U268"/>
    </sheetView>
  </sheetViews>
  <sheetFormatPr defaultRowHeight="14.25" x14ac:dyDescent="0.2"/>
  <cols>
    <col min="1" max="1" width="10.875" bestFit="1" customWidth="1"/>
    <col min="2" max="2" width="5" bestFit="1" customWidth="1"/>
    <col min="3" max="3" width="4.125" bestFit="1" customWidth="1"/>
    <col min="4" max="4" width="11.25" bestFit="1" customWidth="1"/>
    <col min="6" max="6" width="5.5" bestFit="1" customWidth="1"/>
    <col min="9" max="9" width="4.125" bestFit="1" customWidth="1"/>
    <col min="12" max="12" width="6.5" bestFit="1" customWidth="1"/>
    <col min="15" max="15" width="5" bestFit="1" customWidth="1"/>
    <col min="18" max="18" width="3.625" bestFit="1" customWidth="1"/>
    <col min="19" max="19" width="5.75" customWidth="1"/>
    <col min="23" max="23" width="12.375" bestFit="1" customWidth="1"/>
    <col min="24" max="24" width="10.375" bestFit="1" customWidth="1"/>
    <col min="25" max="25" width="7.5" bestFit="1" customWidth="1"/>
    <col min="26" max="26" width="12.375" bestFit="1" customWidth="1"/>
    <col min="27" max="27" width="9.5" bestFit="1" customWidth="1"/>
    <col min="28" max="28" width="7.5" bestFit="1" customWidth="1"/>
    <col min="29" max="29" width="12.375" bestFit="1" customWidth="1"/>
    <col min="30" max="30" width="10.375" bestFit="1" customWidth="1"/>
    <col min="31" max="31" width="7.625" bestFit="1" customWidth="1"/>
    <col min="32" max="32" width="12.375" bestFit="1" customWidth="1"/>
    <col min="33" max="33" width="10.375" bestFit="1" customWidth="1"/>
    <col min="34" max="34" width="7.5" bestFit="1" customWidth="1"/>
    <col min="35" max="35" width="12.375" bestFit="1" customWidth="1"/>
    <col min="36" max="36" width="7.75" bestFit="1" customWidth="1"/>
    <col min="37" max="37" width="7.5" bestFit="1" customWidth="1"/>
  </cols>
  <sheetData>
    <row r="1" spans="1:37" s="38" customFormat="1" ht="15" x14ac:dyDescent="0.25">
      <c r="D1" s="112" t="s">
        <v>72</v>
      </c>
      <c r="E1" s="112"/>
      <c r="F1" s="112"/>
      <c r="G1" s="112" t="s">
        <v>82</v>
      </c>
      <c r="H1" s="112"/>
      <c r="I1" s="112"/>
      <c r="J1" s="112" t="s">
        <v>74</v>
      </c>
      <c r="K1" s="112"/>
      <c r="L1" s="112"/>
      <c r="M1" s="112" t="s">
        <v>83</v>
      </c>
      <c r="N1" s="112"/>
      <c r="O1" s="112"/>
      <c r="P1" s="112" t="s">
        <v>84</v>
      </c>
      <c r="Q1" s="112"/>
      <c r="R1" s="112"/>
      <c r="W1" s="112" t="s">
        <v>18</v>
      </c>
      <c r="X1" s="122"/>
      <c r="Y1" s="122"/>
      <c r="Z1" s="112" t="s">
        <v>19</v>
      </c>
      <c r="AA1" s="122"/>
      <c r="AB1" s="122"/>
      <c r="AC1" s="112" t="s">
        <v>20</v>
      </c>
      <c r="AD1" s="122"/>
      <c r="AE1" s="122"/>
      <c r="AF1" s="112" t="s">
        <v>85</v>
      </c>
      <c r="AG1" s="122"/>
      <c r="AH1" s="122"/>
      <c r="AI1" s="112" t="s">
        <v>21</v>
      </c>
      <c r="AJ1" s="122"/>
      <c r="AK1" s="122"/>
    </row>
    <row r="2" spans="1:37" s="13" customFormat="1" ht="15" x14ac:dyDescent="0.25">
      <c r="D2" s="13" t="s">
        <v>77</v>
      </c>
      <c r="E2" s="13" t="s">
        <v>86</v>
      </c>
      <c r="F2" s="13" t="s">
        <v>79</v>
      </c>
      <c r="G2" s="13" t="s">
        <v>77</v>
      </c>
      <c r="H2" s="13" t="s">
        <v>78</v>
      </c>
      <c r="I2" s="13" t="s">
        <v>87</v>
      </c>
      <c r="J2" s="13" t="s">
        <v>77</v>
      </c>
      <c r="K2" s="13" t="s">
        <v>86</v>
      </c>
      <c r="L2" s="13" t="s">
        <v>79</v>
      </c>
      <c r="M2" s="13" t="s">
        <v>77</v>
      </c>
      <c r="N2" s="13" t="s">
        <v>78</v>
      </c>
      <c r="O2" s="13" t="s">
        <v>79</v>
      </c>
      <c r="P2" s="13" t="s">
        <v>77</v>
      </c>
      <c r="Q2" s="13" t="s">
        <v>78</v>
      </c>
      <c r="R2" s="13" t="s">
        <v>79</v>
      </c>
      <c r="W2" s="13" t="s">
        <v>13</v>
      </c>
      <c r="X2" s="13" t="s">
        <v>80</v>
      </c>
      <c r="Y2" s="13" t="s">
        <v>81</v>
      </c>
      <c r="Z2" s="13" t="s">
        <v>13</v>
      </c>
      <c r="AA2" s="13" t="s">
        <v>80</v>
      </c>
      <c r="AB2" s="13" t="s">
        <v>81</v>
      </c>
      <c r="AC2" s="13" t="s">
        <v>13</v>
      </c>
      <c r="AD2" s="13" t="s">
        <v>80</v>
      </c>
      <c r="AE2" s="13" t="s">
        <v>81</v>
      </c>
      <c r="AF2" s="13" t="s">
        <v>13</v>
      </c>
      <c r="AG2" s="13" t="s">
        <v>80</v>
      </c>
      <c r="AH2" s="13" t="s">
        <v>81</v>
      </c>
      <c r="AI2" s="13" t="s">
        <v>13</v>
      </c>
      <c r="AJ2" s="13" t="s">
        <v>80</v>
      </c>
      <c r="AK2" s="13" t="s">
        <v>81</v>
      </c>
    </row>
    <row r="3" spans="1:37" s="5" customFormat="1" ht="15" x14ac:dyDescent="0.25">
      <c r="A3" s="5" t="s">
        <v>1</v>
      </c>
      <c r="B3" s="5">
        <v>25</v>
      </c>
      <c r="C3" s="5">
        <v>0.4</v>
      </c>
      <c r="D3" s="5">
        <v>42.427250000000001</v>
      </c>
      <c r="E3" s="5">
        <v>1.6908700000000001</v>
      </c>
      <c r="F3" s="5">
        <v>3</v>
      </c>
      <c r="G3" s="5">
        <v>42.427250000000001</v>
      </c>
      <c r="H3" s="5">
        <v>8.3000000000000001E-4</v>
      </c>
      <c r="I3" s="5">
        <v>0</v>
      </c>
      <c r="J3" s="5">
        <v>44.633789999999998</v>
      </c>
      <c r="K3" s="5">
        <v>2.26986</v>
      </c>
      <c r="L3" s="5">
        <v>8</v>
      </c>
      <c r="M3" s="5">
        <v>42.427250000000001</v>
      </c>
      <c r="N3" s="5">
        <v>0.13102</v>
      </c>
      <c r="O3" s="5">
        <v>0</v>
      </c>
      <c r="P3" s="5">
        <v>42.424349999999997</v>
      </c>
      <c r="Q3" s="5">
        <v>6.2E-4</v>
      </c>
      <c r="R3" s="5">
        <v>0</v>
      </c>
      <c r="T3" s="5" t="s">
        <v>1</v>
      </c>
      <c r="U3" s="5">
        <v>25</v>
      </c>
      <c r="V3" s="5">
        <v>0.4</v>
      </c>
      <c r="W3" s="83">
        <f t="shared" ref="W3:AK3" si="0">AVERAGE(D3:D12)</f>
        <v>42.397207000000002</v>
      </c>
      <c r="X3" s="83">
        <f t="shared" si="0"/>
        <v>1.0286710000000001</v>
      </c>
      <c r="Y3" s="5">
        <f t="shared" si="0"/>
        <v>2.7</v>
      </c>
      <c r="Z3" s="83">
        <f t="shared" si="0"/>
        <v>42.425800000000002</v>
      </c>
      <c r="AA3" s="83">
        <f t="shared" si="0"/>
        <v>8.2100000000000001E-4</v>
      </c>
      <c r="AB3" s="5">
        <f t="shared" si="0"/>
        <v>0</v>
      </c>
      <c r="AC3" s="83">
        <f t="shared" si="0"/>
        <v>41.776768000000004</v>
      </c>
      <c r="AD3" s="83">
        <f t="shared" si="0"/>
        <v>0.41750799999999993</v>
      </c>
      <c r="AE3" s="5">
        <f t="shared" si="0"/>
        <v>8.6</v>
      </c>
      <c r="AF3" s="83">
        <f t="shared" si="0"/>
        <v>42.427250000000008</v>
      </c>
      <c r="AG3" s="83">
        <f t="shared" si="0"/>
        <v>0.13597400000000001</v>
      </c>
      <c r="AH3" s="5">
        <f t="shared" si="0"/>
        <v>0</v>
      </c>
      <c r="AI3" s="83">
        <f t="shared" si="0"/>
        <v>42.425510000000003</v>
      </c>
      <c r="AJ3" s="83">
        <f t="shared" si="0"/>
        <v>5.4500000000000002E-4</v>
      </c>
      <c r="AK3" s="5">
        <f t="shared" si="0"/>
        <v>0</v>
      </c>
    </row>
    <row r="4" spans="1:37" s="5" customFormat="1" ht="15" x14ac:dyDescent="0.25">
      <c r="A4" s="5" t="s">
        <v>1</v>
      </c>
      <c r="B4" s="5">
        <v>25</v>
      </c>
      <c r="C4" s="5">
        <v>0.4</v>
      </c>
      <c r="D4" s="5">
        <v>42.427250000000001</v>
      </c>
      <c r="E4" s="5">
        <v>1.49502</v>
      </c>
      <c r="F4" s="5">
        <v>3</v>
      </c>
      <c r="G4" s="5">
        <v>42.427250000000001</v>
      </c>
      <c r="H4" s="5">
        <v>7.6999999999999996E-4</v>
      </c>
      <c r="I4" s="5">
        <v>0</v>
      </c>
      <c r="J4" s="5">
        <v>40.897930000000002</v>
      </c>
      <c r="K4" s="5">
        <v>0.19137000000000001</v>
      </c>
      <c r="L4" s="5">
        <v>8</v>
      </c>
      <c r="M4" s="5">
        <v>42.427250000000001</v>
      </c>
      <c r="N4" s="5">
        <v>0.11197</v>
      </c>
      <c r="O4" s="5">
        <v>0</v>
      </c>
      <c r="P4" s="5">
        <v>42.424349999999997</v>
      </c>
      <c r="Q4" s="5">
        <v>5.2999999999999998E-4</v>
      </c>
      <c r="R4" s="5">
        <v>0</v>
      </c>
      <c r="T4" s="5" t="s">
        <v>1</v>
      </c>
      <c r="U4" s="5">
        <v>25</v>
      </c>
      <c r="V4" s="5">
        <v>0.7</v>
      </c>
      <c r="W4" s="83">
        <f t="shared" ref="W4:Y4" si="1">AVERAGEA(D13:D22)</f>
        <v>29.984249999999996</v>
      </c>
      <c r="X4" s="83">
        <f t="shared" si="1"/>
        <v>2.1223999999999998</v>
      </c>
      <c r="Y4" s="5">
        <f t="shared" si="1"/>
        <v>40.700000000000003</v>
      </c>
      <c r="Z4" s="83">
        <f>AVERAGEA(G13:G22)</f>
        <v>29.211913000000003</v>
      </c>
      <c r="AA4" s="83">
        <f>AVERAGEA(H13:H22)</f>
        <v>7.9806999999999989E-2</v>
      </c>
      <c r="AB4" s="5">
        <f t="shared" ref="AB4:AK4" si="2">AVERAGEA(I13:I22)</f>
        <v>0.1</v>
      </c>
      <c r="AC4" s="83">
        <f t="shared" si="2"/>
        <v>30.582301999999999</v>
      </c>
      <c r="AD4" s="83">
        <f t="shared" si="2"/>
        <v>2.844468</v>
      </c>
      <c r="AE4" s="5">
        <f t="shared" si="2"/>
        <v>165.4</v>
      </c>
      <c r="AF4" s="83">
        <f t="shared" si="2"/>
        <v>29.850822999999998</v>
      </c>
      <c r="AG4" s="83">
        <f t="shared" si="2"/>
        <v>2.233644</v>
      </c>
      <c r="AH4" s="5">
        <f t="shared" si="2"/>
        <v>186.4</v>
      </c>
      <c r="AI4" s="83">
        <f t="shared" si="2"/>
        <v>29.218326999999999</v>
      </c>
      <c r="AJ4" s="83">
        <f t="shared" si="2"/>
        <v>3.4710000000000006E-3</v>
      </c>
      <c r="AK4" s="5">
        <f t="shared" si="2"/>
        <v>0</v>
      </c>
    </row>
    <row r="5" spans="1:37" s="5" customFormat="1" ht="15" x14ac:dyDescent="0.25">
      <c r="A5" s="5" t="s">
        <v>1</v>
      </c>
      <c r="B5" s="5">
        <v>25</v>
      </c>
      <c r="C5" s="5">
        <v>0.4</v>
      </c>
      <c r="D5" s="5">
        <v>42.427250000000001</v>
      </c>
      <c r="E5" s="5">
        <v>1.96495</v>
      </c>
      <c r="F5" s="5">
        <v>4</v>
      </c>
      <c r="G5" s="5">
        <v>42.424349999999997</v>
      </c>
      <c r="H5" s="5">
        <v>7.6000000000000004E-4</v>
      </c>
      <c r="I5" s="5">
        <v>0</v>
      </c>
      <c r="J5" s="5">
        <v>41.319229999999997</v>
      </c>
      <c r="K5" s="5">
        <v>0.21679999999999999</v>
      </c>
      <c r="L5" s="5">
        <v>9</v>
      </c>
      <c r="M5" s="5">
        <v>42.427250000000001</v>
      </c>
      <c r="N5" s="5">
        <v>0.14915999999999999</v>
      </c>
      <c r="O5" s="5">
        <v>0</v>
      </c>
      <c r="P5" s="5">
        <v>42.424349999999997</v>
      </c>
      <c r="Q5" s="5">
        <v>5.1999999999999995E-4</v>
      </c>
      <c r="R5" s="5">
        <v>0</v>
      </c>
      <c r="T5" s="5" t="s">
        <v>1</v>
      </c>
      <c r="U5" s="5">
        <v>25</v>
      </c>
      <c r="V5" s="5">
        <v>1</v>
      </c>
      <c r="W5" s="83">
        <f t="shared" ref="W5:Y5" si="3">AVERAGE(D23:D32)</f>
        <v>28.714800000000004</v>
      </c>
      <c r="X5" s="83">
        <f t="shared" si="3"/>
        <v>2.0740000000000001E-2</v>
      </c>
      <c r="Y5" s="5">
        <f t="shared" si="3"/>
        <v>0</v>
      </c>
      <c r="Z5" s="83">
        <f>AVERAGE(G23:G32)</f>
        <v>28.784800000000001</v>
      </c>
      <c r="AA5" s="83">
        <f>AVERAGE(H23:H32)</f>
        <v>4.66E-4</v>
      </c>
      <c r="AB5" s="5">
        <f t="shared" ref="AB5:AK5" si="4">AVERAGE(I23:I32)</f>
        <v>0</v>
      </c>
      <c r="AC5" s="83">
        <f t="shared" si="4"/>
        <v>30.380980999999998</v>
      </c>
      <c r="AD5" s="83">
        <f t="shared" si="4"/>
        <v>3.6651370000000001</v>
      </c>
      <c r="AE5" s="5">
        <f t="shared" si="4"/>
        <v>219.8</v>
      </c>
      <c r="AF5" s="83">
        <f t="shared" si="4"/>
        <v>29.273624000000005</v>
      </c>
      <c r="AG5" s="83">
        <f t="shared" si="4"/>
        <v>0.430452</v>
      </c>
      <c r="AH5" s="5">
        <f t="shared" si="4"/>
        <v>29</v>
      </c>
      <c r="AI5" s="83">
        <f t="shared" si="4"/>
        <v>28.714800000000004</v>
      </c>
      <c r="AJ5" s="83">
        <f t="shared" si="4"/>
        <v>4.5700000000000005E-4</v>
      </c>
      <c r="AK5" s="5">
        <f t="shared" si="4"/>
        <v>0</v>
      </c>
    </row>
    <row r="6" spans="1:37" s="5" customFormat="1" ht="15" x14ac:dyDescent="0.25">
      <c r="A6" s="5" t="s">
        <v>1</v>
      </c>
      <c r="B6" s="5">
        <v>25</v>
      </c>
      <c r="C6" s="5">
        <v>0.4</v>
      </c>
      <c r="D6" s="5">
        <v>42.427250000000001</v>
      </c>
      <c r="E6" s="5">
        <v>1.5399799999999999</v>
      </c>
      <c r="F6" s="5">
        <v>3</v>
      </c>
      <c r="G6" s="5">
        <v>42.427250000000001</v>
      </c>
      <c r="H6" s="5">
        <v>7.5000000000000002E-4</v>
      </c>
      <c r="I6" s="5">
        <v>0</v>
      </c>
      <c r="J6" s="5">
        <v>42.003050000000002</v>
      </c>
      <c r="K6" s="5">
        <v>0.31827</v>
      </c>
      <c r="L6" s="5">
        <v>14</v>
      </c>
      <c r="M6" s="5">
        <v>42.427250000000001</v>
      </c>
      <c r="N6" s="5">
        <v>0.16952</v>
      </c>
      <c r="O6" s="5">
        <v>0</v>
      </c>
      <c r="P6" s="5">
        <v>42.424349999999997</v>
      </c>
      <c r="Q6" s="5">
        <v>5.1999999999999995E-4</v>
      </c>
      <c r="R6" s="5">
        <v>0</v>
      </c>
      <c r="T6" s="5" t="s">
        <v>1</v>
      </c>
      <c r="U6" s="5">
        <v>100</v>
      </c>
      <c r="V6" s="5">
        <v>0.4</v>
      </c>
      <c r="W6" s="83">
        <f t="shared" ref="W6:Y6" si="5">AVERAGE(D33:D42)</f>
        <v>149.84884500000001</v>
      </c>
      <c r="X6" s="83">
        <f t="shared" si="5"/>
        <v>12.363142</v>
      </c>
      <c r="Y6" s="5">
        <f t="shared" si="5"/>
        <v>95.1</v>
      </c>
      <c r="Z6" s="83">
        <f>AVERAGE(G33:G42)</f>
        <v>149.02146999999999</v>
      </c>
      <c r="AA6" s="83">
        <f>AVERAGE(H33:H42)</f>
        <v>4.9295299999999997</v>
      </c>
      <c r="AB6" s="5">
        <f t="shared" ref="AB6:AK6" si="6">AVERAGE(I33:I42)</f>
        <v>12</v>
      </c>
      <c r="AC6" s="83">
        <f t="shared" si="6"/>
        <v>151.34159600000004</v>
      </c>
      <c r="AD6" s="83">
        <f t="shared" si="6"/>
        <v>18.392619</v>
      </c>
      <c r="AE6" s="5">
        <f t="shared" si="6"/>
        <v>495.4</v>
      </c>
      <c r="AF6" s="83">
        <f t="shared" si="6"/>
        <v>149.18104299999999</v>
      </c>
      <c r="AG6" s="83">
        <f t="shared" si="6"/>
        <v>5.7812200000000002</v>
      </c>
      <c r="AH6" s="5">
        <f t="shared" si="6"/>
        <v>55.6</v>
      </c>
      <c r="AI6" s="83">
        <f t="shared" si="6"/>
        <v>149.05651799999998</v>
      </c>
      <c r="AJ6" s="83">
        <f t="shared" si="6"/>
        <v>0.43991299999999994</v>
      </c>
      <c r="AK6" s="5">
        <f t="shared" si="6"/>
        <v>0.2</v>
      </c>
    </row>
    <row r="7" spans="1:37" s="5" customFormat="1" ht="15" x14ac:dyDescent="0.25">
      <c r="A7" s="5" t="s">
        <v>1</v>
      </c>
      <c r="B7" s="5">
        <v>25</v>
      </c>
      <c r="C7" s="5">
        <v>0.4</v>
      </c>
      <c r="D7" s="5">
        <v>42.427250000000001</v>
      </c>
      <c r="E7" s="5">
        <v>0.41156999999999999</v>
      </c>
      <c r="F7" s="5">
        <v>1</v>
      </c>
      <c r="G7" s="5">
        <v>42.424349999999997</v>
      </c>
      <c r="H7" s="5">
        <v>9.7999999999999997E-4</v>
      </c>
      <c r="I7" s="5">
        <v>0</v>
      </c>
      <c r="J7" s="5">
        <v>42.424349999999997</v>
      </c>
      <c r="K7" s="5">
        <v>0.16347999999999999</v>
      </c>
      <c r="L7" s="5">
        <v>6</v>
      </c>
      <c r="M7" s="5">
        <v>42.427250000000001</v>
      </c>
      <c r="N7" s="5">
        <v>0.16485</v>
      </c>
      <c r="O7" s="5">
        <v>0</v>
      </c>
      <c r="P7" s="5">
        <v>42.427250000000001</v>
      </c>
      <c r="Q7" s="5">
        <v>5.1999999999999995E-4</v>
      </c>
      <c r="R7" s="5">
        <v>0</v>
      </c>
      <c r="T7" s="5" t="s">
        <v>1</v>
      </c>
      <c r="U7" s="5">
        <v>100</v>
      </c>
      <c r="V7" s="5">
        <v>0.7</v>
      </c>
      <c r="W7" s="83">
        <f t="shared" ref="W7:Y7" si="7">AVERAGE(D43:D52)</f>
        <v>130.32416900000001</v>
      </c>
      <c r="X7" s="83">
        <f t="shared" si="7"/>
        <v>0.55536199999999991</v>
      </c>
      <c r="Y7" s="5">
        <f t="shared" si="7"/>
        <v>2.6</v>
      </c>
      <c r="Z7" s="83">
        <f>AVERAGE(G43:G52)</f>
        <v>142.86578399999999</v>
      </c>
      <c r="AA7" s="83">
        <f>AVERAGE(H43:H52)</f>
        <v>32.499681999999993</v>
      </c>
      <c r="AB7" s="5">
        <f t="shared" ref="AB7:AK7" si="8">AVERAGE(I43:I52)</f>
        <v>107.2</v>
      </c>
      <c r="AC7" s="83">
        <f t="shared" si="8"/>
        <v>140.287261</v>
      </c>
      <c r="AD7" s="83">
        <f t="shared" si="8"/>
        <v>0.62691600000000003</v>
      </c>
      <c r="AE7" s="5">
        <f t="shared" si="8"/>
        <v>11</v>
      </c>
      <c r="AF7" s="83">
        <f t="shared" si="8"/>
        <v>137.60382799999999</v>
      </c>
      <c r="AG7" s="83">
        <f t="shared" si="8"/>
        <v>1.295812</v>
      </c>
      <c r="AH7" s="5">
        <f t="shared" si="8"/>
        <v>10.199999999999999</v>
      </c>
      <c r="AI7" s="83">
        <f t="shared" si="8"/>
        <v>130.45726300000001</v>
      </c>
      <c r="AJ7" s="83">
        <f t="shared" si="8"/>
        <v>10.737266</v>
      </c>
      <c r="AK7" s="5">
        <f t="shared" si="8"/>
        <v>16.7</v>
      </c>
    </row>
    <row r="8" spans="1:37" s="5" customFormat="1" ht="15" x14ac:dyDescent="0.25">
      <c r="A8" s="5" t="s">
        <v>1</v>
      </c>
      <c r="B8" s="5">
        <v>25</v>
      </c>
      <c r="C8" s="5">
        <v>0.4</v>
      </c>
      <c r="D8" s="5">
        <v>42.427250000000001</v>
      </c>
      <c r="E8" s="5">
        <v>0.52859</v>
      </c>
      <c r="F8" s="5">
        <v>2</v>
      </c>
      <c r="G8" s="5">
        <v>42.427250000000001</v>
      </c>
      <c r="H8" s="5">
        <v>8.7000000000000001E-4</v>
      </c>
      <c r="I8" s="5">
        <v>0</v>
      </c>
      <c r="J8" s="5">
        <v>41.439349999999997</v>
      </c>
      <c r="K8" s="5">
        <v>0.17749999999999999</v>
      </c>
      <c r="L8" s="5">
        <v>7</v>
      </c>
      <c r="M8" s="5">
        <v>42.427250000000001</v>
      </c>
      <c r="N8" s="5">
        <v>0.14366000000000001</v>
      </c>
      <c r="O8" s="5">
        <v>0</v>
      </c>
      <c r="P8" s="5">
        <v>42.427250000000001</v>
      </c>
      <c r="Q8" s="5">
        <v>5.1999999999999995E-4</v>
      </c>
      <c r="R8" s="5">
        <v>0</v>
      </c>
      <c r="T8" s="5" t="s">
        <v>1</v>
      </c>
      <c r="U8" s="5">
        <v>100</v>
      </c>
      <c r="V8" s="5">
        <v>1</v>
      </c>
      <c r="W8" s="83">
        <f t="shared" ref="W8:Y8" si="9">AVERAGE(D53:D62)</f>
        <v>104.497821</v>
      </c>
      <c r="X8" s="83">
        <f t="shared" si="9"/>
        <v>54.044059999999988</v>
      </c>
      <c r="Y8" s="5">
        <f t="shared" si="9"/>
        <v>398.5</v>
      </c>
      <c r="Z8" s="83">
        <f>AVERAGE(G53:G62)</f>
        <v>104.34865500000001</v>
      </c>
      <c r="AA8" s="83">
        <f>AVERAGE(H53:H62)</f>
        <v>2.4839130000000003</v>
      </c>
      <c r="AB8" s="5">
        <f t="shared" ref="AB8:AK8" si="10">AVERAGE(I53:I62)</f>
        <v>6.9</v>
      </c>
      <c r="AC8" s="83">
        <f t="shared" si="10"/>
        <v>105.40783800000001</v>
      </c>
      <c r="AD8" s="83">
        <f t="shared" si="10"/>
        <v>62.048033000000011</v>
      </c>
      <c r="AE8" s="5">
        <f t="shared" si="10"/>
        <v>1535.9</v>
      </c>
      <c r="AF8" s="83">
        <f t="shared" si="10"/>
        <v>104.456486</v>
      </c>
      <c r="AG8" s="83">
        <f t="shared" si="10"/>
        <v>28.507565</v>
      </c>
      <c r="AH8" s="5">
        <f t="shared" si="10"/>
        <v>270</v>
      </c>
      <c r="AI8" s="83">
        <f t="shared" si="10"/>
        <v>104.46028099999998</v>
      </c>
      <c r="AJ8" s="83">
        <f t="shared" si="10"/>
        <v>4.7847999999999988E-2</v>
      </c>
      <c r="AK8" s="5">
        <f t="shared" si="10"/>
        <v>0</v>
      </c>
    </row>
    <row r="9" spans="1:37" s="5" customFormat="1" ht="15" x14ac:dyDescent="0.25">
      <c r="A9" s="5" t="s">
        <v>1</v>
      </c>
      <c r="B9" s="5">
        <v>25</v>
      </c>
      <c r="C9" s="5">
        <v>0.4</v>
      </c>
      <c r="D9" s="5">
        <v>42.427619999999997</v>
      </c>
      <c r="E9" s="5">
        <v>1.2290300000000001</v>
      </c>
      <c r="F9" s="5">
        <v>3</v>
      </c>
      <c r="G9" s="5">
        <v>42.427250000000001</v>
      </c>
      <c r="H9" s="5">
        <v>1E-3</v>
      </c>
      <c r="I9" s="5">
        <v>0</v>
      </c>
      <c r="J9" s="5">
        <v>41.439349999999997</v>
      </c>
      <c r="K9" s="5">
        <v>0.14901</v>
      </c>
      <c r="L9" s="5">
        <v>5</v>
      </c>
      <c r="M9" s="5">
        <v>42.427250000000001</v>
      </c>
      <c r="N9" s="5">
        <v>0.12845999999999999</v>
      </c>
      <c r="O9" s="5">
        <v>0</v>
      </c>
      <c r="P9" s="5">
        <v>42.427250000000001</v>
      </c>
      <c r="Q9" s="5">
        <v>5.4000000000000001E-4</v>
      </c>
      <c r="R9" s="5">
        <v>0</v>
      </c>
      <c r="T9" s="5" t="s">
        <v>1</v>
      </c>
      <c r="U9" s="5">
        <v>1000</v>
      </c>
      <c r="V9" s="5">
        <v>0.4</v>
      </c>
      <c r="W9" s="83">
        <f t="shared" ref="W9:Y9" si="11">AVERAGE(D63:D72)</f>
        <v>1147.93363</v>
      </c>
      <c r="X9" s="83">
        <f t="shared" si="11"/>
        <v>5.624852999999999</v>
      </c>
      <c r="Y9" s="5">
        <f t="shared" si="11"/>
        <v>1.8</v>
      </c>
      <c r="Z9" s="83">
        <f>AVERAGE(G63:G72)</f>
        <v>1102.6944600000002</v>
      </c>
      <c r="AA9" s="83">
        <f>AVERAGE(H63:H72)</f>
        <v>3.8862999999999995E-2</v>
      </c>
      <c r="AB9" s="5">
        <f t="shared" ref="AB9:AK9" si="12">AVERAGE(I63:I72)</f>
        <v>0</v>
      </c>
      <c r="AC9" s="83">
        <f t="shared" si="12"/>
        <v>1173.1264410000001</v>
      </c>
      <c r="AD9" s="83">
        <f t="shared" si="12"/>
        <v>1233.0960809999999</v>
      </c>
      <c r="AE9" s="5">
        <f t="shared" si="12"/>
        <v>1779.6</v>
      </c>
      <c r="AF9" s="83">
        <f t="shared" si="12"/>
        <v>1088.3263199999999</v>
      </c>
      <c r="AG9" s="83">
        <f t="shared" si="12"/>
        <v>51.891255000000001</v>
      </c>
      <c r="AH9" s="5">
        <f t="shared" si="12"/>
        <v>0</v>
      </c>
      <c r="AI9" s="83">
        <f t="shared" si="12"/>
        <v>1082.0956460000002</v>
      </c>
      <c r="AJ9" s="83">
        <f t="shared" si="12"/>
        <v>3.5619999999999999E-2</v>
      </c>
      <c r="AK9" s="5">
        <f t="shared" si="12"/>
        <v>0</v>
      </c>
    </row>
    <row r="10" spans="1:37" s="5" customFormat="1" ht="15" x14ac:dyDescent="0.25">
      <c r="A10" s="5" t="s">
        <v>1</v>
      </c>
      <c r="B10" s="5">
        <v>25</v>
      </c>
      <c r="C10" s="5">
        <v>0.4</v>
      </c>
      <c r="D10" s="5">
        <v>42.126449999999998</v>
      </c>
      <c r="E10" s="5">
        <v>0.23999000000000001</v>
      </c>
      <c r="F10" s="5">
        <v>3</v>
      </c>
      <c r="G10" s="5">
        <v>42.424349999999997</v>
      </c>
      <c r="H10" s="5">
        <v>7.5000000000000002E-4</v>
      </c>
      <c r="I10" s="5">
        <v>0</v>
      </c>
      <c r="J10" s="5">
        <v>41.39385</v>
      </c>
      <c r="K10" s="5">
        <v>0.29027999999999998</v>
      </c>
      <c r="L10" s="5">
        <v>15</v>
      </c>
      <c r="M10" s="5">
        <v>42.427250000000001</v>
      </c>
      <c r="N10" s="5">
        <v>0.12825</v>
      </c>
      <c r="O10" s="5">
        <v>0</v>
      </c>
      <c r="P10" s="5">
        <v>42.424349999999997</v>
      </c>
      <c r="Q10" s="5">
        <v>5.1999999999999995E-4</v>
      </c>
      <c r="R10" s="5">
        <v>0</v>
      </c>
      <c r="T10" s="5" t="s">
        <v>1</v>
      </c>
      <c r="U10" s="5">
        <v>1000</v>
      </c>
      <c r="V10" s="5">
        <v>0.7</v>
      </c>
      <c r="W10" s="83">
        <f t="shared" ref="W10:Y10" si="13">AVERAGE(D73:D82)</f>
        <v>1057.7440499999998</v>
      </c>
      <c r="X10" s="83">
        <f t="shared" si="13"/>
        <v>0.72271099999999999</v>
      </c>
      <c r="Y10" s="5">
        <f t="shared" si="13"/>
        <v>0</v>
      </c>
      <c r="Z10" s="83">
        <f>AVERAGE(G73:G82)</f>
        <v>1043.8351500000003</v>
      </c>
      <c r="AA10" s="83">
        <f>AVERAGE(H73:H82)</f>
        <v>2.7622000000000001E-2</v>
      </c>
      <c r="AB10" s="5">
        <f t="shared" ref="AB10:AK10" si="14">AVERAGE(I73:I82)</f>
        <v>0</v>
      </c>
      <c r="AC10" s="83">
        <f t="shared" si="14"/>
        <v>1066.4668079999999</v>
      </c>
      <c r="AD10" s="83">
        <f t="shared" si="14"/>
        <v>1818.3189570000002</v>
      </c>
      <c r="AE10" s="5">
        <f t="shared" si="14"/>
        <v>2825.6</v>
      </c>
      <c r="AF10" s="83">
        <f t="shared" si="14"/>
        <v>1036.62139</v>
      </c>
      <c r="AG10" s="83">
        <f t="shared" si="14"/>
        <v>48.095726999999997</v>
      </c>
      <c r="AH10" s="5">
        <f t="shared" si="14"/>
        <v>0</v>
      </c>
      <c r="AI10" s="83">
        <f t="shared" si="14"/>
        <v>1057.7440499999998</v>
      </c>
      <c r="AJ10" s="83">
        <f t="shared" si="14"/>
        <v>2.7483E-2</v>
      </c>
      <c r="AK10" s="5">
        <f t="shared" si="14"/>
        <v>0</v>
      </c>
    </row>
    <row r="11" spans="1:37" s="5" customFormat="1" ht="15" x14ac:dyDescent="0.25">
      <c r="A11" s="5" t="s">
        <v>1</v>
      </c>
      <c r="B11" s="5">
        <v>25</v>
      </c>
      <c r="C11" s="5">
        <v>0.4</v>
      </c>
      <c r="D11" s="5">
        <v>42.427250000000001</v>
      </c>
      <c r="E11" s="5">
        <v>0.98428000000000004</v>
      </c>
      <c r="F11" s="5">
        <v>3</v>
      </c>
      <c r="G11" s="5">
        <v>42.424349999999997</v>
      </c>
      <c r="H11" s="5">
        <v>7.5000000000000002E-4</v>
      </c>
      <c r="I11" s="5">
        <v>0</v>
      </c>
      <c r="J11" s="5">
        <v>40.897930000000002</v>
      </c>
      <c r="K11" s="5">
        <v>0.24882000000000001</v>
      </c>
      <c r="L11" s="5">
        <v>9</v>
      </c>
      <c r="M11" s="5">
        <v>42.427250000000001</v>
      </c>
      <c r="N11" s="5">
        <v>0.12842000000000001</v>
      </c>
      <c r="O11" s="5">
        <v>0</v>
      </c>
      <c r="P11" s="5">
        <v>42.424349999999997</v>
      </c>
      <c r="Q11" s="5">
        <v>5.1999999999999995E-4</v>
      </c>
      <c r="R11" s="5">
        <v>0</v>
      </c>
      <c r="T11" s="5" t="s">
        <v>1</v>
      </c>
      <c r="U11" s="5">
        <v>1000</v>
      </c>
      <c r="V11" s="5">
        <v>1</v>
      </c>
      <c r="W11" s="83">
        <f t="shared" ref="W11:Y11" si="15">AVERAGE(D83:D92)</f>
        <v>1036.5940200000002</v>
      </c>
      <c r="X11" s="83">
        <f t="shared" si="15"/>
        <v>0.71445199999999998</v>
      </c>
      <c r="Y11" s="5">
        <f t="shared" si="15"/>
        <v>0</v>
      </c>
      <c r="Z11" s="83">
        <f>AVERAGE(G83:G92)</f>
        <v>1036.9846799999998</v>
      </c>
      <c r="AA11" s="83">
        <f>AVERAGE(H83:H92)</f>
        <v>2.8783999999999997E-2</v>
      </c>
      <c r="AB11" s="5">
        <f t="shared" ref="AB11:AK11" si="16">AVERAGE(I83:I92)</f>
        <v>0</v>
      </c>
      <c r="AC11" s="83">
        <f t="shared" si="16"/>
        <v>1068.1471589999999</v>
      </c>
      <c r="AD11" s="83">
        <f t="shared" si="16"/>
        <v>1564.1164530000001</v>
      </c>
      <c r="AE11" s="5">
        <f t="shared" si="16"/>
        <v>2515</v>
      </c>
      <c r="AF11" s="83">
        <f t="shared" si="16"/>
        <v>1036.5242599999999</v>
      </c>
      <c r="AG11" s="83">
        <f t="shared" si="16"/>
        <v>47.030867000000001</v>
      </c>
      <c r="AH11" s="5">
        <f t="shared" si="16"/>
        <v>0</v>
      </c>
      <c r="AI11" s="83">
        <f t="shared" si="16"/>
        <v>1036.5940200000002</v>
      </c>
      <c r="AJ11" s="83">
        <f t="shared" si="16"/>
        <v>2.9769E-2</v>
      </c>
      <c r="AK11" s="5">
        <f t="shared" si="16"/>
        <v>0</v>
      </c>
    </row>
    <row r="12" spans="1:37" s="5" customFormat="1" ht="15" x14ac:dyDescent="0.25">
      <c r="A12" s="5" t="s">
        <v>1</v>
      </c>
      <c r="B12" s="5">
        <v>25</v>
      </c>
      <c r="C12" s="5">
        <v>0.4</v>
      </c>
      <c r="D12" s="5">
        <v>42.427250000000001</v>
      </c>
      <c r="E12" s="5">
        <v>0.20243</v>
      </c>
      <c r="F12" s="5">
        <v>2</v>
      </c>
      <c r="G12" s="5">
        <v>42.424349999999997</v>
      </c>
      <c r="H12" s="5">
        <v>7.5000000000000002E-4</v>
      </c>
      <c r="I12" s="5">
        <v>0</v>
      </c>
      <c r="J12" s="5">
        <v>41.318849999999998</v>
      </c>
      <c r="K12" s="5">
        <v>0.14968999999999999</v>
      </c>
      <c r="L12" s="5">
        <v>5</v>
      </c>
      <c r="M12" s="5">
        <v>42.427250000000001</v>
      </c>
      <c r="N12" s="5">
        <v>0.10443</v>
      </c>
      <c r="O12" s="5">
        <v>0</v>
      </c>
      <c r="P12" s="5">
        <v>42.427250000000001</v>
      </c>
      <c r="Q12" s="5">
        <v>6.4000000000000005E-4</v>
      </c>
      <c r="R12" s="5">
        <v>0</v>
      </c>
      <c r="T12" s="5" t="s">
        <v>2</v>
      </c>
      <c r="U12" s="5">
        <v>24</v>
      </c>
      <c r="V12" s="5">
        <v>0.4</v>
      </c>
      <c r="W12" s="83">
        <f t="shared" ref="W12:Y12" si="17">AVERAGE(D93:D102)</f>
        <v>3177.6379999999995</v>
      </c>
      <c r="X12" s="83">
        <f t="shared" si="17"/>
        <v>0.40742200000000006</v>
      </c>
      <c r="Y12" s="5">
        <f t="shared" si="17"/>
        <v>5.7</v>
      </c>
      <c r="Z12" s="83">
        <f>AVERAGE(G93:G102)</f>
        <v>3178.8063299999994</v>
      </c>
      <c r="AA12" s="83">
        <f>AVERAGE(H93:H102)</f>
        <v>0.32332600000000011</v>
      </c>
      <c r="AB12" s="5">
        <f t="shared" ref="AB12:AK12" si="18">AVERAGE(I93:I102)</f>
        <v>4.8</v>
      </c>
      <c r="AC12" s="83">
        <f t="shared" si="18"/>
        <v>3179.9746599999999</v>
      </c>
      <c r="AD12" s="83">
        <f t="shared" si="18"/>
        <v>0.39089300000000005</v>
      </c>
      <c r="AE12" s="5">
        <f t="shared" si="18"/>
        <v>13.3</v>
      </c>
      <c r="AF12" s="83">
        <f t="shared" si="18"/>
        <v>3179.9746599999999</v>
      </c>
      <c r="AG12" s="83">
        <f t="shared" si="18"/>
        <v>0.42246299999999992</v>
      </c>
      <c r="AH12" s="5">
        <f t="shared" si="18"/>
        <v>27.4</v>
      </c>
      <c r="AI12" s="83">
        <f t="shared" si="18"/>
        <v>3177.8716659999995</v>
      </c>
      <c r="AJ12" s="83">
        <f t="shared" si="18"/>
        <v>0.29427700000000001</v>
      </c>
      <c r="AK12" s="5">
        <f t="shared" si="18"/>
        <v>2.6</v>
      </c>
    </row>
    <row r="13" spans="1:37" s="5" customFormat="1" ht="15" x14ac:dyDescent="0.25">
      <c r="A13" s="5" t="s">
        <v>1</v>
      </c>
      <c r="B13" s="5">
        <v>25</v>
      </c>
      <c r="C13" s="5">
        <v>0.7</v>
      </c>
      <c r="D13" s="5">
        <v>29.761579999999999</v>
      </c>
      <c r="E13" s="5">
        <v>0.70096999999999998</v>
      </c>
      <c r="F13" s="5">
        <v>11</v>
      </c>
      <c r="G13" s="5">
        <v>29.402670000000001</v>
      </c>
      <c r="H13" s="5">
        <v>1.5200000000000001E-3</v>
      </c>
      <c r="I13" s="5">
        <v>0</v>
      </c>
      <c r="J13" s="5">
        <v>28.722449999999998</v>
      </c>
      <c r="K13" s="5">
        <v>2.4378099999999998</v>
      </c>
      <c r="L13" s="5">
        <v>131</v>
      </c>
      <c r="M13" s="5">
        <v>29.78284</v>
      </c>
      <c r="N13" s="5">
        <v>2.0781399999999999</v>
      </c>
      <c r="O13" s="5">
        <v>79</v>
      </c>
      <c r="P13" s="5">
        <v>29.804770000000001</v>
      </c>
      <c r="Q13" s="5">
        <v>1.34E-3</v>
      </c>
      <c r="R13" s="5">
        <v>0</v>
      </c>
      <c r="T13" s="5" t="s">
        <v>2</v>
      </c>
      <c r="U13" s="5">
        <v>24</v>
      </c>
      <c r="V13" s="5">
        <v>0.7</v>
      </c>
      <c r="W13" s="83">
        <f t="shared" ref="W13:Y13" si="19">AVERAGE(D103:D112)</f>
        <v>2321.03586</v>
      </c>
      <c r="X13" s="83">
        <f t="shared" si="19"/>
        <v>1.9436000000000002E-2</v>
      </c>
      <c r="Y13" s="5">
        <f t="shared" si="19"/>
        <v>0</v>
      </c>
      <c r="Z13" s="83">
        <f>AVERAGE(G103:G112)</f>
        <v>2321.03586</v>
      </c>
      <c r="AA13" s="83">
        <f>AVERAGE(H103:H112)</f>
        <v>5.5300000000000002E-3</v>
      </c>
      <c r="AB13" s="5">
        <f t="shared" ref="AB13:AK13" si="20">AVERAGE(I103:I112)</f>
        <v>0</v>
      </c>
      <c r="AC13" s="83">
        <f t="shared" si="20"/>
        <v>2326.6753480000002</v>
      </c>
      <c r="AD13" s="83">
        <f t="shared" si="20"/>
        <v>1.9144320000000001</v>
      </c>
      <c r="AE13" s="5">
        <f t="shared" si="20"/>
        <v>108.8</v>
      </c>
      <c r="AF13" s="83">
        <f t="shared" si="20"/>
        <v>2321.03586</v>
      </c>
      <c r="AG13" s="83">
        <f t="shared" si="20"/>
        <v>0.46985599999999994</v>
      </c>
      <c r="AH13" s="5">
        <f t="shared" si="20"/>
        <v>31.4</v>
      </c>
      <c r="AI13" s="83">
        <f t="shared" si="20"/>
        <v>2321.03586</v>
      </c>
      <c r="AJ13" s="83">
        <f t="shared" si="20"/>
        <v>4.0160000000000005E-3</v>
      </c>
      <c r="AK13" s="5">
        <f t="shared" si="20"/>
        <v>0</v>
      </c>
    </row>
    <row r="14" spans="1:37" s="5" customFormat="1" ht="15" x14ac:dyDescent="0.25">
      <c r="A14" s="5" t="s">
        <v>1</v>
      </c>
      <c r="B14" s="5">
        <v>25</v>
      </c>
      <c r="C14" s="5">
        <v>0.7</v>
      </c>
      <c r="D14" s="5">
        <v>29.97025</v>
      </c>
      <c r="E14" s="5">
        <v>3.3531499999999999</v>
      </c>
      <c r="F14" s="5">
        <v>63</v>
      </c>
      <c r="G14" s="5">
        <v>29.761579999999999</v>
      </c>
      <c r="H14" s="5">
        <v>0.65098999999999996</v>
      </c>
      <c r="I14" s="5">
        <v>1</v>
      </c>
      <c r="J14" s="5">
        <v>29.840920000000001</v>
      </c>
      <c r="K14" s="5">
        <v>1.02285</v>
      </c>
      <c r="L14" s="5">
        <v>68</v>
      </c>
      <c r="M14" s="5">
        <v>29.840599999999998</v>
      </c>
      <c r="N14" s="5">
        <v>1.0318499999999999</v>
      </c>
      <c r="O14" s="5">
        <v>107</v>
      </c>
      <c r="P14" s="5">
        <v>29.23545</v>
      </c>
      <c r="Q14" s="5">
        <v>3.29E-3</v>
      </c>
      <c r="R14" s="5">
        <v>0</v>
      </c>
      <c r="T14" s="5" t="s">
        <v>2</v>
      </c>
      <c r="U14" s="5">
        <v>24</v>
      </c>
      <c r="V14" s="5">
        <v>1</v>
      </c>
      <c r="W14" s="83">
        <f t="shared" ref="W14:Y14" si="21">AVERAGE(D113:D122)</f>
        <v>2459.0638529999997</v>
      </c>
      <c r="X14" s="83">
        <f t="shared" si="21"/>
        <v>4.1253390000000003</v>
      </c>
      <c r="Y14" s="5">
        <f t="shared" si="21"/>
        <v>93.5</v>
      </c>
      <c r="Z14" s="83">
        <f>AVERAGE(G113:G122)</f>
        <v>2320.9075499999999</v>
      </c>
      <c r="AA14" s="83">
        <f>AVERAGE(H113:H122)</f>
        <v>1.3142170000000002</v>
      </c>
      <c r="AB14" s="5">
        <f t="shared" ref="AB14:AK14" si="22">AVERAGE(I113:I122)</f>
        <v>52.1</v>
      </c>
      <c r="AC14" s="83">
        <f t="shared" si="22"/>
        <v>2397.0501369999997</v>
      </c>
      <c r="AD14" s="83">
        <f t="shared" si="22"/>
        <v>3.7769810000000001</v>
      </c>
      <c r="AE14" s="5">
        <f t="shared" si="22"/>
        <v>221.8</v>
      </c>
      <c r="AF14" s="83">
        <f t="shared" si="22"/>
        <v>2545.4745649999995</v>
      </c>
      <c r="AG14" s="83">
        <f t="shared" si="22"/>
        <v>4.515371</v>
      </c>
      <c r="AH14" s="5">
        <f t="shared" si="22"/>
        <v>505</v>
      </c>
      <c r="AI14" s="83">
        <f t="shared" si="22"/>
        <v>2320.9075499999999</v>
      </c>
      <c r="AJ14" s="83">
        <f t="shared" si="22"/>
        <v>0.64617900000000006</v>
      </c>
      <c r="AK14" s="5">
        <f t="shared" si="22"/>
        <v>5.7</v>
      </c>
    </row>
    <row r="15" spans="1:37" s="5" customFormat="1" ht="15" x14ac:dyDescent="0.25">
      <c r="A15" s="5" t="s">
        <v>1</v>
      </c>
      <c r="B15" s="5">
        <v>25</v>
      </c>
      <c r="C15" s="5">
        <v>0.7</v>
      </c>
      <c r="D15" s="5">
        <v>30.855640000000001</v>
      </c>
      <c r="E15" s="5">
        <v>3.3740800000000002</v>
      </c>
      <c r="F15" s="5">
        <v>60</v>
      </c>
      <c r="G15" s="5">
        <v>28.86917</v>
      </c>
      <c r="H15" s="5">
        <v>8.0189999999999997E-2</v>
      </c>
      <c r="I15" s="5">
        <v>0</v>
      </c>
      <c r="J15" s="5">
        <v>29.9331</v>
      </c>
      <c r="K15" s="5">
        <v>3.35202</v>
      </c>
      <c r="L15" s="5">
        <v>204</v>
      </c>
      <c r="M15" s="5">
        <v>30.96124</v>
      </c>
      <c r="N15" s="5">
        <v>3.3482799999999999</v>
      </c>
      <c r="O15" s="5">
        <v>264</v>
      </c>
      <c r="P15" s="5">
        <v>29.20879</v>
      </c>
      <c r="Q15" s="5">
        <v>4.9199999999999999E-3</v>
      </c>
      <c r="R15" s="5">
        <v>0</v>
      </c>
      <c r="T15" s="5" t="s">
        <v>2</v>
      </c>
      <c r="U15" s="5">
        <v>100</v>
      </c>
      <c r="V15" s="5">
        <v>0.4</v>
      </c>
      <c r="W15" s="83">
        <f t="shared" ref="W15:Y15" si="23">AVERAGE(D123:D132)</f>
        <v>51199.853091999998</v>
      </c>
      <c r="X15" s="83">
        <f t="shared" si="23"/>
        <v>14.186627000000001</v>
      </c>
      <c r="Y15" s="5">
        <f t="shared" si="23"/>
        <v>112</v>
      </c>
      <c r="Z15" s="83">
        <f>AVERAGE(G123:G132)</f>
        <v>43725.92463999999</v>
      </c>
      <c r="AA15" s="83">
        <f>AVERAGE(H123:H132)</f>
        <v>1.1396999999999999E-2</v>
      </c>
      <c r="AB15" s="5">
        <f t="shared" ref="AB15:AK15" si="24">AVERAGE(I123:I132)</f>
        <v>0</v>
      </c>
      <c r="AC15" s="83">
        <f t="shared" si="24"/>
        <v>47924.535167000002</v>
      </c>
      <c r="AD15" s="83">
        <f t="shared" si="24"/>
        <v>0.92802499999999988</v>
      </c>
      <c r="AE15" s="5">
        <f t="shared" si="24"/>
        <v>19.899999999999999</v>
      </c>
      <c r="AF15" s="83">
        <f t="shared" si="24"/>
        <v>48828.744944999999</v>
      </c>
      <c r="AG15" s="83">
        <f t="shared" si="24"/>
        <v>1.1863119999999998</v>
      </c>
      <c r="AH15" s="5">
        <f t="shared" si="24"/>
        <v>10.5</v>
      </c>
      <c r="AI15" s="83">
        <f t="shared" si="24"/>
        <v>46526.110808000005</v>
      </c>
      <c r="AJ15" s="83">
        <f t="shared" si="24"/>
        <v>1.2557000000000002E-2</v>
      </c>
      <c r="AK15" s="5">
        <f t="shared" si="24"/>
        <v>0</v>
      </c>
    </row>
    <row r="16" spans="1:37" s="5" customFormat="1" ht="15" x14ac:dyDescent="0.25">
      <c r="A16" s="5" t="s">
        <v>1</v>
      </c>
      <c r="B16" s="5">
        <v>25</v>
      </c>
      <c r="C16" s="5">
        <v>0.7</v>
      </c>
      <c r="D16" s="5">
        <v>29.922090000000001</v>
      </c>
      <c r="E16" s="5">
        <v>0.66357999999999995</v>
      </c>
      <c r="F16" s="5">
        <v>13</v>
      </c>
      <c r="G16" s="5">
        <v>29.01193</v>
      </c>
      <c r="H16" s="5">
        <v>3.2419999999999997E-2</v>
      </c>
      <c r="I16" s="5">
        <v>0</v>
      </c>
      <c r="J16" s="5">
        <v>29.888770000000001</v>
      </c>
      <c r="K16" s="5">
        <v>1.35094</v>
      </c>
      <c r="L16" s="5">
        <v>89</v>
      </c>
      <c r="M16" s="5">
        <v>30.77552</v>
      </c>
      <c r="N16" s="5">
        <v>3.3502200000000002</v>
      </c>
      <c r="O16" s="5">
        <v>331</v>
      </c>
      <c r="P16" s="5">
        <v>28.98312</v>
      </c>
      <c r="Q16" s="5">
        <v>4.0200000000000001E-3</v>
      </c>
      <c r="R16" s="5">
        <v>0</v>
      </c>
      <c r="T16" s="5" t="s">
        <v>2</v>
      </c>
      <c r="U16" s="5">
        <v>100</v>
      </c>
      <c r="V16" s="5">
        <v>0.7</v>
      </c>
      <c r="W16" s="83">
        <f t="shared" ref="W16:Y16" si="25">AVERAGE(D133:D142)</f>
        <v>41174.545857999998</v>
      </c>
      <c r="X16" s="83">
        <f t="shared" si="25"/>
        <v>33.151157999999995</v>
      </c>
      <c r="Y16" s="5">
        <f t="shared" si="25"/>
        <v>277.10000000000002</v>
      </c>
      <c r="Z16" s="83">
        <f>AVERAGE(G133:G142)</f>
        <v>38112.021158000003</v>
      </c>
      <c r="AA16" s="83">
        <f>AVERAGE(H133:H142)</f>
        <v>1.1387999999999999E-2</v>
      </c>
      <c r="AB16" s="5">
        <f t="shared" ref="AB16:AK16" si="26">AVERAGE(I133:I142)</f>
        <v>0</v>
      </c>
      <c r="AC16" s="83">
        <f t="shared" si="26"/>
        <v>38416.217247000008</v>
      </c>
      <c r="AD16" s="83">
        <f t="shared" si="26"/>
        <v>2.1866689999999998</v>
      </c>
      <c r="AE16" s="5">
        <f t="shared" si="26"/>
        <v>52</v>
      </c>
      <c r="AF16" s="83">
        <f t="shared" si="26"/>
        <v>38103.658140000007</v>
      </c>
      <c r="AG16" s="83">
        <f t="shared" si="26"/>
        <v>0.28337899999999999</v>
      </c>
      <c r="AH16" s="5">
        <f t="shared" si="26"/>
        <v>0</v>
      </c>
      <c r="AI16" s="83">
        <f t="shared" si="26"/>
        <v>38085.271278999993</v>
      </c>
      <c r="AJ16" s="83">
        <f t="shared" si="26"/>
        <v>2.235E-3</v>
      </c>
      <c r="AK16" s="5">
        <f t="shared" si="26"/>
        <v>0</v>
      </c>
    </row>
    <row r="17" spans="1:37" s="5" customFormat="1" ht="15" x14ac:dyDescent="0.25">
      <c r="A17" s="5" t="s">
        <v>1</v>
      </c>
      <c r="B17" s="5">
        <v>25</v>
      </c>
      <c r="C17" s="5">
        <v>0.7</v>
      </c>
      <c r="D17" s="5">
        <v>29.888770000000001</v>
      </c>
      <c r="E17" s="5">
        <v>0.63193999999999995</v>
      </c>
      <c r="F17" s="5">
        <v>9</v>
      </c>
      <c r="G17" s="5">
        <v>29.23545</v>
      </c>
      <c r="H17" s="5">
        <v>8.2900000000000005E-3</v>
      </c>
      <c r="I17" s="5">
        <v>0</v>
      </c>
      <c r="J17" s="5">
        <v>30.705259999999999</v>
      </c>
      <c r="K17" s="5">
        <v>3.3591600000000001</v>
      </c>
      <c r="L17" s="5">
        <v>204</v>
      </c>
      <c r="M17" s="5">
        <v>28.955290000000002</v>
      </c>
      <c r="N17" s="5">
        <v>2.6198100000000002</v>
      </c>
      <c r="O17" s="5">
        <v>215</v>
      </c>
      <c r="P17" s="5">
        <v>29.17952</v>
      </c>
      <c r="Q17" s="5">
        <v>2.97E-3</v>
      </c>
      <c r="R17" s="5">
        <v>0</v>
      </c>
      <c r="T17" s="5" t="s">
        <v>2</v>
      </c>
      <c r="U17" s="5">
        <v>100</v>
      </c>
      <c r="V17" s="5">
        <v>1</v>
      </c>
      <c r="W17" s="83">
        <f t="shared" ref="W17:Y17" si="27">AVERAGE(D143:D152)</f>
        <v>37805.64293799999</v>
      </c>
      <c r="X17" s="83">
        <f t="shared" si="27"/>
        <v>38.001524000000003</v>
      </c>
      <c r="Y17" s="5">
        <f t="shared" si="27"/>
        <v>329.5</v>
      </c>
      <c r="Z17" s="83">
        <f>AVERAGE(G143:G152)</f>
        <v>35676.345559999994</v>
      </c>
      <c r="AA17" s="83">
        <f>AVERAGE(H143:H152)</f>
        <v>1.297E-3</v>
      </c>
      <c r="AB17" s="5">
        <f t="shared" ref="AB17:AK17" si="28">AVERAGE(I143:I152)</f>
        <v>0</v>
      </c>
      <c r="AC17" s="83">
        <f t="shared" si="28"/>
        <v>36811.157208000004</v>
      </c>
      <c r="AD17" s="83">
        <f t="shared" si="28"/>
        <v>20.274082999999997</v>
      </c>
      <c r="AE17" s="5">
        <f t="shared" si="28"/>
        <v>531.79999999999995</v>
      </c>
      <c r="AF17" s="83">
        <f t="shared" si="28"/>
        <v>36639.955910000004</v>
      </c>
      <c r="AG17" s="83">
        <f t="shared" si="28"/>
        <v>0.27938600000000002</v>
      </c>
      <c r="AH17" s="5">
        <f t="shared" si="28"/>
        <v>0</v>
      </c>
      <c r="AI17" s="83">
        <f t="shared" si="28"/>
        <v>36669.256445999999</v>
      </c>
      <c r="AJ17" s="83">
        <f t="shared" si="28"/>
        <v>1.5112999999999998E-2</v>
      </c>
      <c r="AK17" s="5">
        <f t="shared" si="28"/>
        <v>0</v>
      </c>
    </row>
    <row r="18" spans="1:37" s="5" customFormat="1" ht="15" x14ac:dyDescent="0.25">
      <c r="A18" s="5" t="s">
        <v>1</v>
      </c>
      <c r="B18" s="5">
        <v>25</v>
      </c>
      <c r="C18" s="5">
        <v>0.7</v>
      </c>
      <c r="D18" s="5">
        <v>29.93882</v>
      </c>
      <c r="E18" s="5">
        <v>3.3538800000000002</v>
      </c>
      <c r="F18" s="5">
        <v>67</v>
      </c>
      <c r="G18" s="5">
        <v>29.01193</v>
      </c>
      <c r="H18" s="5">
        <v>1.661E-2</v>
      </c>
      <c r="I18" s="5">
        <v>0</v>
      </c>
      <c r="J18" s="5">
        <v>30.76699</v>
      </c>
      <c r="K18" s="5">
        <v>3.3925100000000001</v>
      </c>
      <c r="L18" s="5">
        <v>175</v>
      </c>
      <c r="M18" s="5">
        <v>29.888770000000001</v>
      </c>
      <c r="N18" s="5">
        <v>0.49653000000000003</v>
      </c>
      <c r="O18" s="5">
        <v>47</v>
      </c>
      <c r="P18" s="5">
        <v>28.907129999999999</v>
      </c>
      <c r="Q18" s="5">
        <v>9.0299999999999998E-3</v>
      </c>
      <c r="R18" s="5">
        <v>0</v>
      </c>
      <c r="T18" s="5" t="s">
        <v>2</v>
      </c>
      <c r="U18" s="5">
        <v>997</v>
      </c>
      <c r="V18" s="5">
        <v>0.4</v>
      </c>
      <c r="W18" s="83">
        <f t="shared" ref="W18:Y18" si="29">AVERAGE(D153:D162)</f>
        <v>332087.17794700002</v>
      </c>
      <c r="X18" s="83">
        <f t="shared" si="29"/>
        <v>1185.842373</v>
      </c>
      <c r="Y18" s="5">
        <f t="shared" si="29"/>
        <v>524</v>
      </c>
      <c r="Z18" s="83">
        <f>AVERAGE(G153:G162)</f>
        <v>328455.72146099992</v>
      </c>
      <c r="AA18" s="83">
        <f>AVERAGE(H153:H162)</f>
        <v>3.3460920000000001</v>
      </c>
      <c r="AB18" s="5">
        <f t="shared" ref="AB18:AK18" si="30">AVERAGE(I153:I162)</f>
        <v>0</v>
      </c>
      <c r="AC18" s="83">
        <f t="shared" si="30"/>
        <v>328308.28242</v>
      </c>
      <c r="AD18" s="83">
        <f t="shared" si="30"/>
        <v>283.09058100000004</v>
      </c>
      <c r="AE18" s="5">
        <f t="shared" si="30"/>
        <v>720</v>
      </c>
      <c r="AF18" s="83">
        <f t="shared" si="30"/>
        <v>328593.01991799998</v>
      </c>
      <c r="AG18" s="83">
        <f t="shared" si="30"/>
        <v>544.86336300000005</v>
      </c>
      <c r="AH18" s="5">
        <f t="shared" si="30"/>
        <v>37.700000000000003</v>
      </c>
      <c r="AI18" s="83">
        <f t="shared" si="30"/>
        <v>327460.06480200001</v>
      </c>
      <c r="AJ18" s="83">
        <f t="shared" si="30"/>
        <v>5.3094999999999989E-2</v>
      </c>
      <c r="AK18" s="5">
        <f t="shared" si="30"/>
        <v>0</v>
      </c>
    </row>
    <row r="19" spans="1:37" s="5" customFormat="1" ht="15" x14ac:dyDescent="0.25">
      <c r="A19" s="5" t="s">
        <v>1</v>
      </c>
      <c r="B19" s="5">
        <v>25</v>
      </c>
      <c r="C19" s="5">
        <v>0.7</v>
      </c>
      <c r="D19" s="5">
        <v>29.669540000000001</v>
      </c>
      <c r="E19" s="5">
        <v>1.81985</v>
      </c>
      <c r="F19" s="5">
        <v>37</v>
      </c>
      <c r="G19" s="5">
        <v>29.31063</v>
      </c>
      <c r="H19" s="5">
        <v>1.1999999999999999E-3</v>
      </c>
      <c r="I19" s="5">
        <v>0</v>
      </c>
      <c r="J19" s="5">
        <v>32.643509999999999</v>
      </c>
      <c r="K19" s="5">
        <v>3.4616500000000001</v>
      </c>
      <c r="L19" s="5">
        <v>187</v>
      </c>
      <c r="M19" s="5">
        <v>29.445959999999999</v>
      </c>
      <c r="N19" s="5">
        <v>1.5215399999999999</v>
      </c>
      <c r="O19" s="5">
        <v>152</v>
      </c>
      <c r="P19" s="5">
        <v>28.65624</v>
      </c>
      <c r="Q19" s="5">
        <v>5.5999999999999995E-4</v>
      </c>
      <c r="R19" s="5">
        <v>0</v>
      </c>
      <c r="T19" s="5" t="s">
        <v>2</v>
      </c>
      <c r="U19" s="5">
        <v>997</v>
      </c>
      <c r="V19" s="5">
        <v>0.7</v>
      </c>
      <c r="W19" s="83">
        <f t="shared" ref="W19:Y19" si="31">AVERAGE(D163:D172)</f>
        <v>329636.43896</v>
      </c>
      <c r="X19" s="83">
        <f t="shared" si="31"/>
        <v>1426.580359</v>
      </c>
      <c r="Y19" s="5">
        <f t="shared" si="31"/>
        <v>653.5</v>
      </c>
      <c r="Z19" s="83">
        <f>AVERAGE(G163:G172)</f>
        <v>326368.57454900001</v>
      </c>
      <c r="AA19" s="83">
        <f>AVERAGE(H163:H172)</f>
        <v>0.48031299999999993</v>
      </c>
      <c r="AB19" s="5">
        <f t="shared" ref="AB19:AK19" si="32">AVERAGE(I163:I172)</f>
        <v>0</v>
      </c>
      <c r="AC19" s="83">
        <f t="shared" si="32"/>
        <v>326192.43990100001</v>
      </c>
      <c r="AD19" s="83">
        <f t="shared" si="32"/>
        <v>147.81929200000005</v>
      </c>
      <c r="AE19" s="5">
        <f t="shared" si="32"/>
        <v>387.8</v>
      </c>
      <c r="AF19" s="83">
        <f t="shared" si="32"/>
        <v>326016.48472499999</v>
      </c>
      <c r="AG19" s="83">
        <f t="shared" si="32"/>
        <v>600.56000399999994</v>
      </c>
      <c r="AH19" s="5">
        <f t="shared" si="32"/>
        <v>41.7</v>
      </c>
      <c r="AI19" s="83">
        <f t="shared" si="32"/>
        <v>326026.419223</v>
      </c>
      <c r="AJ19" s="83">
        <f t="shared" si="32"/>
        <v>3.3413999999999999E-2</v>
      </c>
      <c r="AK19" s="5">
        <f t="shared" si="32"/>
        <v>0</v>
      </c>
    </row>
    <row r="20" spans="1:37" s="5" customFormat="1" ht="15" x14ac:dyDescent="0.25">
      <c r="A20" s="5" t="s">
        <v>1</v>
      </c>
      <c r="B20" s="5">
        <v>25</v>
      </c>
      <c r="C20" s="5">
        <v>0.7</v>
      </c>
      <c r="D20" s="5">
        <v>29.981259999999999</v>
      </c>
      <c r="E20" s="5">
        <v>3.3798599999999999</v>
      </c>
      <c r="F20" s="5">
        <v>74</v>
      </c>
      <c r="G20" s="5">
        <v>29.117850000000001</v>
      </c>
      <c r="H20" s="5">
        <v>2.5100000000000001E-3</v>
      </c>
      <c r="I20" s="5">
        <v>0</v>
      </c>
      <c r="J20" s="5">
        <v>29.969930000000002</v>
      </c>
      <c r="K20" s="5">
        <v>3.3544800000000001</v>
      </c>
      <c r="L20" s="5">
        <v>192</v>
      </c>
      <c r="M20" s="5">
        <v>29.98095</v>
      </c>
      <c r="N20" s="5">
        <v>3.3498899999999998</v>
      </c>
      <c r="O20" s="5">
        <v>268</v>
      </c>
      <c r="P20" s="5">
        <v>28.86917</v>
      </c>
      <c r="Q20" s="5">
        <v>1.9599999999999999E-3</v>
      </c>
      <c r="R20" s="5">
        <v>0</v>
      </c>
      <c r="T20" s="5" t="s">
        <v>2</v>
      </c>
      <c r="U20" s="5">
        <v>997</v>
      </c>
      <c r="V20" s="5">
        <v>1</v>
      </c>
      <c r="W20" s="83">
        <f t="shared" ref="W20:Y20" si="33">AVERAGE(D173:D182)</f>
        <v>325704.84333</v>
      </c>
      <c r="X20" s="83">
        <f t="shared" si="33"/>
        <v>0.60995100000000002</v>
      </c>
      <c r="Y20" s="5">
        <f t="shared" si="33"/>
        <v>0</v>
      </c>
      <c r="Z20" s="83">
        <f>AVERAGE(G173:G182)</f>
        <v>325455.22666999995</v>
      </c>
      <c r="AA20" s="83">
        <f>AVERAGE(H173:H182)</f>
        <v>1.9989E-2</v>
      </c>
      <c r="AB20" s="5">
        <f t="shared" ref="AB20:AK20" si="34">AVERAGE(I173:I182)</f>
        <v>0</v>
      </c>
      <c r="AC20" s="83">
        <f t="shared" si="34"/>
        <v>325230.62598399998</v>
      </c>
      <c r="AD20" s="83">
        <f t="shared" si="34"/>
        <v>182.78027299999999</v>
      </c>
      <c r="AE20" s="5">
        <f t="shared" si="34"/>
        <v>486.7</v>
      </c>
      <c r="AF20" s="83">
        <f t="shared" si="34"/>
        <v>325489.63730599999</v>
      </c>
      <c r="AG20" s="83">
        <f t="shared" si="34"/>
        <v>1303.0832009999999</v>
      </c>
      <c r="AH20" s="5">
        <f t="shared" si="34"/>
        <v>94.1</v>
      </c>
      <c r="AI20" s="83">
        <f t="shared" si="34"/>
        <v>325704.84333</v>
      </c>
      <c r="AJ20" s="83">
        <f t="shared" si="34"/>
        <v>1.3207E-2</v>
      </c>
      <c r="AK20" s="5">
        <f t="shared" si="34"/>
        <v>0</v>
      </c>
    </row>
    <row r="21" spans="1:37" s="5" customFormat="1" ht="15" x14ac:dyDescent="0.25">
      <c r="A21" s="5" t="s">
        <v>1</v>
      </c>
      <c r="B21" s="5">
        <v>25</v>
      </c>
      <c r="C21" s="5">
        <v>0.7</v>
      </c>
      <c r="D21" s="5">
        <v>29.921769999999999</v>
      </c>
      <c r="E21" s="5">
        <v>0.56296999999999997</v>
      </c>
      <c r="F21" s="5">
        <v>10</v>
      </c>
      <c r="G21" s="5">
        <v>29.163959999999999</v>
      </c>
      <c r="H21" s="5">
        <v>2.9199999999999999E-3</v>
      </c>
      <c r="I21" s="5">
        <v>0</v>
      </c>
      <c r="J21" s="5">
        <v>31.11431</v>
      </c>
      <c r="K21" s="5">
        <v>3.3580700000000001</v>
      </c>
      <c r="L21" s="5">
        <v>204</v>
      </c>
      <c r="M21" s="5">
        <v>29.921769999999999</v>
      </c>
      <c r="N21" s="5">
        <v>1.64493</v>
      </c>
      <c r="O21" s="5">
        <v>139</v>
      </c>
      <c r="P21" s="5">
        <v>29.669540000000001</v>
      </c>
      <c r="Q21" s="5">
        <v>3.8899999999999998E-3</v>
      </c>
      <c r="R21" s="5">
        <v>0</v>
      </c>
      <c r="T21" s="5" t="s">
        <v>0</v>
      </c>
      <c r="U21" s="5">
        <v>30</v>
      </c>
      <c r="V21" s="5">
        <v>0.4</v>
      </c>
      <c r="W21" s="83">
        <f t="shared" ref="W21:Y21" si="35">AVERAGE(D183:D192)</f>
        <v>1006.6284340000002</v>
      </c>
      <c r="X21" s="83">
        <f t="shared" si="35"/>
        <v>1.8423880000000004</v>
      </c>
      <c r="Y21" s="5">
        <f t="shared" si="35"/>
        <v>30</v>
      </c>
      <c r="Z21" s="83">
        <f>AVERAGE(G183:G192)</f>
        <v>995.50249000000008</v>
      </c>
      <c r="AA21" s="83">
        <f>AVERAGE(H183:H192)</f>
        <v>0.57933900000000005</v>
      </c>
      <c r="AB21" s="5">
        <f t="shared" ref="AB21:AK21" si="36">AVERAGE(I183:I192)</f>
        <v>9.1999999999999993</v>
      </c>
      <c r="AC21" s="83">
        <f t="shared" si="36"/>
        <v>1001.0922970000001</v>
      </c>
      <c r="AD21" s="83">
        <f t="shared" si="36"/>
        <v>1.2055229999999999</v>
      </c>
      <c r="AE21" s="5">
        <f t="shared" si="36"/>
        <v>61.2</v>
      </c>
      <c r="AF21" s="83">
        <f t="shared" si="36"/>
        <v>1000.4179799999999</v>
      </c>
      <c r="AG21" s="83">
        <f t="shared" si="36"/>
        <v>1.8737750000000002</v>
      </c>
      <c r="AH21" s="5">
        <f t="shared" si="36"/>
        <v>133.69999999999999</v>
      </c>
      <c r="AI21" s="83">
        <f t="shared" si="36"/>
        <v>995.50249000000008</v>
      </c>
      <c r="AJ21" s="83">
        <f t="shared" si="36"/>
        <v>6.979100000000002E-2</v>
      </c>
      <c r="AK21" s="5">
        <f t="shared" si="36"/>
        <v>0.3</v>
      </c>
    </row>
    <row r="22" spans="1:37" s="5" customFormat="1" ht="15" x14ac:dyDescent="0.25">
      <c r="A22" s="5" t="s">
        <v>1</v>
      </c>
      <c r="B22" s="5">
        <v>25</v>
      </c>
      <c r="C22" s="5">
        <v>0.7</v>
      </c>
      <c r="D22" s="5">
        <v>29.932780000000001</v>
      </c>
      <c r="E22" s="5">
        <v>3.3837199999999998</v>
      </c>
      <c r="F22" s="5">
        <v>63</v>
      </c>
      <c r="G22" s="5">
        <v>29.23396</v>
      </c>
      <c r="H22" s="5">
        <v>1.42E-3</v>
      </c>
      <c r="I22" s="5">
        <v>0</v>
      </c>
      <c r="J22" s="5">
        <v>32.237780000000001</v>
      </c>
      <c r="K22" s="5">
        <v>3.3551899999999999</v>
      </c>
      <c r="L22" s="5">
        <v>200</v>
      </c>
      <c r="M22" s="5">
        <v>28.955290000000002</v>
      </c>
      <c r="N22" s="5">
        <v>2.8952499999999999</v>
      </c>
      <c r="O22" s="5">
        <v>262</v>
      </c>
      <c r="P22" s="5">
        <v>29.669540000000001</v>
      </c>
      <c r="Q22" s="5">
        <v>2.7299999999999998E-3</v>
      </c>
      <c r="R22" s="5">
        <v>0</v>
      </c>
      <c r="T22" s="5" t="s">
        <v>0</v>
      </c>
      <c r="U22" s="5">
        <v>30</v>
      </c>
      <c r="V22" s="5">
        <v>0.7</v>
      </c>
      <c r="W22" s="83">
        <f t="shared" ref="W22:Y22" si="37">AVERAGE(D193:D202)</f>
        <v>694.13462000000004</v>
      </c>
      <c r="X22" s="83">
        <f t="shared" si="37"/>
        <v>3.7325499999999998</v>
      </c>
      <c r="Y22" s="5">
        <f t="shared" si="37"/>
        <v>78.8</v>
      </c>
      <c r="Z22" s="83">
        <f>AVERAGE(G193:G202)</f>
        <v>683.92055100000005</v>
      </c>
      <c r="AA22" s="83">
        <f>AVERAGE(H193:H202)</f>
        <v>9.3131999999999993E-2</v>
      </c>
      <c r="AB22" s="5">
        <f t="shared" ref="AB22:AK22" si="38">AVERAGE(I193:I202)</f>
        <v>0.7</v>
      </c>
      <c r="AC22" s="83">
        <f t="shared" si="38"/>
        <v>699.58444899999995</v>
      </c>
      <c r="AD22" s="83">
        <f t="shared" si="38"/>
        <v>3.6606990000000001</v>
      </c>
      <c r="AE22" s="5">
        <f t="shared" si="38"/>
        <v>194.1</v>
      </c>
      <c r="AF22" s="83">
        <f t="shared" si="38"/>
        <v>707.97434599999997</v>
      </c>
      <c r="AG22" s="83">
        <f t="shared" si="38"/>
        <v>2.7995139999999998</v>
      </c>
      <c r="AH22" s="5">
        <f t="shared" si="38"/>
        <v>200</v>
      </c>
      <c r="AI22" s="83">
        <f t="shared" si="38"/>
        <v>682.71946700000001</v>
      </c>
      <c r="AJ22" s="83">
        <f t="shared" si="38"/>
        <v>0.23224600000000001</v>
      </c>
      <c r="AK22" s="5">
        <f t="shared" si="38"/>
        <v>0.7</v>
      </c>
    </row>
    <row r="23" spans="1:37" s="5" customFormat="1" ht="15" x14ac:dyDescent="0.25">
      <c r="A23" s="5" t="s">
        <v>1</v>
      </c>
      <c r="B23" s="5">
        <v>25</v>
      </c>
      <c r="C23" s="5">
        <v>1</v>
      </c>
      <c r="D23" s="5">
        <v>28.7148</v>
      </c>
      <c r="E23" s="5">
        <v>0.1149</v>
      </c>
      <c r="F23" s="5">
        <v>0</v>
      </c>
      <c r="G23" s="5">
        <v>28.784800000000001</v>
      </c>
      <c r="H23" s="5">
        <v>4.8999999999999998E-4</v>
      </c>
      <c r="I23" s="5">
        <v>0</v>
      </c>
      <c r="J23" s="5">
        <v>30.65437</v>
      </c>
      <c r="K23" s="5">
        <v>4.1860200000000001</v>
      </c>
      <c r="L23" s="5">
        <v>228</v>
      </c>
      <c r="M23" s="5">
        <v>29.364149999999999</v>
      </c>
      <c r="N23" s="5">
        <v>0.32778000000000002</v>
      </c>
      <c r="O23" s="5">
        <v>20</v>
      </c>
      <c r="P23" s="5">
        <v>28.7148</v>
      </c>
      <c r="Q23" s="5">
        <v>4.8000000000000001E-4</v>
      </c>
      <c r="R23" s="5">
        <v>0</v>
      </c>
      <c r="T23" s="5" t="s">
        <v>0</v>
      </c>
      <c r="U23" s="5">
        <v>30</v>
      </c>
      <c r="V23" s="5">
        <v>1</v>
      </c>
      <c r="W23" s="83">
        <f t="shared" ref="W23:Y23" si="39">AVERAGE(D203:D212)</f>
        <v>675.04059799999993</v>
      </c>
      <c r="X23" s="83">
        <f t="shared" si="39"/>
        <v>5.9852610000000004</v>
      </c>
      <c r="Y23" s="5">
        <f t="shared" si="39"/>
        <v>102.3</v>
      </c>
      <c r="Z23" s="83">
        <f>AVERAGE(G203:G212)</f>
        <v>661.04630999999995</v>
      </c>
      <c r="AA23" s="83">
        <f>AVERAGE(H203:H212)</f>
        <v>0.8161210000000001</v>
      </c>
      <c r="AB23" s="5">
        <f t="shared" ref="AB23:AK23" si="40">AVERAGE(I203:I212)</f>
        <v>14.5</v>
      </c>
      <c r="AC23" s="83">
        <f t="shared" si="40"/>
        <v>668.73030400000005</v>
      </c>
      <c r="AD23" s="83">
        <f t="shared" si="40"/>
        <v>5.6329930000000008</v>
      </c>
      <c r="AE23" s="5">
        <f t="shared" si="40"/>
        <v>283.3</v>
      </c>
      <c r="AF23" s="83">
        <f t="shared" si="40"/>
        <v>667.15826399999992</v>
      </c>
      <c r="AG23" s="83">
        <f t="shared" si="40"/>
        <v>6.3116909999999997</v>
      </c>
      <c r="AH23" s="5">
        <f t="shared" si="40"/>
        <v>470.6</v>
      </c>
      <c r="AI23" s="83">
        <f t="shared" si="40"/>
        <v>659.75202299999989</v>
      </c>
      <c r="AJ23" s="83">
        <f t="shared" si="40"/>
        <v>0.43700399999999995</v>
      </c>
      <c r="AK23" s="5">
        <f t="shared" si="40"/>
        <v>3.9</v>
      </c>
    </row>
    <row r="24" spans="1:37" s="5" customFormat="1" ht="15" x14ac:dyDescent="0.25">
      <c r="A24" s="5" t="s">
        <v>1</v>
      </c>
      <c r="B24" s="5">
        <v>25</v>
      </c>
      <c r="C24" s="5">
        <v>1</v>
      </c>
      <c r="D24" s="5">
        <v>28.7148</v>
      </c>
      <c r="E24" s="5">
        <v>9.58E-3</v>
      </c>
      <c r="F24" s="5">
        <v>0</v>
      </c>
      <c r="G24" s="5">
        <v>28.784800000000001</v>
      </c>
      <c r="H24" s="5">
        <v>4.6000000000000001E-4</v>
      </c>
      <c r="I24" s="5">
        <v>0</v>
      </c>
      <c r="J24" s="5">
        <v>30.78415</v>
      </c>
      <c r="K24" s="5">
        <v>4.1844799999999998</v>
      </c>
      <c r="L24" s="5">
        <v>269</v>
      </c>
      <c r="M24" s="5">
        <v>29.127050000000001</v>
      </c>
      <c r="N24" s="5">
        <v>0.57228000000000001</v>
      </c>
      <c r="O24" s="5">
        <v>50</v>
      </c>
      <c r="P24" s="5">
        <v>28.7148</v>
      </c>
      <c r="Q24" s="5">
        <v>4.6000000000000001E-4</v>
      </c>
      <c r="R24" s="5">
        <v>0</v>
      </c>
      <c r="T24" s="5" t="s">
        <v>0</v>
      </c>
      <c r="U24" s="5">
        <v>100</v>
      </c>
      <c r="V24" s="5">
        <v>0.4</v>
      </c>
      <c r="W24" s="83">
        <f t="shared" ref="W24:Y24" si="41">AVERAGE(D213:D222)</f>
        <v>2076.863042</v>
      </c>
      <c r="X24" s="83">
        <f t="shared" si="41"/>
        <v>10.919211000000001</v>
      </c>
      <c r="Y24" s="5">
        <f t="shared" si="41"/>
        <v>94.9</v>
      </c>
      <c r="Z24" s="83">
        <f>AVERAGE(G213:G222)</f>
        <v>2036.4991440000001</v>
      </c>
      <c r="AA24" s="83">
        <f>AVERAGE(H213:H222)</f>
        <v>3.0683999999999999E-2</v>
      </c>
      <c r="AB24" s="5">
        <f t="shared" ref="AB24:AK24" si="42">AVERAGE(I213:I222)</f>
        <v>0</v>
      </c>
      <c r="AC24" s="83">
        <f t="shared" si="42"/>
        <v>2100.7651659999997</v>
      </c>
      <c r="AD24" s="83">
        <f t="shared" si="42"/>
        <v>12.213870999999999</v>
      </c>
      <c r="AE24" s="5">
        <f t="shared" si="42"/>
        <v>352</v>
      </c>
      <c r="AF24" s="83">
        <f t="shared" si="42"/>
        <v>2036.6483040000003</v>
      </c>
      <c r="AG24" s="83">
        <f t="shared" si="42"/>
        <v>2.7515419999999997</v>
      </c>
      <c r="AH24" s="5">
        <f t="shared" si="42"/>
        <v>28.4</v>
      </c>
      <c r="AI24" s="83">
        <f t="shared" si="42"/>
        <v>2025.3433829999999</v>
      </c>
      <c r="AJ24" s="83">
        <f t="shared" si="42"/>
        <v>2.1826999999999999E-2</v>
      </c>
      <c r="AK24" s="5">
        <f t="shared" si="42"/>
        <v>0</v>
      </c>
    </row>
    <row r="25" spans="1:37" s="5" customFormat="1" ht="15" x14ac:dyDescent="0.25">
      <c r="A25" s="5" t="s">
        <v>1</v>
      </c>
      <c r="B25" s="5">
        <v>25</v>
      </c>
      <c r="C25" s="5">
        <v>1</v>
      </c>
      <c r="D25" s="5">
        <v>28.7148</v>
      </c>
      <c r="E25" s="5">
        <v>1.289E-2</v>
      </c>
      <c r="F25" s="5">
        <v>0</v>
      </c>
      <c r="G25" s="5">
        <v>28.784800000000001</v>
      </c>
      <c r="H25" s="5">
        <v>4.6000000000000001E-4</v>
      </c>
      <c r="I25" s="5">
        <v>0</v>
      </c>
      <c r="J25" s="5">
        <v>29.612089999999998</v>
      </c>
      <c r="K25" s="5">
        <v>4.0254000000000003</v>
      </c>
      <c r="L25" s="5">
        <v>246</v>
      </c>
      <c r="M25" s="5">
        <v>29.209160000000001</v>
      </c>
      <c r="N25" s="5">
        <v>0.50721000000000005</v>
      </c>
      <c r="O25" s="5">
        <v>49</v>
      </c>
      <c r="P25" s="5">
        <v>28.7148</v>
      </c>
      <c r="Q25" s="5">
        <v>4.6000000000000001E-4</v>
      </c>
      <c r="R25" s="5">
        <v>0</v>
      </c>
      <c r="T25" s="5" t="s">
        <v>0</v>
      </c>
      <c r="U25" s="5">
        <v>100</v>
      </c>
      <c r="V25" s="5">
        <v>0.7</v>
      </c>
      <c r="W25" s="83">
        <f t="shared" ref="W25:Y25" si="43">AVERAGE(D223:D232)</f>
        <v>1863.73</v>
      </c>
      <c r="X25" s="83">
        <f t="shared" si="43"/>
        <v>3.6163000000000001E-2</v>
      </c>
      <c r="Y25" s="5">
        <f t="shared" si="43"/>
        <v>0</v>
      </c>
      <c r="Z25" s="83">
        <f>AVERAGE(G223:G232)</f>
        <v>1863.73</v>
      </c>
      <c r="AA25" s="83">
        <f>AVERAGE(H223:H232)</f>
        <v>2.1619999999999999E-3</v>
      </c>
      <c r="AB25" s="5">
        <f t="shared" ref="AB25:AK25" si="44">AVERAGE(I223:I232)</f>
        <v>0</v>
      </c>
      <c r="AC25" s="83">
        <f t="shared" si="44"/>
        <v>1857.2651790000004</v>
      </c>
      <c r="AD25" s="83">
        <f t="shared" si="44"/>
        <v>7.0229360000000014</v>
      </c>
      <c r="AE25" s="5">
        <f t="shared" si="44"/>
        <v>213.6</v>
      </c>
      <c r="AF25" s="83">
        <f t="shared" si="44"/>
        <v>1855.982634</v>
      </c>
      <c r="AG25" s="83">
        <f t="shared" si="44"/>
        <v>4.8209939999999989</v>
      </c>
      <c r="AH25" s="5">
        <f t="shared" si="44"/>
        <v>55.1</v>
      </c>
      <c r="AI25" s="83">
        <f t="shared" si="44"/>
        <v>1863.73</v>
      </c>
      <c r="AJ25" s="83">
        <f t="shared" si="44"/>
        <v>1.3749999999999999E-3</v>
      </c>
      <c r="AK25" s="5">
        <f t="shared" si="44"/>
        <v>0</v>
      </c>
    </row>
    <row r="26" spans="1:37" s="5" customFormat="1" ht="15" x14ac:dyDescent="0.25">
      <c r="A26" s="5" t="s">
        <v>1</v>
      </c>
      <c r="B26" s="5">
        <v>25</v>
      </c>
      <c r="C26" s="5">
        <v>1</v>
      </c>
      <c r="D26" s="5">
        <v>28.7148</v>
      </c>
      <c r="E26" s="5">
        <v>1.172E-2</v>
      </c>
      <c r="F26" s="5">
        <v>0</v>
      </c>
      <c r="G26" s="5">
        <v>28.784800000000001</v>
      </c>
      <c r="H26" s="5">
        <v>4.6000000000000001E-4</v>
      </c>
      <c r="I26" s="5">
        <v>0</v>
      </c>
      <c r="J26" s="5">
        <v>28.862159999999999</v>
      </c>
      <c r="K26" s="5">
        <v>1.39219</v>
      </c>
      <c r="L26" s="5">
        <v>76</v>
      </c>
      <c r="M26" s="5">
        <v>29.127050000000001</v>
      </c>
      <c r="N26" s="5">
        <v>0.53452</v>
      </c>
      <c r="O26" s="5">
        <v>36</v>
      </c>
      <c r="P26" s="5">
        <v>28.7148</v>
      </c>
      <c r="Q26" s="5">
        <v>4.4999999999999999E-4</v>
      </c>
      <c r="R26" s="5">
        <v>0</v>
      </c>
      <c r="T26" s="5" t="s">
        <v>0</v>
      </c>
      <c r="U26" s="5">
        <v>100</v>
      </c>
      <c r="V26" s="5">
        <v>1</v>
      </c>
      <c r="W26" s="83">
        <f t="shared" ref="W26:Y26" si="45">AVERAGE(D233:D242)</f>
        <v>1774.48</v>
      </c>
      <c r="X26" s="83">
        <f t="shared" si="45"/>
        <v>2.6093999999999999E-2</v>
      </c>
      <c r="Y26" s="5">
        <f t="shared" si="45"/>
        <v>0</v>
      </c>
      <c r="Z26" s="83">
        <f>AVERAGE(G233:G242)</f>
        <v>1774.48</v>
      </c>
      <c r="AA26" s="83">
        <f>AVERAGE(H233:H242)</f>
        <v>2.1719999999999999E-3</v>
      </c>
      <c r="AB26" s="5">
        <f t="shared" ref="AB26:AK26" si="46">AVERAGE(I233:I242)</f>
        <v>0</v>
      </c>
      <c r="AC26" s="83">
        <f t="shared" si="46"/>
        <v>1821.128727</v>
      </c>
      <c r="AD26" s="83">
        <f t="shared" si="46"/>
        <v>32.095790999999998</v>
      </c>
      <c r="AE26" s="5">
        <f t="shared" si="46"/>
        <v>979</v>
      </c>
      <c r="AF26" s="83">
        <f t="shared" si="46"/>
        <v>1814.6593370000003</v>
      </c>
      <c r="AG26" s="83">
        <f t="shared" si="46"/>
        <v>26.369552999999996</v>
      </c>
      <c r="AH26" s="5">
        <f t="shared" si="46"/>
        <v>322.5</v>
      </c>
      <c r="AI26" s="83">
        <f t="shared" si="46"/>
        <v>1774.48</v>
      </c>
      <c r="AJ26" s="83">
        <f t="shared" si="46"/>
        <v>1.441E-3</v>
      </c>
      <c r="AK26" s="5">
        <f t="shared" si="46"/>
        <v>0</v>
      </c>
    </row>
    <row r="27" spans="1:37" s="5" customFormat="1" ht="15" x14ac:dyDescent="0.25">
      <c r="A27" s="5" t="s">
        <v>1</v>
      </c>
      <c r="B27" s="5">
        <v>25</v>
      </c>
      <c r="C27" s="5">
        <v>1</v>
      </c>
      <c r="D27" s="5">
        <v>28.7148</v>
      </c>
      <c r="E27" s="5">
        <v>0.01</v>
      </c>
      <c r="F27" s="5">
        <v>0</v>
      </c>
      <c r="G27" s="5">
        <v>28.784800000000001</v>
      </c>
      <c r="H27" s="5">
        <v>4.6000000000000001E-4</v>
      </c>
      <c r="I27" s="5">
        <v>0</v>
      </c>
      <c r="J27" s="5">
        <v>30.752089999999999</v>
      </c>
      <c r="K27" s="5">
        <v>4.1840200000000003</v>
      </c>
      <c r="L27" s="5">
        <v>265</v>
      </c>
      <c r="M27" s="5">
        <v>29.127050000000001</v>
      </c>
      <c r="N27" s="5">
        <v>0.13855999999999999</v>
      </c>
      <c r="O27" s="5">
        <v>8</v>
      </c>
      <c r="P27" s="5">
        <v>28.7148</v>
      </c>
      <c r="Q27" s="5">
        <v>4.4999999999999999E-4</v>
      </c>
      <c r="R27" s="5">
        <v>0</v>
      </c>
      <c r="T27" s="5" t="s">
        <v>0</v>
      </c>
      <c r="U27" s="5">
        <v>1000</v>
      </c>
      <c r="V27" s="5">
        <v>0.4</v>
      </c>
      <c r="W27" s="83">
        <f t="shared" ref="W27:Y27" si="47">AVERAGE(D243:D252)</f>
        <v>19343.554490000002</v>
      </c>
      <c r="X27" s="83">
        <f t="shared" si="47"/>
        <v>0.49474299999999999</v>
      </c>
      <c r="Y27" s="5">
        <f t="shared" si="47"/>
        <v>0</v>
      </c>
      <c r="Z27" s="83">
        <f>AVERAGE(G243:G252)</f>
        <v>19319.82287</v>
      </c>
      <c r="AA27" s="83">
        <f>AVERAGE(H243:H252)</f>
        <v>1.5447000000000002E-2</v>
      </c>
      <c r="AB27" s="5">
        <f t="shared" ref="AB27:AK27" si="48">AVERAGE(I243:I252)</f>
        <v>0</v>
      </c>
      <c r="AC27" s="83">
        <f t="shared" si="48"/>
        <v>19825.636974000001</v>
      </c>
      <c r="AD27" s="83">
        <f t="shared" si="48"/>
        <v>634.45496200000002</v>
      </c>
      <c r="AE27" s="5">
        <f t="shared" si="48"/>
        <v>1919.7</v>
      </c>
      <c r="AF27" s="83">
        <f t="shared" si="48"/>
        <v>19229.487250000002</v>
      </c>
      <c r="AG27" s="83">
        <f t="shared" si="48"/>
        <v>30.574583000000001</v>
      </c>
      <c r="AH27" s="5">
        <f t="shared" si="48"/>
        <v>0</v>
      </c>
      <c r="AI27" s="83">
        <f t="shared" si="48"/>
        <v>19343.554490000002</v>
      </c>
      <c r="AJ27" s="83">
        <f t="shared" si="48"/>
        <v>1.7054999999999997E-2</v>
      </c>
      <c r="AK27" s="5">
        <f t="shared" si="48"/>
        <v>0</v>
      </c>
    </row>
    <row r="28" spans="1:37" s="5" customFormat="1" ht="15" x14ac:dyDescent="0.25">
      <c r="A28" s="5" t="s">
        <v>1</v>
      </c>
      <c r="B28" s="5">
        <v>25</v>
      </c>
      <c r="C28" s="5">
        <v>1</v>
      </c>
      <c r="D28" s="5">
        <v>28.7148</v>
      </c>
      <c r="E28" s="5">
        <v>9.58E-3</v>
      </c>
      <c r="F28" s="5">
        <v>0</v>
      </c>
      <c r="G28" s="5">
        <v>28.784800000000001</v>
      </c>
      <c r="H28" s="5">
        <v>4.6000000000000001E-4</v>
      </c>
      <c r="I28" s="5">
        <v>0</v>
      </c>
      <c r="J28" s="5">
        <v>30.81814</v>
      </c>
      <c r="K28" s="5">
        <v>4.3527100000000001</v>
      </c>
      <c r="L28" s="5">
        <v>245</v>
      </c>
      <c r="M28" s="5">
        <v>29.698350000000001</v>
      </c>
      <c r="N28" s="5">
        <v>0.78576000000000001</v>
      </c>
      <c r="O28" s="5">
        <v>30</v>
      </c>
      <c r="P28" s="5">
        <v>28.7148</v>
      </c>
      <c r="Q28" s="5">
        <v>4.4999999999999999E-4</v>
      </c>
      <c r="R28" s="5">
        <v>0</v>
      </c>
      <c r="T28" s="5" t="s">
        <v>0</v>
      </c>
      <c r="U28" s="5">
        <v>1000</v>
      </c>
      <c r="V28" s="5">
        <v>0.7</v>
      </c>
      <c r="W28" s="83">
        <f t="shared" ref="W28:Y28" si="49">AVERAGE(D253:D262)</f>
        <v>19053.963740000003</v>
      </c>
      <c r="X28" s="83">
        <f t="shared" si="49"/>
        <v>0.491012</v>
      </c>
      <c r="Y28" s="5">
        <f t="shared" si="49"/>
        <v>0</v>
      </c>
      <c r="Z28" s="83">
        <f>AVERAGE(G253:G262)</f>
        <v>19077.908070000001</v>
      </c>
      <c r="AA28" s="83">
        <f>AVERAGE(H253:H262)</f>
        <v>1.6416000000000004E-2</v>
      </c>
      <c r="AB28" s="5">
        <f t="shared" ref="AB28:AK28" si="50">AVERAGE(I253:I262)</f>
        <v>0</v>
      </c>
      <c r="AC28" s="83">
        <f t="shared" si="50"/>
        <v>19199.793892999998</v>
      </c>
      <c r="AD28" s="83">
        <f t="shared" si="50"/>
        <v>1063.5973779999999</v>
      </c>
      <c r="AE28" s="5">
        <f t="shared" si="50"/>
        <v>3220.1</v>
      </c>
      <c r="AF28" s="83">
        <f t="shared" si="50"/>
        <v>19117.761133</v>
      </c>
      <c r="AG28" s="83">
        <f t="shared" si="50"/>
        <v>700.70422799999994</v>
      </c>
      <c r="AH28" s="5">
        <f t="shared" si="50"/>
        <v>59.6</v>
      </c>
      <c r="AI28" s="83">
        <f t="shared" si="50"/>
        <v>19053.963740000003</v>
      </c>
      <c r="AJ28" s="83">
        <f t="shared" si="50"/>
        <v>1.7096999999999994E-2</v>
      </c>
      <c r="AK28" s="5">
        <f t="shared" si="50"/>
        <v>0</v>
      </c>
    </row>
    <row r="29" spans="1:37" s="5" customFormat="1" ht="15" x14ac:dyDescent="0.25">
      <c r="A29" s="5" t="s">
        <v>1</v>
      </c>
      <c r="B29" s="5">
        <v>25</v>
      </c>
      <c r="C29" s="5">
        <v>1</v>
      </c>
      <c r="D29" s="5">
        <v>28.7148</v>
      </c>
      <c r="E29" s="5">
        <v>9.5999999999999992E-3</v>
      </c>
      <c r="F29" s="5">
        <v>0</v>
      </c>
      <c r="G29" s="5">
        <v>28.784800000000001</v>
      </c>
      <c r="H29" s="5">
        <v>4.8000000000000001E-4</v>
      </c>
      <c r="I29" s="5">
        <v>0</v>
      </c>
      <c r="J29" s="5">
        <v>32.147280000000002</v>
      </c>
      <c r="K29" s="5">
        <v>4.1853800000000003</v>
      </c>
      <c r="L29" s="5">
        <v>238</v>
      </c>
      <c r="M29" s="5">
        <v>29.049240000000001</v>
      </c>
      <c r="N29" s="5">
        <v>0.37184</v>
      </c>
      <c r="O29" s="5">
        <v>13</v>
      </c>
      <c r="P29" s="5">
        <v>28.7148</v>
      </c>
      <c r="Q29" s="5">
        <v>4.4999999999999999E-4</v>
      </c>
      <c r="R29" s="5">
        <v>0</v>
      </c>
      <c r="T29" s="5" t="s">
        <v>0</v>
      </c>
      <c r="U29" s="5">
        <v>1000</v>
      </c>
      <c r="V29" s="5">
        <v>1</v>
      </c>
      <c r="W29" s="83">
        <f t="shared" ref="W29:Y29" si="51">AVERAGE(D263:D272)</f>
        <v>19039.346669999999</v>
      </c>
      <c r="X29" s="83">
        <f t="shared" si="51"/>
        <v>0.49054999999999993</v>
      </c>
      <c r="Y29" s="5">
        <f t="shared" si="51"/>
        <v>0</v>
      </c>
      <c r="Z29" s="83">
        <f>AVERAGE(G263:G272)</f>
        <v>19002.628990000001</v>
      </c>
      <c r="AA29" s="83">
        <f>AVERAGE(H263:H272)</f>
        <v>1.7417999999999999E-2</v>
      </c>
      <c r="AB29" s="5">
        <f t="shared" ref="AB29:AK29" si="52">AVERAGE(I263:I272)</f>
        <v>0</v>
      </c>
      <c r="AC29" s="83">
        <f t="shared" si="52"/>
        <v>19083.516725000001</v>
      </c>
      <c r="AD29" s="83">
        <f t="shared" si="52"/>
        <v>1753.0069500000002</v>
      </c>
      <c r="AE29" s="5">
        <f t="shared" si="52"/>
        <v>5377.8</v>
      </c>
      <c r="AF29" s="83">
        <f t="shared" si="52"/>
        <v>19058.867200000001</v>
      </c>
      <c r="AG29" s="83">
        <f t="shared" si="52"/>
        <v>1696.7946499999998</v>
      </c>
      <c r="AH29" s="5">
        <f t="shared" si="52"/>
        <v>149.6</v>
      </c>
      <c r="AI29" s="83">
        <f t="shared" si="52"/>
        <v>19039.346669999999</v>
      </c>
      <c r="AJ29" s="83">
        <f t="shared" si="52"/>
        <v>1.7824E-2</v>
      </c>
      <c r="AK29" s="5">
        <f t="shared" si="52"/>
        <v>0</v>
      </c>
    </row>
    <row r="30" spans="1:37" s="5" customFormat="1" ht="15" x14ac:dyDescent="0.25">
      <c r="A30" s="5" t="s">
        <v>1</v>
      </c>
      <c r="B30" s="5">
        <v>25</v>
      </c>
      <c r="C30" s="5">
        <v>1</v>
      </c>
      <c r="D30" s="5">
        <v>28.7148</v>
      </c>
      <c r="E30" s="5">
        <v>9.6100000000000005E-3</v>
      </c>
      <c r="F30" s="5">
        <v>0</v>
      </c>
      <c r="G30" s="5">
        <v>28.784800000000001</v>
      </c>
      <c r="H30" s="5">
        <v>4.6999999999999999E-4</v>
      </c>
      <c r="I30" s="5">
        <v>0</v>
      </c>
      <c r="J30" s="5">
        <v>30.70025</v>
      </c>
      <c r="K30" s="5">
        <v>4.19421</v>
      </c>
      <c r="L30" s="5">
        <v>242</v>
      </c>
      <c r="M30" s="5">
        <v>29.698350000000001</v>
      </c>
      <c r="N30" s="5">
        <v>0.42958000000000002</v>
      </c>
      <c r="O30" s="5">
        <v>40</v>
      </c>
      <c r="P30" s="5">
        <v>28.7148</v>
      </c>
      <c r="Q30" s="5">
        <v>4.6000000000000001E-4</v>
      </c>
      <c r="R30" s="5">
        <v>0</v>
      </c>
    </row>
    <row r="31" spans="1:37" s="5" customFormat="1" ht="15" x14ac:dyDescent="0.25">
      <c r="A31" s="5" t="s">
        <v>1</v>
      </c>
      <c r="B31" s="5">
        <v>25</v>
      </c>
      <c r="C31" s="5">
        <v>1</v>
      </c>
      <c r="D31" s="5">
        <v>28.7148</v>
      </c>
      <c r="E31" s="5">
        <v>9.6799999999999994E-3</v>
      </c>
      <c r="F31" s="5">
        <v>0</v>
      </c>
      <c r="G31" s="5">
        <v>28.784800000000001</v>
      </c>
      <c r="H31" s="5">
        <v>4.6000000000000001E-4</v>
      </c>
      <c r="I31" s="5">
        <v>0</v>
      </c>
      <c r="J31" s="5">
        <v>29.717700000000001</v>
      </c>
      <c r="K31" s="5">
        <v>1.7643</v>
      </c>
      <c r="L31" s="5">
        <v>120</v>
      </c>
      <c r="M31" s="5">
        <v>29.127050000000001</v>
      </c>
      <c r="N31" s="5">
        <v>0.22974</v>
      </c>
      <c r="O31" s="5">
        <v>18</v>
      </c>
      <c r="P31" s="5">
        <v>28.7148</v>
      </c>
      <c r="Q31" s="5">
        <v>4.4999999999999999E-4</v>
      </c>
      <c r="R31" s="5">
        <v>0</v>
      </c>
      <c r="T31" s="49" t="s">
        <v>88</v>
      </c>
      <c r="U31" s="49"/>
      <c r="V31" s="49"/>
      <c r="W31" s="49"/>
      <c r="X31" s="49"/>
      <c r="Y31" s="49"/>
      <c r="Z31" s="49"/>
      <c r="AA31" s="49"/>
      <c r="AB31" s="49"/>
      <c r="AC31" s="49"/>
    </row>
    <row r="32" spans="1:37" s="5" customFormat="1" ht="15" x14ac:dyDescent="0.25">
      <c r="A32" s="5" t="s">
        <v>1</v>
      </c>
      <c r="B32" s="5">
        <v>25</v>
      </c>
      <c r="C32" s="5">
        <v>1</v>
      </c>
      <c r="D32" s="5">
        <v>28.7148</v>
      </c>
      <c r="E32" s="5">
        <v>9.8399999999999998E-3</v>
      </c>
      <c r="F32" s="5">
        <v>0</v>
      </c>
      <c r="G32" s="5">
        <v>28.784800000000001</v>
      </c>
      <c r="H32" s="5">
        <v>4.6000000000000001E-4</v>
      </c>
      <c r="I32" s="5">
        <v>0</v>
      </c>
      <c r="J32" s="5">
        <v>29.761579999999999</v>
      </c>
      <c r="K32" s="5">
        <v>4.1826600000000003</v>
      </c>
      <c r="L32" s="5">
        <v>269</v>
      </c>
      <c r="M32" s="5">
        <v>29.20879</v>
      </c>
      <c r="N32" s="5">
        <v>0.40725</v>
      </c>
      <c r="O32" s="5">
        <v>26</v>
      </c>
      <c r="P32" s="5">
        <v>28.7148</v>
      </c>
      <c r="Q32" s="5">
        <v>4.6000000000000001E-4</v>
      </c>
      <c r="R32" s="5">
        <v>0</v>
      </c>
    </row>
    <row r="33" spans="1:18" s="5" customFormat="1" ht="15" x14ac:dyDescent="0.25">
      <c r="A33" s="5" t="s">
        <v>1</v>
      </c>
      <c r="B33" s="5">
        <v>100</v>
      </c>
      <c r="C33" s="5">
        <v>0.4</v>
      </c>
      <c r="D33" s="5">
        <v>149.44542000000001</v>
      </c>
      <c r="E33" s="5">
        <v>18.984860000000001</v>
      </c>
      <c r="F33" s="5">
        <v>139</v>
      </c>
      <c r="G33" s="5">
        <v>149.24069</v>
      </c>
      <c r="H33" s="5">
        <v>11.25543</v>
      </c>
      <c r="I33" s="5">
        <v>15</v>
      </c>
      <c r="J33" s="5">
        <v>151.24422999999999</v>
      </c>
      <c r="K33" s="5">
        <v>18.980039999999999</v>
      </c>
      <c r="L33" s="5">
        <v>524</v>
      </c>
      <c r="M33" s="5">
        <v>149.14580000000001</v>
      </c>
      <c r="N33" s="5">
        <v>6.0658799999999999</v>
      </c>
      <c r="O33" s="5">
        <v>57</v>
      </c>
      <c r="P33" s="5">
        <v>149.17505</v>
      </c>
      <c r="Q33" s="5">
        <v>2.5553400000000002</v>
      </c>
      <c r="R33" s="5">
        <v>1</v>
      </c>
    </row>
    <row r="34" spans="1:18" s="5" customFormat="1" ht="15" x14ac:dyDescent="0.25">
      <c r="A34" s="5" t="s">
        <v>1</v>
      </c>
      <c r="B34" s="5">
        <v>100</v>
      </c>
      <c r="C34" s="5">
        <v>0.4</v>
      </c>
      <c r="D34" s="5">
        <v>149.15450000000001</v>
      </c>
      <c r="E34" s="5">
        <v>1.4284600000000001</v>
      </c>
      <c r="F34" s="5">
        <v>10</v>
      </c>
      <c r="G34" s="5">
        <v>148.84338</v>
      </c>
      <c r="H34" s="5">
        <v>8.5551300000000001</v>
      </c>
      <c r="I34" s="5">
        <v>10</v>
      </c>
      <c r="J34" s="5">
        <v>150.76831000000001</v>
      </c>
      <c r="K34" s="5">
        <v>18.966699999999999</v>
      </c>
      <c r="L34" s="5">
        <v>497</v>
      </c>
      <c r="M34" s="5">
        <v>149.17580000000001</v>
      </c>
      <c r="N34" s="5">
        <v>6.2560000000000002</v>
      </c>
      <c r="O34" s="5">
        <v>59</v>
      </c>
      <c r="P34" s="5">
        <v>149.24562</v>
      </c>
      <c r="Q34" s="5">
        <v>0.34399999999999997</v>
      </c>
      <c r="R34" s="5">
        <v>0</v>
      </c>
    </row>
    <row r="35" spans="1:18" s="5" customFormat="1" ht="15" x14ac:dyDescent="0.25">
      <c r="A35" s="5" t="s">
        <v>1</v>
      </c>
      <c r="B35" s="5">
        <v>100</v>
      </c>
      <c r="C35" s="5">
        <v>0.4</v>
      </c>
      <c r="D35" s="5">
        <v>150.45667</v>
      </c>
      <c r="E35" s="5">
        <v>19.04496</v>
      </c>
      <c r="F35" s="5">
        <v>153</v>
      </c>
      <c r="G35" s="5">
        <v>149.14580000000001</v>
      </c>
      <c r="H35" s="5">
        <v>4.1763599999999999</v>
      </c>
      <c r="I35" s="5">
        <v>14</v>
      </c>
      <c r="J35" s="5">
        <v>150.92422999999999</v>
      </c>
      <c r="K35" s="5">
        <v>18.964369999999999</v>
      </c>
      <c r="L35" s="5">
        <v>507</v>
      </c>
      <c r="M35" s="5">
        <v>149.25672</v>
      </c>
      <c r="N35" s="5">
        <v>5.5265700000000004</v>
      </c>
      <c r="O35" s="5">
        <v>53</v>
      </c>
      <c r="P35" s="5">
        <v>149.24153000000001</v>
      </c>
      <c r="Q35" s="5">
        <v>0.72933000000000003</v>
      </c>
      <c r="R35" s="5">
        <v>1</v>
      </c>
    </row>
    <row r="36" spans="1:18" s="5" customFormat="1" ht="15" x14ac:dyDescent="0.25">
      <c r="A36" s="5" t="s">
        <v>1</v>
      </c>
      <c r="B36" s="5">
        <v>100</v>
      </c>
      <c r="C36" s="5">
        <v>0.4</v>
      </c>
      <c r="D36" s="5">
        <v>149.12782999999999</v>
      </c>
      <c r="E36" s="5">
        <v>1.74664</v>
      </c>
      <c r="F36" s="5">
        <v>12</v>
      </c>
      <c r="G36" s="5">
        <v>148.70144999999999</v>
      </c>
      <c r="H36" s="5">
        <v>5.4490800000000004</v>
      </c>
      <c r="I36" s="5">
        <v>19</v>
      </c>
      <c r="J36" s="5">
        <v>150.92534000000001</v>
      </c>
      <c r="K36" s="5">
        <v>18.962060000000001</v>
      </c>
      <c r="L36" s="5">
        <v>511</v>
      </c>
      <c r="M36" s="5">
        <v>149.20006000000001</v>
      </c>
      <c r="N36" s="5">
        <v>4.8398399999999997</v>
      </c>
      <c r="O36" s="5">
        <v>46</v>
      </c>
      <c r="P36" s="5">
        <v>149.11913999999999</v>
      </c>
      <c r="Q36" s="5">
        <v>0.20610000000000001</v>
      </c>
      <c r="R36" s="5">
        <v>0</v>
      </c>
    </row>
    <row r="37" spans="1:18" s="5" customFormat="1" ht="15" x14ac:dyDescent="0.25">
      <c r="A37" s="5" t="s">
        <v>1</v>
      </c>
      <c r="B37" s="5">
        <v>100</v>
      </c>
      <c r="C37" s="5">
        <v>0.4</v>
      </c>
      <c r="D37" s="5">
        <v>151.54823999999999</v>
      </c>
      <c r="E37" s="5">
        <v>19.0047</v>
      </c>
      <c r="F37" s="5">
        <v>149</v>
      </c>
      <c r="G37" s="5">
        <v>149.23079999999999</v>
      </c>
      <c r="H37" s="5">
        <v>4.1347800000000001</v>
      </c>
      <c r="I37" s="5">
        <v>14</v>
      </c>
      <c r="J37" s="5">
        <v>151.92821000000001</v>
      </c>
      <c r="K37" s="5">
        <v>18.95654</v>
      </c>
      <c r="L37" s="5">
        <v>521</v>
      </c>
      <c r="M37" s="5">
        <v>149.17913999999999</v>
      </c>
      <c r="N37" s="5">
        <v>5.2981699999999998</v>
      </c>
      <c r="O37" s="5">
        <v>46</v>
      </c>
      <c r="P37" s="5">
        <v>148.92048</v>
      </c>
      <c r="Q37" s="5">
        <v>1.754E-2</v>
      </c>
      <c r="R37" s="5">
        <v>0</v>
      </c>
    </row>
    <row r="38" spans="1:18" s="5" customFormat="1" ht="15" x14ac:dyDescent="0.25">
      <c r="A38" s="5" t="s">
        <v>1</v>
      </c>
      <c r="B38" s="5">
        <v>100</v>
      </c>
      <c r="C38" s="5">
        <v>0.4</v>
      </c>
      <c r="D38" s="5">
        <v>149.14449999999999</v>
      </c>
      <c r="E38" s="5">
        <v>4.9266800000000002</v>
      </c>
      <c r="F38" s="5">
        <v>34</v>
      </c>
      <c r="G38" s="5">
        <v>149.17312000000001</v>
      </c>
      <c r="H38" s="5">
        <v>3.74756</v>
      </c>
      <c r="I38" s="5">
        <v>12</v>
      </c>
      <c r="J38" s="5">
        <v>151.11831000000001</v>
      </c>
      <c r="K38" s="5">
        <v>19.075579999999999</v>
      </c>
      <c r="L38" s="5">
        <v>515</v>
      </c>
      <c r="M38" s="5">
        <v>149.15722</v>
      </c>
      <c r="N38" s="5">
        <v>4.5652100000000004</v>
      </c>
      <c r="O38" s="5">
        <v>44</v>
      </c>
      <c r="P38" s="5">
        <v>149.14812000000001</v>
      </c>
      <c r="Q38" s="5">
        <v>7.1309999999999998E-2</v>
      </c>
      <c r="R38" s="5">
        <v>0</v>
      </c>
    </row>
    <row r="39" spans="1:18" s="5" customFormat="1" ht="15" x14ac:dyDescent="0.25">
      <c r="A39" s="5" t="s">
        <v>1</v>
      </c>
      <c r="B39" s="5">
        <v>100</v>
      </c>
      <c r="C39" s="5">
        <v>0.4</v>
      </c>
      <c r="D39" s="5">
        <v>149.51267000000001</v>
      </c>
      <c r="E39" s="5">
        <v>19.026859999999999</v>
      </c>
      <c r="F39" s="5">
        <v>139</v>
      </c>
      <c r="G39" s="5">
        <v>148.36729</v>
      </c>
      <c r="H39" s="5">
        <v>3.2933699999999999</v>
      </c>
      <c r="I39" s="5">
        <v>9</v>
      </c>
      <c r="J39" s="5">
        <v>149.23747</v>
      </c>
      <c r="K39" s="5">
        <v>13.1127</v>
      </c>
      <c r="L39" s="5">
        <v>346</v>
      </c>
      <c r="M39" s="5">
        <v>149.11005</v>
      </c>
      <c r="N39" s="5">
        <v>4.44956</v>
      </c>
      <c r="O39" s="5">
        <v>44</v>
      </c>
      <c r="P39" s="5">
        <v>148.70330999999999</v>
      </c>
      <c r="Q39" s="5">
        <v>0.11003</v>
      </c>
      <c r="R39" s="5">
        <v>0</v>
      </c>
    </row>
    <row r="40" spans="1:18" s="5" customFormat="1" ht="15" x14ac:dyDescent="0.25">
      <c r="A40" s="5" t="s">
        <v>1</v>
      </c>
      <c r="B40" s="5">
        <v>100</v>
      </c>
      <c r="C40" s="5">
        <v>0.4</v>
      </c>
      <c r="D40" s="5">
        <v>150.04286999999999</v>
      </c>
      <c r="E40" s="5">
        <v>19.01097</v>
      </c>
      <c r="F40" s="5">
        <v>154</v>
      </c>
      <c r="G40" s="5">
        <v>149.15199000000001</v>
      </c>
      <c r="H40" s="5">
        <v>2.6268699999999998</v>
      </c>
      <c r="I40" s="5">
        <v>8</v>
      </c>
      <c r="J40" s="5">
        <v>150.97830999999999</v>
      </c>
      <c r="K40" s="5">
        <v>18.956410000000002</v>
      </c>
      <c r="L40" s="5">
        <v>508</v>
      </c>
      <c r="M40" s="5">
        <v>149.17913999999999</v>
      </c>
      <c r="N40" s="5">
        <v>6.0296000000000003</v>
      </c>
      <c r="O40" s="5">
        <v>59</v>
      </c>
      <c r="P40" s="5">
        <v>148.60729000000001</v>
      </c>
      <c r="Q40" s="5">
        <v>0.24482999999999999</v>
      </c>
      <c r="R40" s="5">
        <v>0</v>
      </c>
    </row>
    <row r="41" spans="1:18" s="5" customFormat="1" ht="15" x14ac:dyDescent="0.25">
      <c r="A41" s="5" t="s">
        <v>1</v>
      </c>
      <c r="B41" s="5">
        <v>100</v>
      </c>
      <c r="C41" s="5">
        <v>0.4</v>
      </c>
      <c r="D41" s="5">
        <v>149.18540999999999</v>
      </c>
      <c r="E41" s="5">
        <v>1.4639500000000001</v>
      </c>
      <c r="F41" s="5">
        <v>10</v>
      </c>
      <c r="G41" s="5">
        <v>149.25235000000001</v>
      </c>
      <c r="H41" s="5">
        <v>2.77719</v>
      </c>
      <c r="I41" s="5">
        <v>8</v>
      </c>
      <c r="J41" s="5">
        <v>150.52626000000001</v>
      </c>
      <c r="K41" s="5">
        <v>18.983750000000001</v>
      </c>
      <c r="L41" s="5">
        <v>511</v>
      </c>
      <c r="M41" s="5">
        <v>149.18504999999999</v>
      </c>
      <c r="N41" s="5">
        <v>4.7293799999999999</v>
      </c>
      <c r="O41" s="5">
        <v>46</v>
      </c>
      <c r="P41" s="5">
        <v>149.20996</v>
      </c>
      <c r="Q41" s="5">
        <v>6.7339999999999997E-2</v>
      </c>
      <c r="R41" s="5">
        <v>0</v>
      </c>
    </row>
    <row r="42" spans="1:18" s="5" customFormat="1" ht="15" x14ac:dyDescent="0.25">
      <c r="A42" s="5" t="s">
        <v>1</v>
      </c>
      <c r="B42" s="5">
        <v>100</v>
      </c>
      <c r="C42" s="5">
        <v>0.4</v>
      </c>
      <c r="D42" s="5">
        <v>150.87034</v>
      </c>
      <c r="E42" s="5">
        <v>18.99334</v>
      </c>
      <c r="F42" s="5">
        <v>151</v>
      </c>
      <c r="G42" s="5">
        <v>149.10783000000001</v>
      </c>
      <c r="H42" s="5">
        <v>3.2795299999999998</v>
      </c>
      <c r="I42" s="5">
        <v>11</v>
      </c>
      <c r="J42" s="5">
        <v>155.76528999999999</v>
      </c>
      <c r="K42" s="5">
        <v>18.968039999999998</v>
      </c>
      <c r="L42" s="5">
        <v>514</v>
      </c>
      <c r="M42" s="5">
        <v>149.22145</v>
      </c>
      <c r="N42" s="5">
        <v>10.05199</v>
      </c>
      <c r="O42" s="5">
        <v>102</v>
      </c>
      <c r="P42" s="5">
        <v>149.19468000000001</v>
      </c>
      <c r="Q42" s="5">
        <v>5.3310000000000003E-2</v>
      </c>
      <c r="R42" s="5">
        <v>0</v>
      </c>
    </row>
    <row r="43" spans="1:18" s="5" customFormat="1" ht="15" x14ac:dyDescent="0.25">
      <c r="A43" s="5" t="s">
        <v>1</v>
      </c>
      <c r="B43" s="5">
        <v>100</v>
      </c>
      <c r="C43" s="5">
        <v>0.7</v>
      </c>
      <c r="D43" s="5">
        <v>120.79719</v>
      </c>
      <c r="E43" s="5">
        <v>0.49367</v>
      </c>
      <c r="F43" s="5">
        <v>3</v>
      </c>
      <c r="G43" s="5">
        <v>142.81233</v>
      </c>
      <c r="H43" s="5">
        <v>11.227410000000001</v>
      </c>
      <c r="I43" s="5">
        <v>40</v>
      </c>
      <c r="J43" s="5">
        <v>142.53403</v>
      </c>
      <c r="K43" s="5">
        <v>0.44586999999999999</v>
      </c>
      <c r="L43" s="5">
        <v>8</v>
      </c>
      <c r="M43" s="5">
        <v>136.61071999999999</v>
      </c>
      <c r="N43" s="5">
        <v>1.58602</v>
      </c>
      <c r="O43" s="5">
        <v>14</v>
      </c>
      <c r="P43" s="5">
        <v>120.92509</v>
      </c>
      <c r="Q43" s="5">
        <v>14.746639999999999</v>
      </c>
      <c r="R43" s="5">
        <v>23</v>
      </c>
    </row>
    <row r="44" spans="1:18" s="5" customFormat="1" ht="15" x14ac:dyDescent="0.25">
      <c r="A44" s="5" t="s">
        <v>1</v>
      </c>
      <c r="B44" s="5">
        <v>100</v>
      </c>
      <c r="C44" s="5">
        <v>0.7</v>
      </c>
      <c r="D44" s="5">
        <v>135.52978999999999</v>
      </c>
      <c r="E44" s="5">
        <v>0.71550000000000002</v>
      </c>
      <c r="F44" s="5">
        <v>4</v>
      </c>
      <c r="G44" s="5">
        <v>142.86559</v>
      </c>
      <c r="H44" s="5">
        <v>48.746299999999998</v>
      </c>
      <c r="I44" s="5">
        <v>184</v>
      </c>
      <c r="J44" s="5">
        <v>141.00273999999999</v>
      </c>
      <c r="K44" s="5">
        <v>0.64478999999999997</v>
      </c>
      <c r="L44" s="5">
        <v>14</v>
      </c>
      <c r="M44" s="5">
        <v>119.72976</v>
      </c>
      <c r="N44" s="5">
        <v>0.54218</v>
      </c>
      <c r="O44" s="5">
        <v>3</v>
      </c>
      <c r="P44" s="5">
        <v>136.43004999999999</v>
      </c>
      <c r="Q44" s="5">
        <v>4.0193700000000003</v>
      </c>
      <c r="R44" s="5">
        <v>6</v>
      </c>
    </row>
    <row r="45" spans="1:18" s="5" customFormat="1" ht="15" x14ac:dyDescent="0.25">
      <c r="A45" s="5" t="s">
        <v>1</v>
      </c>
      <c r="B45" s="5">
        <v>100</v>
      </c>
      <c r="C45" s="5">
        <v>0.7</v>
      </c>
      <c r="D45" s="5">
        <v>122.60008000000001</v>
      </c>
      <c r="E45" s="5">
        <v>0.64351999999999998</v>
      </c>
      <c r="F45" s="5">
        <v>2</v>
      </c>
      <c r="G45" s="5">
        <v>142.79606999999999</v>
      </c>
      <c r="H45" s="5">
        <v>15.11002</v>
      </c>
      <c r="I45" s="5">
        <v>50</v>
      </c>
      <c r="J45" s="5">
        <v>136.97121999999999</v>
      </c>
      <c r="K45" s="5">
        <v>0.38013000000000002</v>
      </c>
      <c r="L45" s="5">
        <v>6</v>
      </c>
      <c r="M45" s="5">
        <v>141.81280000000001</v>
      </c>
      <c r="N45" s="5">
        <v>1.5894200000000001</v>
      </c>
      <c r="O45" s="5">
        <v>12</v>
      </c>
      <c r="P45" s="5">
        <v>129.63988000000001</v>
      </c>
      <c r="Q45" s="5">
        <v>2.5035699999999999</v>
      </c>
      <c r="R45" s="5">
        <v>4</v>
      </c>
    </row>
    <row r="46" spans="1:18" s="5" customFormat="1" ht="15" x14ac:dyDescent="0.25">
      <c r="A46" s="5" t="s">
        <v>1</v>
      </c>
      <c r="B46" s="5">
        <v>100</v>
      </c>
      <c r="C46" s="5">
        <v>0.7</v>
      </c>
      <c r="D46" s="5">
        <v>140.40269000000001</v>
      </c>
      <c r="E46" s="5">
        <v>0.62922999999999996</v>
      </c>
      <c r="F46" s="5">
        <v>3</v>
      </c>
      <c r="G46" s="5">
        <v>142.82328999999999</v>
      </c>
      <c r="H46" s="5">
        <v>27.235810000000001</v>
      </c>
      <c r="I46" s="5">
        <v>78</v>
      </c>
      <c r="J46" s="5">
        <v>140.46265</v>
      </c>
      <c r="K46" s="5">
        <v>0.95640999999999998</v>
      </c>
      <c r="L46" s="5">
        <v>13</v>
      </c>
      <c r="M46" s="5">
        <v>135.58867000000001</v>
      </c>
      <c r="N46" s="5">
        <v>0.9002</v>
      </c>
      <c r="O46" s="5">
        <v>7</v>
      </c>
      <c r="P46" s="5">
        <v>114.6383</v>
      </c>
      <c r="Q46" s="5">
        <v>19.263190000000002</v>
      </c>
      <c r="R46" s="5">
        <v>31</v>
      </c>
    </row>
    <row r="47" spans="1:18" s="5" customFormat="1" ht="15" x14ac:dyDescent="0.25">
      <c r="A47" s="5" t="s">
        <v>1</v>
      </c>
      <c r="B47" s="5">
        <v>100</v>
      </c>
      <c r="C47" s="5">
        <v>0.7</v>
      </c>
      <c r="D47" s="5">
        <v>137.89075</v>
      </c>
      <c r="E47" s="5">
        <v>0.39935999999999999</v>
      </c>
      <c r="F47" s="5">
        <v>2</v>
      </c>
      <c r="G47" s="5">
        <v>142.88976</v>
      </c>
      <c r="H47" s="5">
        <v>48.729120000000002</v>
      </c>
      <c r="I47" s="5">
        <v>159</v>
      </c>
      <c r="J47" s="5">
        <v>141.62123</v>
      </c>
      <c r="K47" s="5">
        <v>0.93469999999999998</v>
      </c>
      <c r="L47" s="5">
        <v>21</v>
      </c>
      <c r="M47" s="5">
        <v>139.81451000000001</v>
      </c>
      <c r="N47" s="5">
        <v>1.3332999999999999</v>
      </c>
      <c r="O47" s="5">
        <v>12</v>
      </c>
      <c r="P47" s="5">
        <v>141.86483000000001</v>
      </c>
      <c r="Q47" s="5">
        <v>12.91451</v>
      </c>
      <c r="R47" s="5">
        <v>19</v>
      </c>
    </row>
    <row r="48" spans="1:18" s="5" customFormat="1" ht="15" x14ac:dyDescent="0.25">
      <c r="A48" s="5" t="s">
        <v>1</v>
      </c>
      <c r="B48" s="5">
        <v>100</v>
      </c>
      <c r="C48" s="5">
        <v>0.7</v>
      </c>
      <c r="D48" s="5">
        <v>123.90509</v>
      </c>
      <c r="E48" s="5">
        <v>0.82086999999999999</v>
      </c>
      <c r="F48" s="5">
        <v>4</v>
      </c>
      <c r="G48" s="5">
        <v>142.8339</v>
      </c>
      <c r="H48" s="5">
        <v>35.242460000000001</v>
      </c>
      <c r="I48" s="5">
        <v>116</v>
      </c>
      <c r="J48" s="5">
        <v>140.60661999999999</v>
      </c>
      <c r="K48" s="5">
        <v>0.59746999999999995</v>
      </c>
      <c r="L48" s="5">
        <v>13</v>
      </c>
      <c r="M48" s="5">
        <v>140.91153</v>
      </c>
      <c r="N48" s="5">
        <v>1.4885900000000001</v>
      </c>
      <c r="O48" s="5">
        <v>13</v>
      </c>
      <c r="P48" s="5">
        <v>142.27924999999999</v>
      </c>
      <c r="Q48" s="5">
        <v>3.7654800000000002</v>
      </c>
      <c r="R48" s="5">
        <v>6</v>
      </c>
    </row>
    <row r="49" spans="1:18" s="5" customFormat="1" ht="15" x14ac:dyDescent="0.25">
      <c r="A49" s="5" t="s">
        <v>1</v>
      </c>
      <c r="B49" s="5">
        <v>100</v>
      </c>
      <c r="C49" s="5">
        <v>0.7</v>
      </c>
      <c r="D49" s="5">
        <v>124.23542</v>
      </c>
      <c r="E49" s="5">
        <v>0.37403999999999998</v>
      </c>
      <c r="F49" s="5">
        <v>2</v>
      </c>
      <c r="G49" s="5">
        <v>143.12726000000001</v>
      </c>
      <c r="H49" s="5">
        <v>48.720469999999999</v>
      </c>
      <c r="I49" s="5">
        <v>152</v>
      </c>
      <c r="J49" s="5">
        <v>142.48089999999999</v>
      </c>
      <c r="K49" s="5">
        <v>0.86399000000000004</v>
      </c>
      <c r="L49" s="5">
        <v>9</v>
      </c>
      <c r="M49" s="5">
        <v>142.41281000000001</v>
      </c>
      <c r="N49" s="5">
        <v>1.63734</v>
      </c>
      <c r="O49" s="5">
        <v>11</v>
      </c>
      <c r="P49" s="5">
        <v>124.53115</v>
      </c>
      <c r="Q49" s="5">
        <v>2.5219900000000002</v>
      </c>
      <c r="R49" s="5">
        <v>4</v>
      </c>
    </row>
    <row r="50" spans="1:18" s="5" customFormat="1" ht="15" x14ac:dyDescent="0.25">
      <c r="A50" s="5" t="s">
        <v>1</v>
      </c>
      <c r="B50" s="5">
        <v>100</v>
      </c>
      <c r="C50" s="5">
        <v>0.7</v>
      </c>
      <c r="D50" s="5">
        <v>134.80341999999999</v>
      </c>
      <c r="E50" s="5">
        <v>0.26207999999999998</v>
      </c>
      <c r="F50" s="5">
        <v>1</v>
      </c>
      <c r="G50" s="5">
        <v>142.82338999999999</v>
      </c>
      <c r="H50" s="5">
        <v>40.696060000000003</v>
      </c>
      <c r="I50" s="5">
        <v>139</v>
      </c>
      <c r="J50" s="5">
        <v>139.32158000000001</v>
      </c>
      <c r="K50" s="5">
        <v>0.4803</v>
      </c>
      <c r="L50" s="5">
        <v>9</v>
      </c>
      <c r="M50" s="5">
        <v>139.00564</v>
      </c>
      <c r="N50" s="5">
        <v>1.8749899999999999</v>
      </c>
      <c r="O50" s="5">
        <v>17</v>
      </c>
      <c r="P50" s="5">
        <v>132.5549</v>
      </c>
      <c r="Q50" s="5">
        <v>17.244119999999999</v>
      </c>
      <c r="R50" s="5">
        <v>26</v>
      </c>
    </row>
    <row r="51" spans="1:18" s="5" customFormat="1" ht="15" x14ac:dyDescent="0.25">
      <c r="A51" s="5" t="s">
        <v>1</v>
      </c>
      <c r="B51" s="5">
        <v>100</v>
      </c>
      <c r="C51" s="5">
        <v>0.7</v>
      </c>
      <c r="D51" s="5">
        <v>131.77925999999999</v>
      </c>
      <c r="E51" s="5">
        <v>0.39388000000000001</v>
      </c>
      <c r="F51" s="5">
        <v>2</v>
      </c>
      <c r="G51" s="5">
        <v>142.84976</v>
      </c>
      <c r="H51" s="5">
        <v>12.16155</v>
      </c>
      <c r="I51" s="5">
        <v>32</v>
      </c>
      <c r="J51" s="5">
        <v>142.83360999999999</v>
      </c>
      <c r="K51" s="5">
        <v>0.34378999999999998</v>
      </c>
      <c r="L51" s="5">
        <v>5</v>
      </c>
      <c r="M51" s="5">
        <v>138.04728</v>
      </c>
      <c r="N51" s="5">
        <v>0.63275999999999999</v>
      </c>
      <c r="O51" s="5">
        <v>4</v>
      </c>
      <c r="P51" s="5">
        <v>122.51134999999999</v>
      </c>
      <c r="Q51" s="5">
        <v>15.893079999999999</v>
      </c>
      <c r="R51" s="5">
        <v>25</v>
      </c>
    </row>
    <row r="52" spans="1:18" s="5" customFormat="1" ht="15" x14ac:dyDescent="0.25">
      <c r="A52" s="5" t="s">
        <v>1</v>
      </c>
      <c r="B52" s="5">
        <v>100</v>
      </c>
      <c r="C52" s="5">
        <v>0.7</v>
      </c>
      <c r="D52" s="5">
        <v>131.298</v>
      </c>
      <c r="E52" s="5">
        <v>0.82147000000000003</v>
      </c>
      <c r="F52" s="5">
        <v>3</v>
      </c>
      <c r="G52" s="5">
        <v>142.83649</v>
      </c>
      <c r="H52" s="5">
        <v>37.12762</v>
      </c>
      <c r="I52" s="5">
        <v>122</v>
      </c>
      <c r="J52" s="5">
        <v>135.03802999999999</v>
      </c>
      <c r="K52" s="5">
        <v>0.62170999999999998</v>
      </c>
      <c r="L52" s="5">
        <v>12</v>
      </c>
      <c r="M52" s="5">
        <v>142.10455999999999</v>
      </c>
      <c r="N52" s="5">
        <v>1.3733200000000001</v>
      </c>
      <c r="O52" s="5">
        <v>9</v>
      </c>
      <c r="P52" s="5">
        <v>139.19783000000001</v>
      </c>
      <c r="Q52" s="5">
        <v>14.50071</v>
      </c>
      <c r="R52" s="5">
        <v>23</v>
      </c>
    </row>
    <row r="53" spans="1:18" s="5" customFormat="1" ht="15" x14ac:dyDescent="0.25">
      <c r="A53" s="5" t="s">
        <v>1</v>
      </c>
      <c r="B53" s="5">
        <v>100</v>
      </c>
      <c r="C53" s="5">
        <v>1</v>
      </c>
      <c r="D53" s="5">
        <v>104.50247</v>
      </c>
      <c r="E53" s="5">
        <v>67.639660000000006</v>
      </c>
      <c r="F53" s="5">
        <v>573</v>
      </c>
      <c r="G53" s="5">
        <v>104.48025</v>
      </c>
      <c r="H53" s="5">
        <v>3.0413800000000002</v>
      </c>
      <c r="I53" s="5">
        <v>8</v>
      </c>
      <c r="J53" s="5">
        <v>104.67261000000001</v>
      </c>
      <c r="K53" s="5">
        <v>67.602339999999998</v>
      </c>
      <c r="L53" s="5">
        <v>1613</v>
      </c>
      <c r="M53" s="5">
        <v>104.43250999999999</v>
      </c>
      <c r="N53" s="5">
        <v>34.547820000000002</v>
      </c>
      <c r="O53" s="5">
        <v>299</v>
      </c>
      <c r="P53" s="5">
        <v>104.42496</v>
      </c>
      <c r="Q53" s="5">
        <v>0.12917999999999999</v>
      </c>
      <c r="R53" s="5">
        <v>0</v>
      </c>
    </row>
    <row r="54" spans="1:18" s="5" customFormat="1" ht="15" x14ac:dyDescent="0.25">
      <c r="A54" s="5" t="s">
        <v>1</v>
      </c>
      <c r="B54" s="5">
        <v>100</v>
      </c>
      <c r="C54" s="5">
        <v>1</v>
      </c>
      <c r="D54" s="5">
        <v>104.49503</v>
      </c>
      <c r="E54" s="5">
        <v>41.860100000000003</v>
      </c>
      <c r="F54" s="5">
        <v>253</v>
      </c>
      <c r="G54" s="5">
        <v>104.47968</v>
      </c>
      <c r="H54" s="5">
        <v>2.1974200000000002</v>
      </c>
      <c r="I54" s="5">
        <v>6</v>
      </c>
      <c r="J54" s="5">
        <v>104.47793</v>
      </c>
      <c r="K54" s="5">
        <v>38.486269999999998</v>
      </c>
      <c r="L54" s="5">
        <v>1037</v>
      </c>
      <c r="M54" s="5">
        <v>104.4996</v>
      </c>
      <c r="N54" s="5">
        <v>29.656389999999998</v>
      </c>
      <c r="O54" s="5">
        <v>273</v>
      </c>
      <c r="P54" s="5">
        <v>104.4896</v>
      </c>
      <c r="Q54" s="5">
        <v>6.6659999999999997E-2</v>
      </c>
      <c r="R54" s="5">
        <v>0</v>
      </c>
    </row>
    <row r="55" spans="1:18" s="5" customFormat="1" ht="15" x14ac:dyDescent="0.25">
      <c r="A55" s="5" t="s">
        <v>1</v>
      </c>
      <c r="B55" s="5">
        <v>100</v>
      </c>
      <c r="C55" s="5">
        <v>1</v>
      </c>
      <c r="D55" s="5">
        <v>104.47247</v>
      </c>
      <c r="E55" s="5">
        <v>51.625239999999998</v>
      </c>
      <c r="F55" s="5">
        <v>425</v>
      </c>
      <c r="G55" s="5">
        <v>104.49627</v>
      </c>
      <c r="H55" s="5">
        <v>4.0852000000000004</v>
      </c>
      <c r="I55" s="5">
        <v>12</v>
      </c>
      <c r="J55" s="5">
        <v>105.34148</v>
      </c>
      <c r="K55" s="5">
        <v>67.601259999999996</v>
      </c>
      <c r="L55" s="5">
        <v>1593</v>
      </c>
      <c r="M55" s="5">
        <v>104.39427999999999</v>
      </c>
      <c r="N55" s="5">
        <v>10.442069999999999</v>
      </c>
      <c r="O55" s="5">
        <v>109</v>
      </c>
      <c r="P55" s="5">
        <v>104.49866</v>
      </c>
      <c r="Q55" s="5">
        <v>5.679E-2</v>
      </c>
      <c r="R55" s="5">
        <v>0</v>
      </c>
    </row>
    <row r="56" spans="1:18" s="5" customFormat="1" ht="15" x14ac:dyDescent="0.25">
      <c r="A56" s="5" t="s">
        <v>1</v>
      </c>
      <c r="B56" s="5">
        <v>100</v>
      </c>
      <c r="C56" s="5">
        <v>1</v>
      </c>
      <c r="D56" s="5">
        <v>104.54246999999999</v>
      </c>
      <c r="E56" s="5">
        <v>67.656189999999995</v>
      </c>
      <c r="F56" s="5">
        <v>492</v>
      </c>
      <c r="G56" s="5">
        <v>104.4919</v>
      </c>
      <c r="H56" s="5">
        <v>2.1677</v>
      </c>
      <c r="I56" s="5">
        <v>6</v>
      </c>
      <c r="J56" s="5">
        <v>104.47199999999999</v>
      </c>
      <c r="K56" s="5">
        <v>41.190469999999998</v>
      </c>
      <c r="L56" s="5">
        <v>1181</v>
      </c>
      <c r="M56" s="5">
        <v>104.43595000000001</v>
      </c>
      <c r="N56" s="5">
        <v>18.577770000000001</v>
      </c>
      <c r="O56" s="5">
        <v>187</v>
      </c>
      <c r="P56" s="5">
        <v>104.43163</v>
      </c>
      <c r="Q56" s="5">
        <v>1.9199999999999998E-2</v>
      </c>
      <c r="R56" s="5">
        <v>0</v>
      </c>
    </row>
    <row r="57" spans="1:18" s="5" customFormat="1" ht="15" x14ac:dyDescent="0.25">
      <c r="A57" s="5" t="s">
        <v>1</v>
      </c>
      <c r="B57" s="5">
        <v>100</v>
      </c>
      <c r="C57" s="5">
        <v>1</v>
      </c>
      <c r="D57" s="5">
        <v>104.5167</v>
      </c>
      <c r="E57" s="5">
        <v>67.716949999999997</v>
      </c>
      <c r="F57" s="5">
        <v>482</v>
      </c>
      <c r="G57" s="5">
        <v>104.40385999999999</v>
      </c>
      <c r="H57" s="5">
        <v>0.69494</v>
      </c>
      <c r="I57" s="5">
        <v>1</v>
      </c>
      <c r="J57" s="5">
        <v>104.87034</v>
      </c>
      <c r="K57" s="5">
        <v>67.603530000000006</v>
      </c>
      <c r="L57" s="5">
        <v>1613</v>
      </c>
      <c r="M57" s="5">
        <v>104.42385</v>
      </c>
      <c r="N57" s="5">
        <v>38.925130000000003</v>
      </c>
      <c r="O57" s="5">
        <v>335</v>
      </c>
      <c r="P57" s="5">
        <v>104.41052000000001</v>
      </c>
      <c r="Q57" s="5">
        <v>1.2149999999999999E-2</v>
      </c>
      <c r="R57" s="5">
        <v>0</v>
      </c>
    </row>
    <row r="58" spans="1:18" s="5" customFormat="1" ht="15" x14ac:dyDescent="0.25">
      <c r="A58" s="5" t="s">
        <v>1</v>
      </c>
      <c r="B58" s="5">
        <v>100</v>
      </c>
      <c r="C58" s="5">
        <v>1</v>
      </c>
      <c r="D58" s="5">
        <v>104.40747</v>
      </c>
      <c r="E58" s="5">
        <v>12.151630000000001</v>
      </c>
      <c r="F58" s="5">
        <v>83</v>
      </c>
      <c r="G58" s="5">
        <v>104.40886</v>
      </c>
      <c r="H58" s="5">
        <v>2.5459499999999999</v>
      </c>
      <c r="I58" s="5">
        <v>7</v>
      </c>
      <c r="J58" s="5">
        <v>105.44533</v>
      </c>
      <c r="K58" s="5">
        <v>67.596320000000006</v>
      </c>
      <c r="L58" s="5">
        <v>1684</v>
      </c>
      <c r="M58" s="5">
        <v>104.49928</v>
      </c>
      <c r="N58" s="5">
        <v>56.008699999999997</v>
      </c>
      <c r="O58" s="5">
        <v>583</v>
      </c>
      <c r="P58" s="5">
        <v>104.49793</v>
      </c>
      <c r="Q58" s="5">
        <v>3.8800000000000002E-3</v>
      </c>
      <c r="R58" s="5">
        <v>0</v>
      </c>
    </row>
    <row r="59" spans="1:18" s="5" customFormat="1" ht="15" x14ac:dyDescent="0.25">
      <c r="A59" s="5" t="s">
        <v>1</v>
      </c>
      <c r="B59" s="5">
        <v>100</v>
      </c>
      <c r="C59" s="5">
        <v>1</v>
      </c>
      <c r="D59" s="5">
        <v>104.49419</v>
      </c>
      <c r="E59" s="5">
        <v>41.645000000000003</v>
      </c>
      <c r="F59" s="5">
        <v>300</v>
      </c>
      <c r="G59" s="5">
        <v>104.36192</v>
      </c>
      <c r="H59" s="5">
        <v>3.3022</v>
      </c>
      <c r="I59" s="5">
        <v>10</v>
      </c>
      <c r="J59" s="5">
        <v>106.28261000000001</v>
      </c>
      <c r="K59" s="5">
        <v>67.596249999999998</v>
      </c>
      <c r="L59" s="5">
        <v>1625</v>
      </c>
      <c r="M59" s="5">
        <v>104.4776</v>
      </c>
      <c r="N59" s="5">
        <v>59.700740000000003</v>
      </c>
      <c r="O59" s="5">
        <v>516</v>
      </c>
      <c r="P59" s="5">
        <v>104.47219</v>
      </c>
      <c r="Q59" s="5">
        <v>2.1409999999999998E-2</v>
      </c>
      <c r="R59" s="5">
        <v>0</v>
      </c>
    </row>
    <row r="60" spans="1:18" s="5" customFormat="1" ht="15" x14ac:dyDescent="0.25">
      <c r="A60" s="5" t="s">
        <v>1</v>
      </c>
      <c r="B60" s="5">
        <v>100</v>
      </c>
      <c r="C60" s="5">
        <v>1</v>
      </c>
      <c r="D60" s="5">
        <v>104.50247</v>
      </c>
      <c r="E60" s="5">
        <v>67.66</v>
      </c>
      <c r="F60" s="5">
        <v>490</v>
      </c>
      <c r="G60" s="5">
        <v>104.29831</v>
      </c>
      <c r="H60" s="5">
        <v>0.97413000000000005</v>
      </c>
      <c r="I60" s="5">
        <v>2</v>
      </c>
      <c r="J60" s="5">
        <v>104.72889000000001</v>
      </c>
      <c r="K60" s="5">
        <v>67.605639999999994</v>
      </c>
      <c r="L60" s="5">
        <v>1703</v>
      </c>
      <c r="M60" s="5">
        <v>104.45178</v>
      </c>
      <c r="N60" s="5">
        <v>14.950620000000001</v>
      </c>
      <c r="O60" s="5">
        <v>160</v>
      </c>
      <c r="P60" s="5">
        <v>104.49386</v>
      </c>
      <c r="Q60" s="5">
        <v>5.3120000000000001E-2</v>
      </c>
      <c r="R60" s="5">
        <v>0</v>
      </c>
    </row>
    <row r="61" spans="1:18" s="5" customFormat="1" ht="15" x14ac:dyDescent="0.25">
      <c r="A61" s="5" t="s">
        <v>1</v>
      </c>
      <c r="B61" s="5">
        <v>100</v>
      </c>
      <c r="C61" s="5">
        <v>1</v>
      </c>
      <c r="D61" s="5">
        <v>104.55247</v>
      </c>
      <c r="E61" s="5">
        <v>67.636489999999995</v>
      </c>
      <c r="F61" s="5">
        <v>491</v>
      </c>
      <c r="G61" s="5">
        <v>103.586</v>
      </c>
      <c r="H61" s="5">
        <v>2.8233600000000001</v>
      </c>
      <c r="I61" s="5">
        <v>8</v>
      </c>
      <c r="J61" s="5">
        <v>105.53682000000001</v>
      </c>
      <c r="K61" s="5">
        <v>67.597409999999996</v>
      </c>
      <c r="L61" s="5">
        <v>1640</v>
      </c>
      <c r="M61" s="5">
        <v>104.4679</v>
      </c>
      <c r="N61" s="5">
        <v>8.6410300000000007</v>
      </c>
      <c r="O61" s="5">
        <v>90</v>
      </c>
      <c r="P61" s="5">
        <v>104.40595</v>
      </c>
      <c r="Q61" s="5">
        <v>3.1469999999999998E-2</v>
      </c>
      <c r="R61" s="5">
        <v>0</v>
      </c>
    </row>
    <row r="62" spans="1:18" s="5" customFormat="1" ht="15" x14ac:dyDescent="0.25">
      <c r="A62" s="5" t="s">
        <v>1</v>
      </c>
      <c r="B62" s="5">
        <v>100</v>
      </c>
      <c r="C62" s="5">
        <v>1</v>
      </c>
      <c r="D62" s="5">
        <v>104.49247</v>
      </c>
      <c r="E62" s="5">
        <v>54.849339999999998</v>
      </c>
      <c r="F62" s="5">
        <v>396</v>
      </c>
      <c r="G62" s="5">
        <v>104.4795</v>
      </c>
      <c r="H62" s="5">
        <v>3.00685</v>
      </c>
      <c r="I62" s="5">
        <v>9</v>
      </c>
      <c r="J62" s="5">
        <v>108.25037</v>
      </c>
      <c r="K62" s="5">
        <v>67.600840000000005</v>
      </c>
      <c r="L62" s="5">
        <v>1670</v>
      </c>
      <c r="M62" s="5">
        <v>104.48211000000001</v>
      </c>
      <c r="N62" s="5">
        <v>13.62538</v>
      </c>
      <c r="O62" s="5">
        <v>148</v>
      </c>
      <c r="P62" s="5">
        <v>104.47751</v>
      </c>
      <c r="Q62" s="5">
        <v>8.4620000000000001E-2</v>
      </c>
      <c r="R62" s="5">
        <v>0</v>
      </c>
    </row>
    <row r="63" spans="1:18" s="5" customFormat="1" ht="15" x14ac:dyDescent="0.25">
      <c r="A63" s="5" t="s">
        <v>1</v>
      </c>
      <c r="B63" s="5">
        <v>1000</v>
      </c>
      <c r="C63" s="5">
        <v>0.4</v>
      </c>
      <c r="D63" s="5">
        <v>1159.9685300000001</v>
      </c>
      <c r="E63" s="5">
        <v>3.58866</v>
      </c>
      <c r="F63" s="5">
        <v>1</v>
      </c>
      <c r="G63" s="5">
        <v>1102.6944599999999</v>
      </c>
      <c r="H63" s="5">
        <v>0.14521999999999999</v>
      </c>
      <c r="I63" s="5">
        <v>0</v>
      </c>
      <c r="J63" s="5">
        <v>1180.57212</v>
      </c>
      <c r="K63" s="5">
        <v>1314.04953</v>
      </c>
      <c r="L63" s="5">
        <v>1878</v>
      </c>
      <c r="M63" s="5">
        <v>1088.3263199999999</v>
      </c>
      <c r="N63" s="5">
        <v>57.407769999999999</v>
      </c>
      <c r="O63" s="5">
        <v>0</v>
      </c>
      <c r="P63" s="5">
        <v>1074.8393000000001</v>
      </c>
      <c r="Q63" s="5">
        <v>3.6700000000000003E-2</v>
      </c>
      <c r="R63" s="5">
        <v>0</v>
      </c>
    </row>
    <row r="64" spans="1:18" s="5" customFormat="1" ht="15" x14ac:dyDescent="0.25">
      <c r="A64" s="5" t="s">
        <v>1</v>
      </c>
      <c r="B64" s="5">
        <v>1000</v>
      </c>
      <c r="C64" s="5">
        <v>0.4</v>
      </c>
      <c r="D64" s="5">
        <v>1152.45929</v>
      </c>
      <c r="E64" s="5">
        <v>3.5602999999999998</v>
      </c>
      <c r="F64" s="5">
        <v>1</v>
      </c>
      <c r="G64" s="5">
        <v>1102.6944599999999</v>
      </c>
      <c r="H64" s="5">
        <v>2.7439999999999999E-2</v>
      </c>
      <c r="I64" s="5">
        <v>0</v>
      </c>
      <c r="J64" s="5">
        <v>1163.3883800000001</v>
      </c>
      <c r="K64" s="5">
        <v>1169.03801</v>
      </c>
      <c r="L64" s="5">
        <v>1747</v>
      </c>
      <c r="M64" s="5">
        <v>1088.3263199999999</v>
      </c>
      <c r="N64" s="5">
        <v>56.155050000000003</v>
      </c>
      <c r="O64" s="5">
        <v>0</v>
      </c>
      <c r="P64" s="5">
        <v>1075.94047</v>
      </c>
      <c r="Q64" s="5">
        <v>3.4329999999999999E-2</v>
      </c>
      <c r="R64" s="5">
        <v>0</v>
      </c>
    </row>
    <row r="65" spans="1:18" s="5" customFormat="1" ht="15" x14ac:dyDescent="0.25">
      <c r="A65" s="5" t="s">
        <v>1</v>
      </c>
      <c r="B65" s="5">
        <v>1000</v>
      </c>
      <c r="C65" s="5">
        <v>0.4</v>
      </c>
      <c r="D65" s="5">
        <v>1120.08528</v>
      </c>
      <c r="E65" s="5">
        <v>8.9461499999999994</v>
      </c>
      <c r="F65" s="5">
        <v>3</v>
      </c>
      <c r="G65" s="5">
        <v>1102.6944599999999</v>
      </c>
      <c r="H65" s="5">
        <v>2.7E-2</v>
      </c>
      <c r="I65" s="5">
        <v>0</v>
      </c>
      <c r="J65" s="5">
        <v>1170.5883799999999</v>
      </c>
      <c r="K65" s="5">
        <v>1314.04655</v>
      </c>
      <c r="L65" s="5">
        <v>1898</v>
      </c>
      <c r="M65" s="5">
        <v>1088.3263199999999</v>
      </c>
      <c r="N65" s="5">
        <v>54.317039999999999</v>
      </c>
      <c r="O65" s="5">
        <v>0</v>
      </c>
      <c r="P65" s="5">
        <v>1091.23107</v>
      </c>
      <c r="Q65" s="5">
        <v>3.5970000000000002E-2</v>
      </c>
      <c r="R65" s="5">
        <v>0</v>
      </c>
    </row>
    <row r="66" spans="1:18" s="5" customFormat="1" ht="15" x14ac:dyDescent="0.25">
      <c r="A66" s="5" t="s">
        <v>1</v>
      </c>
      <c r="B66" s="5">
        <v>1000</v>
      </c>
      <c r="C66" s="5">
        <v>0.4</v>
      </c>
      <c r="D66" s="5">
        <v>1156.6808100000001</v>
      </c>
      <c r="E66" s="5">
        <v>8.7570599999999992</v>
      </c>
      <c r="F66" s="5">
        <v>3</v>
      </c>
      <c r="G66" s="5">
        <v>1102.6944599999999</v>
      </c>
      <c r="H66" s="5">
        <v>2.691E-2</v>
      </c>
      <c r="I66" s="5">
        <v>0</v>
      </c>
      <c r="J66" s="5">
        <v>1177.6341</v>
      </c>
      <c r="K66" s="5">
        <v>1314.0553299999999</v>
      </c>
      <c r="L66" s="5">
        <v>1935</v>
      </c>
      <c r="M66" s="5">
        <v>1088.3263199999999</v>
      </c>
      <c r="N66" s="5">
        <v>52.672400000000003</v>
      </c>
      <c r="O66" s="5">
        <v>0</v>
      </c>
      <c r="P66" s="5">
        <v>1081.92914</v>
      </c>
      <c r="Q66" s="5">
        <v>3.6499999999999998E-2</v>
      </c>
      <c r="R66" s="5">
        <v>0</v>
      </c>
    </row>
    <row r="67" spans="1:18" s="5" customFormat="1" ht="15" x14ac:dyDescent="0.25">
      <c r="A67" s="5" t="s">
        <v>1</v>
      </c>
      <c r="B67" s="5">
        <v>1000</v>
      </c>
      <c r="C67" s="5">
        <v>0.4</v>
      </c>
      <c r="D67" s="5">
        <v>1144.32528</v>
      </c>
      <c r="E67" s="5">
        <v>8.7526200000000003</v>
      </c>
      <c r="F67" s="5">
        <v>3</v>
      </c>
      <c r="G67" s="5">
        <v>1102.6944599999999</v>
      </c>
      <c r="H67" s="5">
        <v>2.683E-2</v>
      </c>
      <c r="I67" s="5">
        <v>0</v>
      </c>
      <c r="J67" s="5">
        <v>1162.88912</v>
      </c>
      <c r="K67" s="5">
        <v>972.72375999999997</v>
      </c>
      <c r="L67" s="5">
        <v>1374</v>
      </c>
      <c r="M67" s="5">
        <v>1088.3263199999999</v>
      </c>
      <c r="N67" s="5">
        <v>52.22824</v>
      </c>
      <c r="O67" s="5">
        <v>0</v>
      </c>
      <c r="P67" s="5">
        <v>1075.1219699999999</v>
      </c>
      <c r="Q67" s="5">
        <v>3.6150000000000002E-2</v>
      </c>
      <c r="R67" s="5">
        <v>0</v>
      </c>
    </row>
    <row r="68" spans="1:18" s="5" customFormat="1" ht="15" x14ac:dyDescent="0.25">
      <c r="A68" s="5" t="s">
        <v>1</v>
      </c>
      <c r="B68" s="5">
        <v>1000</v>
      </c>
      <c r="C68" s="5">
        <v>0.4</v>
      </c>
      <c r="D68" s="5">
        <v>1139.68262</v>
      </c>
      <c r="E68" s="5">
        <v>3.55938</v>
      </c>
      <c r="F68" s="5">
        <v>1</v>
      </c>
      <c r="G68" s="5">
        <v>1102.6944599999999</v>
      </c>
      <c r="H68" s="5">
        <v>2.63E-2</v>
      </c>
      <c r="I68" s="5">
        <v>0</v>
      </c>
      <c r="J68" s="5">
        <v>1179.09458</v>
      </c>
      <c r="K68" s="5">
        <v>1313.8123499999999</v>
      </c>
      <c r="L68" s="5">
        <v>1876</v>
      </c>
      <c r="M68" s="5">
        <v>1088.3263199999999</v>
      </c>
      <c r="N68" s="5">
        <v>50.930219999999998</v>
      </c>
      <c r="O68" s="5">
        <v>0</v>
      </c>
      <c r="P68" s="5">
        <v>1073.6545799999999</v>
      </c>
      <c r="Q68" s="5">
        <v>3.4729999999999997E-2</v>
      </c>
      <c r="R68" s="5">
        <v>0</v>
      </c>
    </row>
    <row r="69" spans="1:18" s="5" customFormat="1" ht="15" x14ac:dyDescent="0.25">
      <c r="A69" s="5" t="s">
        <v>1</v>
      </c>
      <c r="B69" s="5">
        <v>1000</v>
      </c>
      <c r="C69" s="5">
        <v>0.4</v>
      </c>
      <c r="D69" s="5">
        <v>1145.7274</v>
      </c>
      <c r="E69" s="5">
        <v>3.5278</v>
      </c>
      <c r="F69" s="5">
        <v>1</v>
      </c>
      <c r="G69" s="5">
        <v>1102.6944599999999</v>
      </c>
      <c r="H69" s="5">
        <v>2.6009999999999998E-2</v>
      </c>
      <c r="I69" s="5">
        <v>0</v>
      </c>
      <c r="J69" s="5">
        <v>1163.3334500000001</v>
      </c>
      <c r="K69" s="5">
        <v>1015.2982500000001</v>
      </c>
      <c r="L69" s="5">
        <v>1425</v>
      </c>
      <c r="M69" s="5">
        <v>1088.3263199999999</v>
      </c>
      <c r="N69" s="5">
        <v>48.907249999999998</v>
      </c>
      <c r="O69" s="5">
        <v>0</v>
      </c>
      <c r="P69" s="5">
        <v>1084.7647899999999</v>
      </c>
      <c r="Q69" s="5">
        <v>3.5040000000000002E-2</v>
      </c>
      <c r="R69" s="5">
        <v>0</v>
      </c>
    </row>
    <row r="70" spans="1:18" s="5" customFormat="1" ht="15" x14ac:dyDescent="0.25">
      <c r="A70" s="5" t="s">
        <v>1</v>
      </c>
      <c r="B70" s="5">
        <v>1000</v>
      </c>
      <c r="C70" s="5">
        <v>0.4</v>
      </c>
      <c r="D70" s="5">
        <v>1137.3205700000001</v>
      </c>
      <c r="E70" s="5">
        <v>8.5999499999999998</v>
      </c>
      <c r="F70" s="5">
        <v>3</v>
      </c>
      <c r="G70" s="5">
        <v>1102.6944599999999</v>
      </c>
      <c r="H70" s="5">
        <v>2.8119999999999999E-2</v>
      </c>
      <c r="I70" s="5">
        <v>0</v>
      </c>
      <c r="J70" s="5">
        <v>1161.0174</v>
      </c>
      <c r="K70" s="5">
        <v>1289.4552799999999</v>
      </c>
      <c r="L70" s="5">
        <v>1874</v>
      </c>
      <c r="M70" s="5">
        <v>1088.3263199999999</v>
      </c>
      <c r="N70" s="5">
        <v>49.227020000000003</v>
      </c>
      <c r="O70" s="5">
        <v>0</v>
      </c>
      <c r="P70" s="5">
        <v>1097.3234199999999</v>
      </c>
      <c r="Q70" s="5">
        <v>3.5229999999999997E-2</v>
      </c>
      <c r="R70" s="5">
        <v>0</v>
      </c>
    </row>
    <row r="71" spans="1:18" s="5" customFormat="1" ht="15" x14ac:dyDescent="0.25">
      <c r="A71" s="5" t="s">
        <v>1</v>
      </c>
      <c r="B71" s="5">
        <v>1000</v>
      </c>
      <c r="C71" s="5">
        <v>0.4</v>
      </c>
      <c r="D71" s="5">
        <v>1161.9319399999999</v>
      </c>
      <c r="E71" s="5">
        <v>3.48366</v>
      </c>
      <c r="F71" s="5">
        <v>1</v>
      </c>
      <c r="G71" s="5">
        <v>1102.6944599999999</v>
      </c>
      <c r="H71" s="5">
        <v>2.7709999999999999E-2</v>
      </c>
      <c r="I71" s="5">
        <v>0</v>
      </c>
      <c r="J71" s="5">
        <v>1191.9511500000001</v>
      </c>
      <c r="K71" s="5">
        <v>1314.3486700000001</v>
      </c>
      <c r="L71" s="5">
        <v>1886</v>
      </c>
      <c r="M71" s="5">
        <v>1088.3263199999999</v>
      </c>
      <c r="N71" s="5">
        <v>49.295310000000001</v>
      </c>
      <c r="O71" s="5">
        <v>0</v>
      </c>
      <c r="P71" s="5">
        <v>1081.01379</v>
      </c>
      <c r="Q71" s="5">
        <v>3.5799999999999998E-2</v>
      </c>
      <c r="R71" s="5">
        <v>0</v>
      </c>
    </row>
    <row r="72" spans="1:18" s="5" customFormat="1" ht="15" x14ac:dyDescent="0.25">
      <c r="A72" s="5" t="s">
        <v>1</v>
      </c>
      <c r="B72" s="5">
        <v>1000</v>
      </c>
      <c r="C72" s="5">
        <v>0.4</v>
      </c>
      <c r="D72" s="5">
        <v>1161.1545799999999</v>
      </c>
      <c r="E72" s="5">
        <v>3.47295</v>
      </c>
      <c r="F72" s="5">
        <v>1</v>
      </c>
      <c r="G72" s="5">
        <v>1102.6944599999999</v>
      </c>
      <c r="H72" s="5">
        <v>2.7089999999999999E-2</v>
      </c>
      <c r="I72" s="5">
        <v>0</v>
      </c>
      <c r="J72" s="5">
        <v>1180.79573</v>
      </c>
      <c r="K72" s="5">
        <v>1314.1330800000001</v>
      </c>
      <c r="L72" s="5">
        <v>1903</v>
      </c>
      <c r="M72" s="5">
        <v>1088.3263199999999</v>
      </c>
      <c r="N72" s="5">
        <v>47.77225</v>
      </c>
      <c r="O72" s="5">
        <v>0</v>
      </c>
      <c r="P72" s="5">
        <v>1085.1379300000001</v>
      </c>
      <c r="Q72" s="5">
        <v>3.5749999999999997E-2</v>
      </c>
      <c r="R72" s="5">
        <v>0</v>
      </c>
    </row>
    <row r="73" spans="1:18" s="5" customFormat="1" ht="15" x14ac:dyDescent="0.25">
      <c r="A73" s="5" t="s">
        <v>1</v>
      </c>
      <c r="B73" s="5">
        <v>1000</v>
      </c>
      <c r="C73" s="5">
        <v>0.7</v>
      </c>
      <c r="D73" s="5">
        <v>1057.74405</v>
      </c>
      <c r="E73" s="5">
        <v>0.82303000000000004</v>
      </c>
      <c r="F73" s="5">
        <v>0</v>
      </c>
      <c r="G73" s="5">
        <v>1043.8351500000001</v>
      </c>
      <c r="H73" s="5">
        <v>2.784E-2</v>
      </c>
      <c r="I73" s="5">
        <v>0</v>
      </c>
      <c r="J73" s="5">
        <v>1089.2184099999999</v>
      </c>
      <c r="K73" s="5">
        <v>1967.4540300000001</v>
      </c>
      <c r="L73" s="5">
        <v>2854</v>
      </c>
      <c r="M73" s="5">
        <v>1036.62139</v>
      </c>
      <c r="N73" s="5">
        <v>44.758099999999999</v>
      </c>
      <c r="O73" s="5">
        <v>0</v>
      </c>
      <c r="P73" s="5">
        <v>1057.74405</v>
      </c>
      <c r="Q73" s="5">
        <v>2.8400000000000002E-2</v>
      </c>
      <c r="R73" s="5">
        <v>0</v>
      </c>
    </row>
    <row r="74" spans="1:18" s="5" customFormat="1" ht="15" x14ac:dyDescent="0.25">
      <c r="A74" s="5" t="s">
        <v>1</v>
      </c>
      <c r="B74" s="5">
        <v>1000</v>
      </c>
      <c r="C74" s="5">
        <v>0.7</v>
      </c>
      <c r="D74" s="5">
        <v>1057.74405</v>
      </c>
      <c r="E74" s="5">
        <v>0.71714</v>
      </c>
      <c r="F74" s="5">
        <v>0</v>
      </c>
      <c r="G74" s="5">
        <v>1043.8351500000001</v>
      </c>
      <c r="H74" s="5">
        <v>2.726E-2</v>
      </c>
      <c r="I74" s="5">
        <v>0</v>
      </c>
      <c r="J74" s="5">
        <v>1082.8296600000001</v>
      </c>
      <c r="K74" s="5">
        <v>1967.26161</v>
      </c>
      <c r="L74" s="5">
        <v>3353</v>
      </c>
      <c r="M74" s="5">
        <v>1036.62139</v>
      </c>
      <c r="N74" s="5">
        <v>50.94699</v>
      </c>
      <c r="O74" s="5">
        <v>0</v>
      </c>
      <c r="P74" s="5">
        <v>1057.74405</v>
      </c>
      <c r="Q74" s="5">
        <v>2.7210000000000002E-2</v>
      </c>
      <c r="R74" s="5">
        <v>0</v>
      </c>
    </row>
    <row r="75" spans="1:18" s="5" customFormat="1" ht="15" x14ac:dyDescent="0.25">
      <c r="A75" s="5" t="s">
        <v>1</v>
      </c>
      <c r="B75" s="5">
        <v>1000</v>
      </c>
      <c r="C75" s="5">
        <v>0.7</v>
      </c>
      <c r="D75" s="5">
        <v>1057.74405</v>
      </c>
      <c r="E75" s="5">
        <v>0.71123000000000003</v>
      </c>
      <c r="F75" s="5">
        <v>0</v>
      </c>
      <c r="G75" s="5">
        <v>1043.8351500000001</v>
      </c>
      <c r="H75" s="5">
        <v>2.7220000000000001E-2</v>
      </c>
      <c r="I75" s="5">
        <v>0</v>
      </c>
      <c r="J75" s="5">
        <v>1064.4122</v>
      </c>
      <c r="K75" s="5">
        <v>1967.7204999999999</v>
      </c>
      <c r="L75" s="5">
        <v>2801</v>
      </c>
      <c r="M75" s="5">
        <v>1036.62139</v>
      </c>
      <c r="N75" s="5">
        <v>47.782919999999997</v>
      </c>
      <c r="O75" s="5">
        <v>0</v>
      </c>
      <c r="P75" s="5">
        <v>1057.74405</v>
      </c>
      <c r="Q75" s="5">
        <v>2.7060000000000001E-2</v>
      </c>
      <c r="R75" s="5">
        <v>0</v>
      </c>
    </row>
    <row r="76" spans="1:18" s="5" customFormat="1" ht="15" x14ac:dyDescent="0.25">
      <c r="A76" s="5" t="s">
        <v>1</v>
      </c>
      <c r="B76" s="5">
        <v>1000</v>
      </c>
      <c r="C76" s="5">
        <v>0.7</v>
      </c>
      <c r="D76" s="5">
        <v>1057.74405</v>
      </c>
      <c r="E76" s="5">
        <v>0.71899000000000002</v>
      </c>
      <c r="F76" s="5">
        <v>0</v>
      </c>
      <c r="G76" s="5">
        <v>1043.8351500000001</v>
      </c>
      <c r="H76" s="5">
        <v>2.724E-2</v>
      </c>
      <c r="I76" s="5">
        <v>0</v>
      </c>
      <c r="J76" s="5">
        <v>1061.2360699999999</v>
      </c>
      <c r="K76" s="5">
        <v>1918.5419999999999</v>
      </c>
      <c r="L76" s="5">
        <v>3234</v>
      </c>
      <c r="M76" s="5">
        <v>1036.62139</v>
      </c>
      <c r="N76" s="5">
        <v>44.664790000000004</v>
      </c>
      <c r="O76" s="5">
        <v>0</v>
      </c>
      <c r="P76" s="5">
        <v>1057.74405</v>
      </c>
      <c r="Q76" s="5">
        <v>2.6849999999999999E-2</v>
      </c>
      <c r="R76" s="5">
        <v>0</v>
      </c>
    </row>
    <row r="77" spans="1:18" s="5" customFormat="1" ht="15" x14ac:dyDescent="0.25">
      <c r="A77" s="5" t="s">
        <v>1</v>
      </c>
      <c r="B77" s="5">
        <v>1000</v>
      </c>
      <c r="C77" s="5">
        <v>0.7</v>
      </c>
      <c r="D77" s="5">
        <v>1057.74405</v>
      </c>
      <c r="E77" s="5">
        <v>0.72133999999999998</v>
      </c>
      <c r="F77" s="5">
        <v>0</v>
      </c>
      <c r="G77" s="5">
        <v>1043.8351500000001</v>
      </c>
      <c r="H77" s="5">
        <v>2.7199999999999998E-2</v>
      </c>
      <c r="I77" s="5">
        <v>0</v>
      </c>
      <c r="J77" s="5">
        <v>1060.74269</v>
      </c>
      <c r="K77" s="5">
        <v>1931.7696599999999</v>
      </c>
      <c r="L77" s="5">
        <v>2802</v>
      </c>
      <c r="M77" s="5">
        <v>1036.62139</v>
      </c>
      <c r="N77" s="5">
        <v>49.973849999999999</v>
      </c>
      <c r="O77" s="5">
        <v>0</v>
      </c>
      <c r="P77" s="5">
        <v>1057.74405</v>
      </c>
      <c r="Q77" s="5">
        <v>2.681E-2</v>
      </c>
      <c r="R77" s="5">
        <v>0</v>
      </c>
    </row>
    <row r="78" spans="1:18" s="5" customFormat="1" ht="15" x14ac:dyDescent="0.25">
      <c r="A78" s="5" t="s">
        <v>1</v>
      </c>
      <c r="B78" s="5">
        <v>1000</v>
      </c>
      <c r="C78" s="5">
        <v>0.7</v>
      </c>
      <c r="D78" s="5">
        <v>1057.74405</v>
      </c>
      <c r="E78" s="5">
        <v>0.71967999999999999</v>
      </c>
      <c r="F78" s="5">
        <v>0</v>
      </c>
      <c r="G78" s="5">
        <v>1043.8351500000001</v>
      </c>
      <c r="H78" s="5">
        <v>2.8209999999999999E-2</v>
      </c>
      <c r="I78" s="5">
        <v>0</v>
      </c>
      <c r="J78" s="5">
        <v>1054.3367499999999</v>
      </c>
      <c r="K78" s="5">
        <v>1883.9192599999999</v>
      </c>
      <c r="L78" s="5">
        <v>2787</v>
      </c>
      <c r="M78" s="5">
        <v>1036.62139</v>
      </c>
      <c r="N78" s="5">
        <v>46.67651</v>
      </c>
      <c r="O78" s="5">
        <v>0</v>
      </c>
      <c r="P78" s="5">
        <v>1057.74405</v>
      </c>
      <c r="Q78" s="5">
        <v>2.657E-2</v>
      </c>
      <c r="R78" s="5">
        <v>0</v>
      </c>
    </row>
    <row r="79" spans="1:18" s="5" customFormat="1" ht="15" x14ac:dyDescent="0.25">
      <c r="A79" s="5" t="s">
        <v>1</v>
      </c>
      <c r="B79" s="5">
        <v>1000</v>
      </c>
      <c r="C79" s="5">
        <v>0.7</v>
      </c>
      <c r="D79" s="5">
        <v>1057.74405</v>
      </c>
      <c r="E79" s="5">
        <v>0.70977999999999997</v>
      </c>
      <c r="F79" s="5">
        <v>0</v>
      </c>
      <c r="G79" s="5">
        <v>1043.8351500000001</v>
      </c>
      <c r="H79" s="5">
        <v>2.7990000000000001E-2</v>
      </c>
      <c r="I79" s="5">
        <v>0</v>
      </c>
      <c r="J79" s="5">
        <v>1059.2805900000001</v>
      </c>
      <c r="K79" s="5">
        <v>1688.0426</v>
      </c>
      <c r="L79" s="5">
        <v>2884</v>
      </c>
      <c r="M79" s="5">
        <v>1036.62139</v>
      </c>
      <c r="N79" s="5">
        <v>53.327179999999998</v>
      </c>
      <c r="O79" s="5">
        <v>0</v>
      </c>
      <c r="P79" s="5">
        <v>1057.74405</v>
      </c>
      <c r="Q79" s="5">
        <v>2.7859999999999999E-2</v>
      </c>
      <c r="R79" s="5">
        <v>0</v>
      </c>
    </row>
    <row r="80" spans="1:18" s="5" customFormat="1" ht="15" x14ac:dyDescent="0.25">
      <c r="A80" s="5" t="s">
        <v>1</v>
      </c>
      <c r="B80" s="5">
        <v>1000</v>
      </c>
      <c r="C80" s="5">
        <v>0.7</v>
      </c>
      <c r="D80" s="5">
        <v>1057.74405</v>
      </c>
      <c r="E80" s="5">
        <v>0.69516999999999995</v>
      </c>
      <c r="F80" s="5">
        <v>0</v>
      </c>
      <c r="G80" s="5">
        <v>1043.8351500000001</v>
      </c>
      <c r="H80" s="5">
        <v>2.7660000000000001E-2</v>
      </c>
      <c r="I80" s="5">
        <v>0</v>
      </c>
      <c r="J80" s="5">
        <v>1061.0056400000001</v>
      </c>
      <c r="K80" s="5">
        <v>1547.4541999999999</v>
      </c>
      <c r="L80" s="5">
        <v>2715</v>
      </c>
      <c r="M80" s="5">
        <v>1036.62139</v>
      </c>
      <c r="N80" s="5">
        <v>47.553449999999998</v>
      </c>
      <c r="O80" s="5">
        <v>0</v>
      </c>
      <c r="P80" s="5">
        <v>1057.74405</v>
      </c>
      <c r="Q80" s="5">
        <v>2.836E-2</v>
      </c>
      <c r="R80" s="5">
        <v>0</v>
      </c>
    </row>
    <row r="81" spans="1:18" s="5" customFormat="1" ht="15" x14ac:dyDescent="0.25">
      <c r="A81" s="5" t="s">
        <v>1</v>
      </c>
      <c r="B81" s="5">
        <v>1000</v>
      </c>
      <c r="C81" s="5">
        <v>0.7</v>
      </c>
      <c r="D81" s="5">
        <v>1057.74405</v>
      </c>
      <c r="E81" s="5">
        <v>0.70972999999999997</v>
      </c>
      <c r="F81" s="5">
        <v>0</v>
      </c>
      <c r="G81" s="5">
        <v>1043.8351500000001</v>
      </c>
      <c r="H81" s="5">
        <v>2.7869999999999999E-2</v>
      </c>
      <c r="I81" s="5">
        <v>0</v>
      </c>
      <c r="J81" s="5">
        <v>1060.8543500000001</v>
      </c>
      <c r="K81" s="5">
        <v>1343.3533600000001</v>
      </c>
      <c r="L81" s="5">
        <v>1953</v>
      </c>
      <c r="M81" s="5">
        <v>1036.62139</v>
      </c>
      <c r="N81" s="5">
        <v>45.335079999999998</v>
      </c>
      <c r="O81" s="5">
        <v>0</v>
      </c>
      <c r="P81" s="5">
        <v>1057.74405</v>
      </c>
      <c r="Q81" s="5">
        <v>2.8230000000000002E-2</v>
      </c>
      <c r="R81" s="5">
        <v>0</v>
      </c>
    </row>
    <row r="82" spans="1:18" s="5" customFormat="1" ht="15" x14ac:dyDescent="0.25">
      <c r="A82" s="5" t="s">
        <v>1</v>
      </c>
      <c r="B82" s="5">
        <v>1000</v>
      </c>
      <c r="C82" s="5">
        <v>0.7</v>
      </c>
      <c r="D82" s="5">
        <v>1057.74405</v>
      </c>
      <c r="E82" s="5">
        <v>0.70101999999999998</v>
      </c>
      <c r="F82" s="5">
        <v>0</v>
      </c>
      <c r="G82" s="5">
        <v>1043.8351500000001</v>
      </c>
      <c r="H82" s="5">
        <v>2.7730000000000001E-2</v>
      </c>
      <c r="I82" s="5">
        <v>0</v>
      </c>
      <c r="J82" s="5">
        <v>1070.75172</v>
      </c>
      <c r="K82" s="5">
        <v>1967.6723500000001</v>
      </c>
      <c r="L82" s="5">
        <v>2873</v>
      </c>
      <c r="M82" s="5">
        <v>1036.62139</v>
      </c>
      <c r="N82" s="5">
        <v>49.938400000000001</v>
      </c>
      <c r="O82" s="5">
        <v>0</v>
      </c>
      <c r="P82" s="5">
        <v>1057.74405</v>
      </c>
      <c r="Q82" s="5">
        <v>2.7480000000000001E-2</v>
      </c>
      <c r="R82" s="5">
        <v>0</v>
      </c>
    </row>
    <row r="83" spans="1:18" s="5" customFormat="1" ht="15" x14ac:dyDescent="0.25">
      <c r="A83" s="5" t="s">
        <v>1</v>
      </c>
      <c r="B83" s="5">
        <v>1000</v>
      </c>
      <c r="C83" s="5">
        <v>1</v>
      </c>
      <c r="D83" s="5">
        <v>1036.59402</v>
      </c>
      <c r="E83" s="5">
        <v>0.72111000000000003</v>
      </c>
      <c r="F83" s="5">
        <v>0</v>
      </c>
      <c r="G83" s="5">
        <v>1036.98468</v>
      </c>
      <c r="H83" s="5">
        <v>2.861E-2</v>
      </c>
      <c r="I83" s="5">
        <v>0</v>
      </c>
      <c r="J83" s="5">
        <v>1068.4286500000001</v>
      </c>
      <c r="K83" s="5">
        <v>1371.26746</v>
      </c>
      <c r="L83" s="5">
        <v>1994</v>
      </c>
      <c r="M83" s="5">
        <v>1036.5242599999999</v>
      </c>
      <c r="N83" s="5">
        <v>46.01688</v>
      </c>
      <c r="O83" s="5">
        <v>0</v>
      </c>
      <c r="P83" s="5">
        <v>1036.59402</v>
      </c>
      <c r="Q83" s="5">
        <v>2.9510000000000002E-2</v>
      </c>
      <c r="R83" s="5">
        <v>0</v>
      </c>
    </row>
    <row r="84" spans="1:18" s="5" customFormat="1" ht="15" x14ac:dyDescent="0.25">
      <c r="A84" s="5" t="s">
        <v>1</v>
      </c>
      <c r="B84" s="5">
        <v>1000</v>
      </c>
      <c r="C84" s="5">
        <v>1</v>
      </c>
      <c r="D84" s="5">
        <v>1036.59402</v>
      </c>
      <c r="E84" s="5">
        <v>0.71560000000000001</v>
      </c>
      <c r="F84" s="5">
        <v>0</v>
      </c>
      <c r="G84" s="5">
        <v>1036.98468</v>
      </c>
      <c r="H84" s="5">
        <v>2.853E-2</v>
      </c>
      <c r="I84" s="5">
        <v>0</v>
      </c>
      <c r="J84" s="5">
        <v>1068.4581700000001</v>
      </c>
      <c r="K84" s="5">
        <v>1408.8606500000001</v>
      </c>
      <c r="L84" s="5">
        <v>2066</v>
      </c>
      <c r="M84" s="5">
        <v>1036.5242599999999</v>
      </c>
      <c r="N84" s="5">
        <v>44.812150000000003</v>
      </c>
      <c r="O84" s="5">
        <v>0</v>
      </c>
      <c r="P84" s="5">
        <v>1036.59402</v>
      </c>
      <c r="Q84" s="5">
        <v>2.9520000000000001E-2</v>
      </c>
      <c r="R84" s="5">
        <v>0</v>
      </c>
    </row>
    <row r="85" spans="1:18" s="5" customFormat="1" ht="15" x14ac:dyDescent="0.25">
      <c r="A85" s="5" t="s">
        <v>1</v>
      </c>
      <c r="B85" s="5">
        <v>1000</v>
      </c>
      <c r="C85" s="5">
        <v>1</v>
      </c>
      <c r="D85" s="5">
        <v>1036.59402</v>
      </c>
      <c r="E85" s="5">
        <v>0.71357999999999999</v>
      </c>
      <c r="F85" s="5">
        <v>0</v>
      </c>
      <c r="G85" s="5">
        <v>1036.98468</v>
      </c>
      <c r="H85" s="5">
        <v>2.845E-2</v>
      </c>
      <c r="I85" s="5">
        <v>0</v>
      </c>
      <c r="J85" s="5">
        <v>1063.3912499999999</v>
      </c>
      <c r="K85" s="5">
        <v>1959.2243000000001</v>
      </c>
      <c r="L85" s="5">
        <v>2985</v>
      </c>
      <c r="M85" s="5">
        <v>1036.5242599999999</v>
      </c>
      <c r="N85" s="5">
        <v>47.48312</v>
      </c>
      <c r="O85" s="5">
        <v>0</v>
      </c>
      <c r="P85" s="5">
        <v>1036.59402</v>
      </c>
      <c r="Q85" s="5">
        <v>2.9489999999999999E-2</v>
      </c>
      <c r="R85" s="5">
        <v>0</v>
      </c>
    </row>
    <row r="86" spans="1:18" s="5" customFormat="1" ht="15" x14ac:dyDescent="0.25">
      <c r="A86" s="5" t="s">
        <v>1</v>
      </c>
      <c r="B86" s="5">
        <v>1000</v>
      </c>
      <c r="C86" s="5">
        <v>1</v>
      </c>
      <c r="D86" s="5">
        <v>1036.59402</v>
      </c>
      <c r="E86" s="5">
        <v>0.71777999999999997</v>
      </c>
      <c r="F86" s="5">
        <v>0</v>
      </c>
      <c r="G86" s="5">
        <v>1036.98468</v>
      </c>
      <c r="H86" s="5">
        <v>2.9790000000000001E-2</v>
      </c>
      <c r="I86" s="5">
        <v>0</v>
      </c>
      <c r="J86" s="5">
        <v>1063.33187</v>
      </c>
      <c r="K86" s="5">
        <v>1349.2297900000001</v>
      </c>
      <c r="L86" s="5">
        <v>2320</v>
      </c>
      <c r="M86" s="5">
        <v>1036.5242599999999</v>
      </c>
      <c r="N86" s="5">
        <v>44.759219999999999</v>
      </c>
      <c r="O86" s="5">
        <v>0</v>
      </c>
      <c r="P86" s="5">
        <v>1036.59402</v>
      </c>
      <c r="Q86" s="5">
        <v>3.0249999999999999E-2</v>
      </c>
      <c r="R86" s="5">
        <v>0</v>
      </c>
    </row>
    <row r="87" spans="1:18" s="5" customFormat="1" ht="15" x14ac:dyDescent="0.25">
      <c r="A87" s="5" t="s">
        <v>1</v>
      </c>
      <c r="B87" s="5">
        <v>1000</v>
      </c>
      <c r="C87" s="5">
        <v>1</v>
      </c>
      <c r="D87" s="5">
        <v>1036.59402</v>
      </c>
      <c r="E87" s="5">
        <v>0.70423999999999998</v>
      </c>
      <c r="F87" s="5">
        <v>0</v>
      </c>
      <c r="G87" s="5">
        <v>1036.98468</v>
      </c>
      <c r="H87" s="5">
        <v>2.928E-2</v>
      </c>
      <c r="I87" s="5">
        <v>0</v>
      </c>
      <c r="J87" s="5">
        <v>1068.3666000000001</v>
      </c>
      <c r="K87" s="5">
        <v>816.72928999999999</v>
      </c>
      <c r="L87" s="5">
        <v>1397</v>
      </c>
      <c r="M87" s="5">
        <v>1036.5242599999999</v>
      </c>
      <c r="N87" s="5">
        <v>50.668779999999998</v>
      </c>
      <c r="O87" s="5">
        <v>0</v>
      </c>
      <c r="P87" s="5">
        <v>1036.59402</v>
      </c>
      <c r="Q87" s="5">
        <v>3.0040000000000001E-2</v>
      </c>
      <c r="R87" s="5">
        <v>0</v>
      </c>
    </row>
    <row r="88" spans="1:18" s="5" customFormat="1" ht="15" x14ac:dyDescent="0.25">
      <c r="A88" s="5" t="s">
        <v>1</v>
      </c>
      <c r="B88" s="5">
        <v>1000</v>
      </c>
      <c r="C88" s="5">
        <v>1</v>
      </c>
      <c r="D88" s="5">
        <v>1036.59402</v>
      </c>
      <c r="E88" s="5">
        <v>0.71392</v>
      </c>
      <c r="F88" s="5">
        <v>0</v>
      </c>
      <c r="G88" s="5">
        <v>1036.98468</v>
      </c>
      <c r="H88" s="5">
        <v>2.8629999999999999E-2</v>
      </c>
      <c r="I88" s="5">
        <v>0</v>
      </c>
      <c r="J88" s="5">
        <v>1067.2344900000001</v>
      </c>
      <c r="K88" s="5">
        <v>1555.20642</v>
      </c>
      <c r="L88" s="5">
        <v>2670</v>
      </c>
      <c r="M88" s="5">
        <v>1036.5242599999999</v>
      </c>
      <c r="N88" s="5">
        <v>44.209020000000002</v>
      </c>
      <c r="O88" s="5">
        <v>0</v>
      </c>
      <c r="P88" s="5">
        <v>1036.59402</v>
      </c>
      <c r="Q88" s="5">
        <v>2.998E-2</v>
      </c>
      <c r="R88" s="5">
        <v>0</v>
      </c>
    </row>
    <row r="89" spans="1:18" s="5" customFormat="1" ht="15" x14ac:dyDescent="0.25">
      <c r="A89" s="5" t="s">
        <v>1</v>
      </c>
      <c r="B89" s="5">
        <v>1000</v>
      </c>
      <c r="C89" s="5">
        <v>1</v>
      </c>
      <c r="D89" s="5">
        <v>1036.59402</v>
      </c>
      <c r="E89" s="5">
        <v>0.70662000000000003</v>
      </c>
      <c r="F89" s="5">
        <v>0</v>
      </c>
      <c r="G89" s="5">
        <v>1036.98468</v>
      </c>
      <c r="H89" s="5">
        <v>2.8750000000000001E-2</v>
      </c>
      <c r="I89" s="5">
        <v>0</v>
      </c>
      <c r="J89" s="5">
        <v>1067.8768600000001</v>
      </c>
      <c r="K89" s="5">
        <v>1054.7467999999999</v>
      </c>
      <c r="L89" s="5">
        <v>1760</v>
      </c>
      <c r="M89" s="5">
        <v>1036.5242599999999</v>
      </c>
      <c r="N89" s="5">
        <v>51.906790000000001</v>
      </c>
      <c r="O89" s="5">
        <v>0</v>
      </c>
      <c r="P89" s="5">
        <v>1036.59402</v>
      </c>
      <c r="Q89" s="5">
        <v>2.9669999999999998E-2</v>
      </c>
      <c r="R89" s="5">
        <v>0</v>
      </c>
    </row>
    <row r="90" spans="1:18" s="5" customFormat="1" ht="15" x14ac:dyDescent="0.25">
      <c r="A90" s="5" t="s">
        <v>1</v>
      </c>
      <c r="B90" s="5">
        <v>1000</v>
      </c>
      <c r="C90" s="5">
        <v>1</v>
      </c>
      <c r="D90" s="5">
        <v>1036.59402</v>
      </c>
      <c r="E90" s="5">
        <v>0.7248</v>
      </c>
      <c r="F90" s="5">
        <v>0</v>
      </c>
      <c r="G90" s="5">
        <v>1036.98468</v>
      </c>
      <c r="H90" s="5">
        <v>2.852E-2</v>
      </c>
      <c r="I90" s="5">
        <v>0</v>
      </c>
      <c r="J90" s="5">
        <v>1078.8483699999999</v>
      </c>
      <c r="K90" s="5">
        <v>3096.6710499999999</v>
      </c>
      <c r="L90" s="5">
        <v>5058</v>
      </c>
      <c r="M90" s="5">
        <v>1036.5242599999999</v>
      </c>
      <c r="N90" s="5">
        <v>47.016089999999998</v>
      </c>
      <c r="O90" s="5">
        <v>0</v>
      </c>
      <c r="P90" s="5">
        <v>1036.59402</v>
      </c>
      <c r="Q90" s="5">
        <v>3.0040000000000001E-2</v>
      </c>
      <c r="R90" s="5">
        <v>0</v>
      </c>
    </row>
    <row r="91" spans="1:18" s="5" customFormat="1" ht="15" x14ac:dyDescent="0.25">
      <c r="A91" s="5" t="s">
        <v>1</v>
      </c>
      <c r="B91" s="5">
        <v>1000</v>
      </c>
      <c r="C91" s="5">
        <v>1</v>
      </c>
      <c r="D91" s="5">
        <v>1036.59402</v>
      </c>
      <c r="E91" s="5">
        <v>0.71160000000000001</v>
      </c>
      <c r="F91" s="5">
        <v>0</v>
      </c>
      <c r="G91" s="5">
        <v>1036.98468</v>
      </c>
      <c r="H91" s="5">
        <v>2.853E-2</v>
      </c>
      <c r="I91" s="5">
        <v>0</v>
      </c>
      <c r="J91" s="5">
        <v>1067.02637</v>
      </c>
      <c r="K91" s="5">
        <v>1355.8926300000001</v>
      </c>
      <c r="L91" s="5">
        <v>2079</v>
      </c>
      <c r="M91" s="5">
        <v>1036.5242599999999</v>
      </c>
      <c r="N91" s="5">
        <v>44.895519999999998</v>
      </c>
      <c r="O91" s="5">
        <v>0</v>
      </c>
      <c r="P91" s="5">
        <v>1036.59402</v>
      </c>
      <c r="Q91" s="5">
        <v>2.9409999999999999E-2</v>
      </c>
      <c r="R91" s="5">
        <v>0</v>
      </c>
    </row>
    <row r="92" spans="1:18" s="5" customFormat="1" ht="15" x14ac:dyDescent="0.25">
      <c r="A92" s="5" t="s">
        <v>1</v>
      </c>
      <c r="B92" s="5">
        <v>1000</v>
      </c>
      <c r="C92" s="5">
        <v>1</v>
      </c>
      <c r="D92" s="5">
        <v>1036.59402</v>
      </c>
      <c r="E92" s="5">
        <v>0.71526999999999996</v>
      </c>
      <c r="F92" s="5">
        <v>0</v>
      </c>
      <c r="G92" s="5">
        <v>1036.98468</v>
      </c>
      <c r="H92" s="5">
        <v>2.8750000000000001E-2</v>
      </c>
      <c r="I92" s="5">
        <v>0</v>
      </c>
      <c r="J92" s="5">
        <v>1068.5089599999999</v>
      </c>
      <c r="K92" s="5">
        <v>1673.3361399999999</v>
      </c>
      <c r="L92" s="5">
        <v>2821</v>
      </c>
      <c r="M92" s="5">
        <v>1036.5242599999999</v>
      </c>
      <c r="N92" s="5">
        <v>48.5411</v>
      </c>
      <c r="O92" s="5">
        <v>0</v>
      </c>
      <c r="P92" s="5">
        <v>1036.59402</v>
      </c>
      <c r="Q92" s="5">
        <v>2.9780000000000001E-2</v>
      </c>
      <c r="R92" s="5">
        <v>0</v>
      </c>
    </row>
    <row r="93" spans="1:18" s="5" customFormat="1" ht="15" x14ac:dyDescent="0.25">
      <c r="A93" s="5" t="s">
        <v>2</v>
      </c>
      <c r="B93" s="5">
        <v>24</v>
      </c>
      <c r="C93" s="5">
        <v>0.4</v>
      </c>
      <c r="D93" s="5">
        <v>3177.6379999999999</v>
      </c>
      <c r="E93" s="5">
        <v>0.31130999999999998</v>
      </c>
      <c r="F93" s="5">
        <v>7</v>
      </c>
      <c r="G93" s="5">
        <v>3179.9746599999999</v>
      </c>
      <c r="H93" s="5">
        <v>1.6638500000000001</v>
      </c>
      <c r="I93" s="5">
        <v>19</v>
      </c>
      <c r="J93" s="5">
        <v>3179.9746599999999</v>
      </c>
      <c r="K93" s="5">
        <v>0.38052000000000002</v>
      </c>
      <c r="L93" s="5">
        <v>20</v>
      </c>
      <c r="M93" s="5">
        <v>3179.9746599999999</v>
      </c>
      <c r="N93" s="5">
        <v>0.28055000000000002</v>
      </c>
      <c r="O93" s="5">
        <v>31</v>
      </c>
      <c r="P93" s="5">
        <v>3177.6379999999999</v>
      </c>
      <c r="Q93" s="5">
        <v>0.14262</v>
      </c>
      <c r="R93" s="5">
        <v>3</v>
      </c>
    </row>
    <row r="94" spans="1:18" s="5" customFormat="1" ht="15" x14ac:dyDescent="0.25">
      <c r="A94" s="5" t="s">
        <v>2</v>
      </c>
      <c r="B94" s="5">
        <v>24</v>
      </c>
      <c r="C94" s="5">
        <v>0.4</v>
      </c>
      <c r="D94" s="5">
        <v>3177.6379999999999</v>
      </c>
      <c r="E94" s="5">
        <v>0.25458999999999998</v>
      </c>
      <c r="F94" s="5">
        <v>4</v>
      </c>
      <c r="G94" s="5">
        <v>3179.9746599999999</v>
      </c>
      <c r="H94" s="5">
        <v>0.19289999999999999</v>
      </c>
      <c r="I94" s="5">
        <v>4</v>
      </c>
      <c r="J94" s="5">
        <v>3179.9746599999999</v>
      </c>
      <c r="K94" s="5">
        <v>0.24589</v>
      </c>
      <c r="L94" s="5">
        <v>11</v>
      </c>
      <c r="M94" s="5">
        <v>3179.9746599999999</v>
      </c>
      <c r="N94" s="5">
        <v>0.26077</v>
      </c>
      <c r="O94" s="5">
        <v>28</v>
      </c>
      <c r="P94" s="5">
        <v>3177.6379999999999</v>
      </c>
      <c r="Q94" s="5">
        <v>0.26940999999999998</v>
      </c>
      <c r="R94" s="5">
        <v>3</v>
      </c>
    </row>
    <row r="95" spans="1:18" s="5" customFormat="1" ht="15" x14ac:dyDescent="0.25">
      <c r="A95" s="5" t="s">
        <v>2</v>
      </c>
      <c r="B95" s="5">
        <v>24</v>
      </c>
      <c r="C95" s="5">
        <v>0.4</v>
      </c>
      <c r="D95" s="5">
        <v>3177.6379999999999</v>
      </c>
      <c r="E95" s="5">
        <v>0.21812999999999999</v>
      </c>
      <c r="F95" s="5">
        <v>3</v>
      </c>
      <c r="G95" s="5">
        <v>3177.6379999999999</v>
      </c>
      <c r="H95" s="5">
        <v>0.64463000000000004</v>
      </c>
      <c r="I95" s="5">
        <v>9</v>
      </c>
      <c r="J95" s="5">
        <v>3179.9746599999999</v>
      </c>
      <c r="K95" s="5">
        <v>0.29852000000000001</v>
      </c>
      <c r="L95" s="5">
        <v>15</v>
      </c>
      <c r="M95" s="5">
        <v>3179.9746599999999</v>
      </c>
      <c r="N95" s="5">
        <v>0.15168000000000001</v>
      </c>
      <c r="O95" s="5">
        <v>13</v>
      </c>
      <c r="P95" s="5">
        <v>3177.6379999999999</v>
      </c>
      <c r="Q95" s="5">
        <v>0.49691000000000002</v>
      </c>
      <c r="R95" s="5">
        <v>3</v>
      </c>
    </row>
    <row r="96" spans="1:18" s="5" customFormat="1" ht="15" x14ac:dyDescent="0.25">
      <c r="A96" s="5" t="s">
        <v>2</v>
      </c>
      <c r="B96" s="5">
        <v>24</v>
      </c>
      <c r="C96" s="5">
        <v>0.4</v>
      </c>
      <c r="D96" s="5">
        <v>3177.6379999999999</v>
      </c>
      <c r="E96" s="5">
        <v>0.35070000000000001</v>
      </c>
      <c r="F96" s="5">
        <v>4</v>
      </c>
      <c r="G96" s="5">
        <v>3177.6379999999999</v>
      </c>
      <c r="H96" s="5">
        <v>0.31624999999999998</v>
      </c>
      <c r="I96" s="5">
        <v>11</v>
      </c>
      <c r="J96" s="5">
        <v>3179.9746599999999</v>
      </c>
      <c r="K96" s="5">
        <v>0.33061000000000001</v>
      </c>
      <c r="L96" s="5">
        <v>9</v>
      </c>
      <c r="M96" s="5">
        <v>3179.9746599999999</v>
      </c>
      <c r="N96" s="5">
        <v>0.37668000000000001</v>
      </c>
      <c r="O96" s="5">
        <v>43</v>
      </c>
      <c r="P96" s="5">
        <v>3177.6379999999999</v>
      </c>
      <c r="Q96" s="5">
        <v>0.41503000000000001</v>
      </c>
      <c r="R96" s="5">
        <v>3</v>
      </c>
    </row>
    <row r="97" spans="1:18" s="5" customFormat="1" ht="15" x14ac:dyDescent="0.25">
      <c r="A97" s="5" t="s">
        <v>2</v>
      </c>
      <c r="B97" s="5">
        <v>24</v>
      </c>
      <c r="C97" s="5">
        <v>0.4</v>
      </c>
      <c r="D97" s="5">
        <v>3177.6379999999999</v>
      </c>
      <c r="E97" s="5">
        <v>0.41908000000000001</v>
      </c>
      <c r="F97" s="5">
        <v>6</v>
      </c>
      <c r="G97" s="5">
        <v>3177.6379999999999</v>
      </c>
      <c r="H97" s="5">
        <v>0.1142</v>
      </c>
      <c r="I97" s="5">
        <v>0</v>
      </c>
      <c r="J97" s="5">
        <v>3179.9746599999999</v>
      </c>
      <c r="K97" s="5">
        <v>0.22861999999999999</v>
      </c>
      <c r="L97" s="5">
        <v>11</v>
      </c>
      <c r="M97" s="5">
        <v>3179.9746599999999</v>
      </c>
      <c r="N97" s="5">
        <v>0.40486</v>
      </c>
      <c r="O97" s="5">
        <v>47</v>
      </c>
      <c r="P97" s="5">
        <v>3177.6379999999999</v>
      </c>
      <c r="Q97" s="5">
        <v>0.15342</v>
      </c>
      <c r="R97" s="5">
        <v>0</v>
      </c>
    </row>
    <row r="98" spans="1:18" s="5" customFormat="1" ht="15" x14ac:dyDescent="0.25">
      <c r="A98" s="5" t="s">
        <v>2</v>
      </c>
      <c r="B98" s="5">
        <v>24</v>
      </c>
      <c r="C98" s="5">
        <v>0.4</v>
      </c>
      <c r="D98" s="5">
        <v>3177.6379999999999</v>
      </c>
      <c r="E98" s="5">
        <v>0.36397000000000002</v>
      </c>
      <c r="F98" s="5">
        <v>7</v>
      </c>
      <c r="G98" s="5">
        <v>3179.9746599999999</v>
      </c>
      <c r="H98" s="5">
        <v>1.487E-2</v>
      </c>
      <c r="I98" s="5">
        <v>0</v>
      </c>
      <c r="J98" s="5">
        <v>3179.9746599999999</v>
      </c>
      <c r="K98" s="5">
        <v>0.2306</v>
      </c>
      <c r="L98" s="5">
        <v>11</v>
      </c>
      <c r="M98" s="5">
        <v>3179.9746599999999</v>
      </c>
      <c r="N98" s="5">
        <v>0.18401000000000001</v>
      </c>
      <c r="O98" s="5">
        <v>17</v>
      </c>
      <c r="P98" s="5">
        <v>3177.6379999999999</v>
      </c>
      <c r="Q98" s="5">
        <v>0.16539999999999999</v>
      </c>
      <c r="R98" s="5">
        <v>3</v>
      </c>
    </row>
    <row r="99" spans="1:18" s="5" customFormat="1" ht="15" x14ac:dyDescent="0.25">
      <c r="A99" s="5" t="s">
        <v>2</v>
      </c>
      <c r="B99" s="5">
        <v>24</v>
      </c>
      <c r="C99" s="5">
        <v>0.4</v>
      </c>
      <c r="D99" s="5">
        <v>3177.6379999999999</v>
      </c>
      <c r="E99" s="5">
        <v>0.59653999999999996</v>
      </c>
      <c r="F99" s="5">
        <v>6</v>
      </c>
      <c r="G99" s="5">
        <v>3177.6379999999999</v>
      </c>
      <c r="H99" s="5">
        <v>8.9800000000000001E-3</v>
      </c>
      <c r="I99" s="5">
        <v>0</v>
      </c>
      <c r="J99" s="5">
        <v>3179.9746599999999</v>
      </c>
      <c r="K99" s="5">
        <v>0.18862000000000001</v>
      </c>
      <c r="L99" s="5">
        <v>8</v>
      </c>
      <c r="M99" s="5">
        <v>3179.9746599999999</v>
      </c>
      <c r="N99" s="5">
        <v>0.28436</v>
      </c>
      <c r="O99" s="5">
        <v>31</v>
      </c>
      <c r="P99" s="5">
        <v>3179.9746599999999</v>
      </c>
      <c r="Q99" s="5">
        <v>0.50129999999999997</v>
      </c>
      <c r="R99" s="5">
        <v>2</v>
      </c>
    </row>
    <row r="100" spans="1:18" s="5" customFormat="1" ht="15" x14ac:dyDescent="0.25">
      <c r="A100" s="5" t="s">
        <v>2</v>
      </c>
      <c r="B100" s="5">
        <v>24</v>
      </c>
      <c r="C100" s="5">
        <v>0.4</v>
      </c>
      <c r="D100" s="5">
        <v>3177.6379999999999</v>
      </c>
      <c r="E100" s="5">
        <v>0.58426999999999996</v>
      </c>
      <c r="F100" s="5">
        <v>6</v>
      </c>
      <c r="G100" s="5">
        <v>3179.9746599999999</v>
      </c>
      <c r="H100" s="5">
        <v>7.8039999999999998E-2</v>
      </c>
      <c r="I100" s="5">
        <v>4</v>
      </c>
      <c r="J100" s="5">
        <v>3179.9746599999999</v>
      </c>
      <c r="K100" s="5">
        <v>0.31058000000000002</v>
      </c>
      <c r="L100" s="5">
        <v>17</v>
      </c>
      <c r="M100" s="5">
        <v>3179.9746599999999</v>
      </c>
      <c r="N100" s="5">
        <v>0.21317</v>
      </c>
      <c r="O100" s="5">
        <v>21</v>
      </c>
      <c r="P100" s="5">
        <v>3177.6379999999999</v>
      </c>
      <c r="Q100" s="5">
        <v>0.26924999999999999</v>
      </c>
      <c r="R100" s="5">
        <v>3</v>
      </c>
    </row>
    <row r="101" spans="1:18" s="5" customFormat="1" ht="15" x14ac:dyDescent="0.25">
      <c r="A101" s="5" t="s">
        <v>2</v>
      </c>
      <c r="B101" s="5">
        <v>24</v>
      </c>
      <c r="C101" s="5">
        <v>0.4</v>
      </c>
      <c r="D101" s="5">
        <v>3177.6379999999999</v>
      </c>
      <c r="E101" s="5">
        <v>0.68454000000000004</v>
      </c>
      <c r="F101" s="5">
        <v>9</v>
      </c>
      <c r="G101" s="5">
        <v>3177.6379999999999</v>
      </c>
      <c r="H101" s="5">
        <v>0.1406</v>
      </c>
      <c r="I101" s="5">
        <v>1</v>
      </c>
      <c r="J101" s="5">
        <v>3179.9746599999999</v>
      </c>
      <c r="K101" s="5">
        <v>0.51254999999999995</v>
      </c>
      <c r="L101" s="5">
        <v>11</v>
      </c>
      <c r="M101" s="5">
        <v>3179.9746599999999</v>
      </c>
      <c r="N101" s="5">
        <v>0.18779000000000001</v>
      </c>
      <c r="O101" s="5">
        <v>18</v>
      </c>
      <c r="P101" s="5">
        <v>3177.6379999999999</v>
      </c>
      <c r="Q101" s="5">
        <v>0.25725999999999999</v>
      </c>
      <c r="R101" s="5">
        <v>3</v>
      </c>
    </row>
    <row r="102" spans="1:18" s="5" customFormat="1" ht="15" x14ac:dyDescent="0.25">
      <c r="A102" s="5" t="s">
        <v>2</v>
      </c>
      <c r="B102" s="5">
        <v>24</v>
      </c>
      <c r="C102" s="5">
        <v>0.4</v>
      </c>
      <c r="D102" s="5">
        <v>3177.6379999999999</v>
      </c>
      <c r="E102" s="5">
        <v>0.29109000000000002</v>
      </c>
      <c r="F102" s="5">
        <v>5</v>
      </c>
      <c r="G102" s="5">
        <v>3179.9746599999999</v>
      </c>
      <c r="H102" s="5">
        <v>5.8939999999999999E-2</v>
      </c>
      <c r="I102" s="5">
        <v>0</v>
      </c>
      <c r="J102" s="5">
        <v>3179.9746599999999</v>
      </c>
      <c r="K102" s="5">
        <v>1.18242</v>
      </c>
      <c r="L102" s="5">
        <v>20</v>
      </c>
      <c r="M102" s="5">
        <v>3179.9746599999999</v>
      </c>
      <c r="N102" s="5">
        <v>1.88076</v>
      </c>
      <c r="O102" s="5">
        <v>25</v>
      </c>
      <c r="P102" s="5">
        <v>3177.6379999999999</v>
      </c>
      <c r="Q102" s="5">
        <v>0.27217000000000002</v>
      </c>
      <c r="R102" s="5">
        <v>3</v>
      </c>
    </row>
    <row r="103" spans="1:18" s="5" customFormat="1" ht="15" x14ac:dyDescent="0.25">
      <c r="A103" s="5" t="s">
        <v>2</v>
      </c>
      <c r="B103" s="5">
        <v>24</v>
      </c>
      <c r="C103" s="5">
        <v>0.7</v>
      </c>
      <c r="D103" s="5">
        <v>2321.03586</v>
      </c>
      <c r="E103" s="5">
        <v>0.10963000000000001</v>
      </c>
      <c r="F103" s="5">
        <v>0</v>
      </c>
      <c r="G103" s="5">
        <v>2321.03586</v>
      </c>
      <c r="H103" s="5">
        <v>6.8199999999999997E-3</v>
      </c>
      <c r="I103" s="5">
        <v>0</v>
      </c>
      <c r="J103" s="5">
        <v>2321.03586</v>
      </c>
      <c r="K103" s="5">
        <v>1.0549200000000001</v>
      </c>
      <c r="L103" s="5">
        <v>54</v>
      </c>
      <c r="M103" s="5">
        <v>2321.03586</v>
      </c>
      <c r="N103" s="5">
        <v>0.43744</v>
      </c>
      <c r="O103" s="5">
        <v>53</v>
      </c>
      <c r="P103" s="5">
        <v>2321.03586</v>
      </c>
      <c r="Q103" s="5">
        <v>4.1700000000000001E-3</v>
      </c>
      <c r="R103" s="5">
        <v>0</v>
      </c>
    </row>
    <row r="104" spans="1:18" s="5" customFormat="1" ht="15" x14ac:dyDescent="0.25">
      <c r="A104" s="5" t="s">
        <v>2</v>
      </c>
      <c r="B104" s="5">
        <v>24</v>
      </c>
      <c r="C104" s="5">
        <v>0.7</v>
      </c>
      <c r="D104" s="5">
        <v>2321.03586</v>
      </c>
      <c r="E104" s="5">
        <v>1.5520000000000001E-2</v>
      </c>
      <c r="F104" s="5">
        <v>0</v>
      </c>
      <c r="G104" s="5">
        <v>2321.03586</v>
      </c>
      <c r="H104" s="5">
        <v>6.7600000000000004E-3</v>
      </c>
      <c r="I104" s="5">
        <v>0</v>
      </c>
      <c r="J104" s="5">
        <v>2321.3453199999999</v>
      </c>
      <c r="K104" s="5">
        <v>2.7162999999999999</v>
      </c>
      <c r="L104" s="5">
        <v>172</v>
      </c>
      <c r="M104" s="5">
        <v>2321.03586</v>
      </c>
      <c r="N104" s="5">
        <v>0.31389</v>
      </c>
      <c r="O104" s="5">
        <v>30</v>
      </c>
      <c r="P104" s="5">
        <v>2321.03586</v>
      </c>
      <c r="Q104" s="5">
        <v>4.0699999999999998E-3</v>
      </c>
      <c r="R104" s="5">
        <v>0</v>
      </c>
    </row>
    <row r="105" spans="1:18" s="5" customFormat="1" ht="15" x14ac:dyDescent="0.25">
      <c r="A105" s="5" t="s">
        <v>2</v>
      </c>
      <c r="B105" s="5">
        <v>24</v>
      </c>
      <c r="C105" s="5">
        <v>0.7</v>
      </c>
      <c r="D105" s="5">
        <v>2321.03586</v>
      </c>
      <c r="E105" s="5">
        <v>8.6E-3</v>
      </c>
      <c r="F105" s="5">
        <v>0</v>
      </c>
      <c r="G105" s="5">
        <v>2321.03586</v>
      </c>
      <c r="H105" s="5">
        <v>6.8300000000000001E-3</v>
      </c>
      <c r="I105" s="5">
        <v>0</v>
      </c>
      <c r="J105" s="5">
        <v>2338.7232800000002</v>
      </c>
      <c r="K105" s="5">
        <v>2.7196600000000002</v>
      </c>
      <c r="L105" s="5">
        <v>159</v>
      </c>
      <c r="M105" s="5">
        <v>2321.03586</v>
      </c>
      <c r="N105" s="5">
        <v>0.12157999999999999</v>
      </c>
      <c r="O105" s="5">
        <v>9</v>
      </c>
      <c r="P105" s="5">
        <v>2321.03586</v>
      </c>
      <c r="Q105" s="5">
        <v>4.0899999999999999E-3</v>
      </c>
      <c r="R105" s="5">
        <v>0</v>
      </c>
    </row>
    <row r="106" spans="1:18" s="5" customFormat="1" ht="15" x14ac:dyDescent="0.25">
      <c r="A106" s="5" t="s">
        <v>2</v>
      </c>
      <c r="B106" s="5">
        <v>24</v>
      </c>
      <c r="C106" s="5">
        <v>0.7</v>
      </c>
      <c r="D106" s="5">
        <v>2321.03586</v>
      </c>
      <c r="E106" s="5">
        <v>8.6700000000000006E-3</v>
      </c>
      <c r="F106" s="5">
        <v>0</v>
      </c>
      <c r="G106" s="5">
        <v>2321.03586</v>
      </c>
      <c r="H106" s="5">
        <v>6.7799999999999996E-3</v>
      </c>
      <c r="I106" s="5">
        <v>0</v>
      </c>
      <c r="J106" s="5">
        <v>2321.3453199999999</v>
      </c>
      <c r="K106" s="5">
        <v>2.7235399999999998</v>
      </c>
      <c r="L106" s="5">
        <v>151</v>
      </c>
      <c r="M106" s="5">
        <v>2321.03586</v>
      </c>
      <c r="N106" s="5">
        <v>0.18049000000000001</v>
      </c>
      <c r="O106" s="5">
        <v>17</v>
      </c>
      <c r="P106" s="5">
        <v>2321.03586</v>
      </c>
      <c r="Q106" s="5">
        <v>4.0499999999999998E-3</v>
      </c>
      <c r="R106" s="5">
        <v>0</v>
      </c>
    </row>
    <row r="107" spans="1:18" s="5" customFormat="1" ht="15" x14ac:dyDescent="0.25">
      <c r="A107" s="5" t="s">
        <v>2</v>
      </c>
      <c r="B107" s="5">
        <v>24</v>
      </c>
      <c r="C107" s="5">
        <v>0.7</v>
      </c>
      <c r="D107" s="5">
        <v>2321.03586</v>
      </c>
      <c r="E107" s="5">
        <v>8.6800000000000002E-3</v>
      </c>
      <c r="F107" s="5">
        <v>0</v>
      </c>
      <c r="G107" s="5">
        <v>2321.03586</v>
      </c>
      <c r="H107" s="5">
        <v>6.7799999999999996E-3</v>
      </c>
      <c r="I107" s="5">
        <v>0</v>
      </c>
      <c r="J107" s="5">
        <v>2321.03586</v>
      </c>
      <c r="K107" s="5">
        <v>0.81781000000000004</v>
      </c>
      <c r="L107" s="5">
        <v>46</v>
      </c>
      <c r="M107" s="5">
        <v>2321.03586</v>
      </c>
      <c r="N107" s="5">
        <v>0.33340999999999998</v>
      </c>
      <c r="O107" s="5">
        <v>38</v>
      </c>
      <c r="P107" s="5">
        <v>2321.03586</v>
      </c>
      <c r="Q107" s="5">
        <v>4.0899999999999999E-3</v>
      </c>
      <c r="R107" s="5">
        <v>0</v>
      </c>
    </row>
    <row r="108" spans="1:18" s="5" customFormat="1" ht="15" x14ac:dyDescent="0.25">
      <c r="A108" s="5" t="s">
        <v>2</v>
      </c>
      <c r="B108" s="5">
        <v>24</v>
      </c>
      <c r="C108" s="5">
        <v>0.7</v>
      </c>
      <c r="D108" s="5">
        <v>2321.03586</v>
      </c>
      <c r="E108" s="5">
        <v>8.6700000000000006E-3</v>
      </c>
      <c r="F108" s="5">
        <v>0</v>
      </c>
      <c r="G108" s="5">
        <v>2321.03586</v>
      </c>
      <c r="H108" s="5">
        <v>6.7799999999999996E-3</v>
      </c>
      <c r="I108" s="5">
        <v>0</v>
      </c>
      <c r="J108" s="5">
        <v>2321.03586</v>
      </c>
      <c r="K108" s="5">
        <v>0.32099</v>
      </c>
      <c r="L108" s="5">
        <v>18</v>
      </c>
      <c r="M108" s="5">
        <v>2321.03586</v>
      </c>
      <c r="N108" s="5">
        <v>0.41082999999999997</v>
      </c>
      <c r="O108" s="5">
        <v>49</v>
      </c>
      <c r="P108" s="5">
        <v>2321.03586</v>
      </c>
      <c r="Q108" s="5">
        <v>4.0899999999999999E-3</v>
      </c>
      <c r="R108" s="5">
        <v>0</v>
      </c>
    </row>
    <row r="109" spans="1:18" s="5" customFormat="1" ht="15" x14ac:dyDescent="0.25">
      <c r="A109" s="5" t="s">
        <v>2</v>
      </c>
      <c r="B109" s="5">
        <v>24</v>
      </c>
      <c r="C109" s="5">
        <v>0.7</v>
      </c>
      <c r="D109" s="5">
        <v>2321.03586</v>
      </c>
      <c r="E109" s="5">
        <v>8.7200000000000003E-3</v>
      </c>
      <c r="F109" s="5">
        <v>0</v>
      </c>
      <c r="G109" s="5">
        <v>2321.03586</v>
      </c>
      <c r="H109" s="5">
        <v>6.77E-3</v>
      </c>
      <c r="I109" s="5">
        <v>0</v>
      </c>
      <c r="J109" s="5">
        <v>2338.7232800000002</v>
      </c>
      <c r="K109" s="5">
        <v>2.7697799999999999</v>
      </c>
      <c r="L109" s="5">
        <v>154</v>
      </c>
      <c r="M109" s="5">
        <v>2321.03586</v>
      </c>
      <c r="N109" s="5">
        <v>0.23175999999999999</v>
      </c>
      <c r="O109" s="5">
        <v>24</v>
      </c>
      <c r="P109" s="5">
        <v>2321.03586</v>
      </c>
      <c r="Q109" s="5">
        <v>3.7499999999999999E-3</v>
      </c>
      <c r="R109" s="5">
        <v>0</v>
      </c>
    </row>
    <row r="110" spans="1:18" s="5" customFormat="1" ht="15" x14ac:dyDescent="0.25">
      <c r="A110" s="5" t="s">
        <v>2</v>
      </c>
      <c r="B110" s="5">
        <v>24</v>
      </c>
      <c r="C110" s="5">
        <v>0.7</v>
      </c>
      <c r="D110" s="5">
        <v>2321.03586</v>
      </c>
      <c r="E110" s="5">
        <v>8.6899999999999998E-3</v>
      </c>
      <c r="F110" s="5">
        <v>0</v>
      </c>
      <c r="G110" s="5">
        <v>2321.03586</v>
      </c>
      <c r="H110" s="5">
        <v>6.7600000000000004E-3</v>
      </c>
      <c r="I110" s="5">
        <v>0</v>
      </c>
      <c r="J110" s="5">
        <v>2341.12752</v>
      </c>
      <c r="K110" s="5">
        <v>2.7141099999999998</v>
      </c>
      <c r="L110" s="5">
        <v>163</v>
      </c>
      <c r="M110" s="5">
        <v>2321.03586</v>
      </c>
      <c r="N110" s="5">
        <v>1.98088</v>
      </c>
      <c r="O110" s="5">
        <v>42</v>
      </c>
      <c r="P110" s="5">
        <v>2321.03586</v>
      </c>
      <c r="Q110" s="5">
        <v>3.79E-3</v>
      </c>
      <c r="R110" s="5">
        <v>0</v>
      </c>
    </row>
    <row r="111" spans="1:18" s="5" customFormat="1" ht="15" x14ac:dyDescent="0.25">
      <c r="A111" s="5" t="s">
        <v>2</v>
      </c>
      <c r="B111" s="5">
        <v>24</v>
      </c>
      <c r="C111" s="5">
        <v>0.7</v>
      </c>
      <c r="D111" s="5">
        <v>2321.03586</v>
      </c>
      <c r="E111" s="5">
        <v>8.6300000000000005E-3</v>
      </c>
      <c r="F111" s="5">
        <v>0</v>
      </c>
      <c r="G111" s="5">
        <v>2321.03586</v>
      </c>
      <c r="H111" s="5">
        <v>5.1000000000000004E-4</v>
      </c>
      <c r="I111" s="5">
        <v>0</v>
      </c>
      <c r="J111" s="5">
        <v>2321.03586</v>
      </c>
      <c r="K111" s="5">
        <v>0.58640999999999999</v>
      </c>
      <c r="L111" s="5">
        <v>36</v>
      </c>
      <c r="M111" s="5">
        <v>2321.03586</v>
      </c>
      <c r="N111" s="5">
        <v>0.22992000000000001</v>
      </c>
      <c r="O111" s="5">
        <v>24</v>
      </c>
      <c r="P111" s="5">
        <v>2321.03586</v>
      </c>
      <c r="Q111" s="5">
        <v>4.0200000000000001E-3</v>
      </c>
      <c r="R111" s="5">
        <v>0</v>
      </c>
    </row>
    <row r="112" spans="1:18" s="5" customFormat="1" ht="15" x14ac:dyDescent="0.25">
      <c r="A112" s="5" t="s">
        <v>2</v>
      </c>
      <c r="B112" s="5">
        <v>24</v>
      </c>
      <c r="C112" s="5">
        <v>0.7</v>
      </c>
      <c r="D112" s="5">
        <v>2321.03586</v>
      </c>
      <c r="E112" s="5">
        <v>8.5500000000000003E-3</v>
      </c>
      <c r="F112" s="5">
        <v>0</v>
      </c>
      <c r="G112" s="5">
        <v>2321.03586</v>
      </c>
      <c r="H112" s="5">
        <v>5.1000000000000004E-4</v>
      </c>
      <c r="I112" s="5">
        <v>0</v>
      </c>
      <c r="J112" s="5">
        <v>2321.3453199999999</v>
      </c>
      <c r="K112" s="5">
        <v>2.7208000000000001</v>
      </c>
      <c r="L112" s="5">
        <v>135</v>
      </c>
      <c r="M112" s="5">
        <v>2321.03586</v>
      </c>
      <c r="N112" s="5">
        <v>0.45835999999999999</v>
      </c>
      <c r="O112" s="5">
        <v>28</v>
      </c>
      <c r="P112" s="5">
        <v>2321.03586</v>
      </c>
      <c r="Q112" s="5">
        <v>4.0400000000000002E-3</v>
      </c>
      <c r="R112" s="5">
        <v>0</v>
      </c>
    </row>
    <row r="113" spans="1:18" s="5" customFormat="1" ht="15" x14ac:dyDescent="0.25">
      <c r="A113" s="5" t="s">
        <v>2</v>
      </c>
      <c r="B113" s="5">
        <v>24</v>
      </c>
      <c r="C113" s="5">
        <v>1</v>
      </c>
      <c r="D113" s="5">
        <v>2520.48</v>
      </c>
      <c r="E113" s="5">
        <v>4.5281700000000003</v>
      </c>
      <c r="F113" s="5">
        <v>91</v>
      </c>
      <c r="G113" s="5">
        <v>2320.9075499999999</v>
      </c>
      <c r="H113" s="5">
        <v>0.96618000000000004</v>
      </c>
      <c r="I113" s="5">
        <v>47</v>
      </c>
      <c r="J113" s="5">
        <v>2320.9075499999999</v>
      </c>
      <c r="K113" s="5">
        <v>1.5159400000000001</v>
      </c>
      <c r="L113" s="5">
        <v>103</v>
      </c>
      <c r="M113" s="5">
        <v>2515.6113300000002</v>
      </c>
      <c r="N113" s="5">
        <v>4.5004200000000001</v>
      </c>
      <c r="O113" s="5">
        <v>533</v>
      </c>
      <c r="P113" s="5">
        <v>2320.9075499999999</v>
      </c>
      <c r="Q113" s="5">
        <v>2.6599699999999999</v>
      </c>
      <c r="R113" s="5">
        <v>7</v>
      </c>
    </row>
    <row r="114" spans="1:18" s="5" customFormat="1" ht="15" x14ac:dyDescent="0.25">
      <c r="A114" s="5" t="s">
        <v>2</v>
      </c>
      <c r="B114" s="5">
        <v>24</v>
      </c>
      <c r="C114" s="5">
        <v>1</v>
      </c>
      <c r="D114" s="5">
        <v>2402.71785</v>
      </c>
      <c r="E114" s="5">
        <v>4.5134600000000002</v>
      </c>
      <c r="F114" s="5">
        <v>103</v>
      </c>
      <c r="G114" s="5">
        <v>2320.9075499999999</v>
      </c>
      <c r="H114" s="5">
        <v>2.7006000000000001</v>
      </c>
      <c r="I114" s="5">
        <v>61</v>
      </c>
      <c r="J114" s="5">
        <v>2381.1589100000001</v>
      </c>
      <c r="K114" s="5">
        <v>4.50786</v>
      </c>
      <c r="L114" s="5">
        <v>267</v>
      </c>
      <c r="M114" s="5">
        <v>2542.5406400000002</v>
      </c>
      <c r="N114" s="5">
        <v>4.5014900000000004</v>
      </c>
      <c r="O114" s="5">
        <v>542</v>
      </c>
      <c r="P114" s="5">
        <v>2320.9075499999999</v>
      </c>
      <c r="Q114" s="5">
        <v>0.41599999999999998</v>
      </c>
      <c r="R114" s="5">
        <v>6</v>
      </c>
    </row>
    <row r="115" spans="1:18" s="5" customFormat="1" ht="15" x14ac:dyDescent="0.25">
      <c r="A115" s="5" t="s">
        <v>2</v>
      </c>
      <c r="B115" s="5">
        <v>24</v>
      </c>
      <c r="C115" s="5">
        <v>1</v>
      </c>
      <c r="D115" s="5">
        <v>2320.9075499999999</v>
      </c>
      <c r="E115" s="5">
        <v>0.50517000000000001</v>
      </c>
      <c r="F115" s="5">
        <v>11</v>
      </c>
      <c r="G115" s="5">
        <v>2320.9075499999999</v>
      </c>
      <c r="H115" s="5">
        <v>0.79305000000000003</v>
      </c>
      <c r="I115" s="5">
        <v>25</v>
      </c>
      <c r="J115" s="5">
        <v>2542.5406400000002</v>
      </c>
      <c r="K115" s="5">
        <v>4.4980200000000004</v>
      </c>
      <c r="L115" s="5">
        <v>257</v>
      </c>
      <c r="M115" s="5">
        <v>2321.3453199999999</v>
      </c>
      <c r="N115" s="5">
        <v>4.4961200000000003</v>
      </c>
      <c r="O115" s="5">
        <v>526</v>
      </c>
      <c r="P115" s="5">
        <v>2320.9075499999999</v>
      </c>
      <c r="Q115" s="5">
        <v>0.37597000000000003</v>
      </c>
      <c r="R115" s="5">
        <v>5</v>
      </c>
    </row>
    <row r="116" spans="1:18" s="5" customFormat="1" ht="15" x14ac:dyDescent="0.25">
      <c r="A116" s="5" t="s">
        <v>2</v>
      </c>
      <c r="B116" s="5">
        <v>24</v>
      </c>
      <c r="C116" s="5">
        <v>1</v>
      </c>
      <c r="D116" s="5">
        <v>2520.48</v>
      </c>
      <c r="E116" s="5">
        <v>4.5078399999999998</v>
      </c>
      <c r="F116" s="5">
        <v>92</v>
      </c>
      <c r="G116" s="5">
        <v>2320.9075499999999</v>
      </c>
      <c r="H116" s="5">
        <v>1.53399</v>
      </c>
      <c r="I116" s="5">
        <v>76</v>
      </c>
      <c r="J116" s="5">
        <v>2320.9075499999999</v>
      </c>
      <c r="K116" s="5">
        <v>0.60009000000000001</v>
      </c>
      <c r="L116" s="5">
        <v>37</v>
      </c>
      <c r="M116" s="5">
        <v>2513.57708</v>
      </c>
      <c r="N116" s="5">
        <v>4.4965799999999998</v>
      </c>
      <c r="O116" s="5">
        <v>486</v>
      </c>
      <c r="P116" s="5">
        <v>2320.9075499999999</v>
      </c>
      <c r="Q116" s="5">
        <v>0.34370000000000001</v>
      </c>
      <c r="R116" s="5">
        <v>5</v>
      </c>
    </row>
    <row r="117" spans="1:18" s="5" customFormat="1" ht="15" x14ac:dyDescent="0.25">
      <c r="A117" s="5" t="s">
        <v>2</v>
      </c>
      <c r="B117" s="5">
        <v>24</v>
      </c>
      <c r="C117" s="5">
        <v>1</v>
      </c>
      <c r="D117" s="5">
        <v>2346.2706199999998</v>
      </c>
      <c r="E117" s="5">
        <v>4.5172499999999998</v>
      </c>
      <c r="F117" s="5">
        <v>97</v>
      </c>
      <c r="G117" s="5">
        <v>2320.9075499999999</v>
      </c>
      <c r="H117" s="5">
        <v>0.66876999999999998</v>
      </c>
      <c r="I117" s="5">
        <v>23</v>
      </c>
      <c r="J117" s="5">
        <v>2321.3453199999999</v>
      </c>
      <c r="K117" s="5">
        <v>4.5098500000000001</v>
      </c>
      <c r="L117" s="5">
        <v>272</v>
      </c>
      <c r="M117" s="5">
        <v>2512.1933300000001</v>
      </c>
      <c r="N117" s="5">
        <v>4.5031299999999996</v>
      </c>
      <c r="O117" s="5">
        <v>560</v>
      </c>
      <c r="P117" s="5">
        <v>2320.9075499999999</v>
      </c>
      <c r="Q117" s="5">
        <v>0.40848000000000001</v>
      </c>
      <c r="R117" s="5">
        <v>5</v>
      </c>
    </row>
    <row r="118" spans="1:18" s="5" customFormat="1" ht="15" x14ac:dyDescent="0.25">
      <c r="A118" s="5" t="s">
        <v>2</v>
      </c>
      <c r="B118" s="5">
        <v>24</v>
      </c>
      <c r="C118" s="5">
        <v>1</v>
      </c>
      <c r="D118" s="5">
        <v>2520.48</v>
      </c>
      <c r="E118" s="5">
        <v>4.5073800000000004</v>
      </c>
      <c r="F118" s="5">
        <v>114</v>
      </c>
      <c r="G118" s="5">
        <v>2320.9075499999999</v>
      </c>
      <c r="H118" s="5">
        <v>1.5020800000000001</v>
      </c>
      <c r="I118" s="5">
        <v>68</v>
      </c>
      <c r="J118" s="5">
        <v>2320.9075499999999</v>
      </c>
      <c r="K118" s="5">
        <v>4.1064499999999997</v>
      </c>
      <c r="L118" s="5">
        <v>247</v>
      </c>
      <c r="M118" s="5">
        <v>2542.5406400000002</v>
      </c>
      <c r="N118" s="5">
        <v>4.60982</v>
      </c>
      <c r="O118" s="5">
        <v>398</v>
      </c>
      <c r="P118" s="5">
        <v>2320.9075499999999</v>
      </c>
      <c r="Q118" s="5">
        <v>0.33289000000000002</v>
      </c>
      <c r="R118" s="5">
        <v>5</v>
      </c>
    </row>
    <row r="119" spans="1:18" s="5" customFormat="1" ht="15" x14ac:dyDescent="0.25">
      <c r="A119" s="5" t="s">
        <v>2</v>
      </c>
      <c r="B119" s="5">
        <v>24</v>
      </c>
      <c r="C119" s="5">
        <v>1</v>
      </c>
      <c r="D119" s="5">
        <v>2520.48</v>
      </c>
      <c r="E119" s="5">
        <v>4.5004200000000001</v>
      </c>
      <c r="F119" s="5">
        <v>107</v>
      </c>
      <c r="G119" s="5">
        <v>2320.9075499999999</v>
      </c>
      <c r="H119" s="5">
        <v>1.10449</v>
      </c>
      <c r="I119" s="5">
        <v>43</v>
      </c>
      <c r="J119" s="5">
        <v>2542.5406400000002</v>
      </c>
      <c r="K119" s="5">
        <v>4.5143800000000001</v>
      </c>
      <c r="L119" s="5">
        <v>288</v>
      </c>
      <c r="M119" s="5">
        <v>2654.42</v>
      </c>
      <c r="N119" s="5">
        <v>4.5419799999999997</v>
      </c>
      <c r="O119" s="5">
        <v>485</v>
      </c>
      <c r="P119" s="5">
        <v>2320.9075499999999</v>
      </c>
      <c r="Q119" s="5">
        <v>0.81052999999999997</v>
      </c>
      <c r="R119" s="5">
        <v>8</v>
      </c>
    </row>
    <row r="120" spans="1:18" s="5" customFormat="1" ht="15" x14ac:dyDescent="0.25">
      <c r="A120" s="5" t="s">
        <v>2</v>
      </c>
      <c r="B120" s="5">
        <v>24</v>
      </c>
      <c r="C120" s="5">
        <v>1</v>
      </c>
      <c r="D120" s="5">
        <v>2396.05933</v>
      </c>
      <c r="E120" s="5">
        <v>4.4996200000000002</v>
      </c>
      <c r="F120" s="5">
        <v>100</v>
      </c>
      <c r="G120" s="5">
        <v>2320.9075499999999</v>
      </c>
      <c r="H120" s="5">
        <v>0.75144</v>
      </c>
      <c r="I120" s="5">
        <v>34</v>
      </c>
      <c r="J120" s="5">
        <v>2551.2035500000002</v>
      </c>
      <c r="K120" s="5">
        <v>4.5052599999999998</v>
      </c>
      <c r="L120" s="5">
        <v>249</v>
      </c>
      <c r="M120" s="5">
        <v>2654.42</v>
      </c>
      <c r="N120" s="5">
        <v>4.4997400000000001</v>
      </c>
      <c r="O120" s="5">
        <v>477</v>
      </c>
      <c r="P120" s="5">
        <v>2320.9075499999999</v>
      </c>
      <c r="Q120" s="5">
        <v>0.34278999999999998</v>
      </c>
      <c r="R120" s="5">
        <v>5</v>
      </c>
    </row>
    <row r="121" spans="1:18" s="5" customFormat="1" ht="15" x14ac:dyDescent="0.25">
      <c r="A121" s="5" t="s">
        <v>2</v>
      </c>
      <c r="B121" s="5">
        <v>24</v>
      </c>
      <c r="C121" s="5">
        <v>1</v>
      </c>
      <c r="D121" s="5">
        <v>2522.2831799999999</v>
      </c>
      <c r="E121" s="5">
        <v>4.6752599999999997</v>
      </c>
      <c r="F121" s="5">
        <v>103</v>
      </c>
      <c r="G121" s="5">
        <v>2320.9075499999999</v>
      </c>
      <c r="H121" s="5">
        <v>1.68998</v>
      </c>
      <c r="I121" s="5">
        <v>77</v>
      </c>
      <c r="J121" s="5">
        <v>2338.5949700000001</v>
      </c>
      <c r="K121" s="5">
        <v>4.5031400000000001</v>
      </c>
      <c r="L121" s="5">
        <v>251</v>
      </c>
      <c r="M121" s="5">
        <v>2542.5406400000002</v>
      </c>
      <c r="N121" s="5">
        <v>4.5023</v>
      </c>
      <c r="O121" s="5">
        <v>525</v>
      </c>
      <c r="P121" s="5">
        <v>2320.9075499999999</v>
      </c>
      <c r="Q121" s="5">
        <v>0.3644</v>
      </c>
      <c r="R121" s="5">
        <v>5</v>
      </c>
    </row>
    <row r="122" spans="1:18" s="5" customFormat="1" ht="15" x14ac:dyDescent="0.25">
      <c r="A122" s="5" t="s">
        <v>2</v>
      </c>
      <c r="B122" s="5">
        <v>24</v>
      </c>
      <c r="C122" s="5">
        <v>1</v>
      </c>
      <c r="D122" s="5">
        <v>2520.48</v>
      </c>
      <c r="E122" s="5">
        <v>4.4988200000000003</v>
      </c>
      <c r="F122" s="5">
        <v>117</v>
      </c>
      <c r="G122" s="5">
        <v>2320.9075499999999</v>
      </c>
      <c r="H122" s="5">
        <v>1.4315899999999999</v>
      </c>
      <c r="I122" s="5">
        <v>67</v>
      </c>
      <c r="J122" s="5">
        <v>2330.3946900000001</v>
      </c>
      <c r="K122" s="5">
        <v>4.5088200000000001</v>
      </c>
      <c r="L122" s="5">
        <v>247</v>
      </c>
      <c r="M122" s="5">
        <v>2655.5566699999999</v>
      </c>
      <c r="N122" s="5">
        <v>4.5021300000000002</v>
      </c>
      <c r="O122" s="5">
        <v>518</v>
      </c>
      <c r="P122" s="5">
        <v>2320.9075499999999</v>
      </c>
      <c r="Q122" s="5">
        <v>0.40705999999999998</v>
      </c>
      <c r="R122" s="5">
        <v>6</v>
      </c>
    </row>
    <row r="123" spans="1:18" s="5" customFormat="1" ht="15" x14ac:dyDescent="0.25">
      <c r="A123" s="5" t="s">
        <v>2</v>
      </c>
      <c r="B123" s="5">
        <v>100</v>
      </c>
      <c r="C123" s="5">
        <v>0.4</v>
      </c>
      <c r="D123" s="5">
        <v>50320.787700000001</v>
      </c>
      <c r="E123" s="5">
        <v>14.282249999999999</v>
      </c>
      <c r="F123" s="5">
        <v>126</v>
      </c>
      <c r="G123" s="5">
        <v>43725.924639999997</v>
      </c>
      <c r="H123" s="5">
        <v>1.506E-2</v>
      </c>
      <c r="I123" s="5">
        <v>0</v>
      </c>
      <c r="J123" s="5">
        <v>46571.514770000002</v>
      </c>
      <c r="K123" s="5">
        <v>0.57625000000000004</v>
      </c>
      <c r="L123" s="5">
        <v>13</v>
      </c>
      <c r="M123" s="5">
        <v>47151.799480000001</v>
      </c>
      <c r="N123" s="5">
        <v>3.26423</v>
      </c>
      <c r="O123" s="5">
        <v>35</v>
      </c>
      <c r="P123" s="5">
        <v>48566.492250000003</v>
      </c>
      <c r="Q123" s="5">
        <v>1.9480000000000001E-2</v>
      </c>
      <c r="R123" s="5">
        <v>0</v>
      </c>
    </row>
    <row r="124" spans="1:18" s="5" customFormat="1" ht="15" x14ac:dyDescent="0.25">
      <c r="A124" s="5" t="s">
        <v>2</v>
      </c>
      <c r="B124" s="5">
        <v>100</v>
      </c>
      <c r="C124" s="5">
        <v>0.4</v>
      </c>
      <c r="D124" s="5">
        <v>52646.486810000002</v>
      </c>
      <c r="E124" s="5">
        <v>16.2179</v>
      </c>
      <c r="F124" s="5">
        <v>113</v>
      </c>
      <c r="G124" s="5">
        <v>43725.924639999997</v>
      </c>
      <c r="H124" s="5">
        <v>1.4760000000000001E-2</v>
      </c>
      <c r="I124" s="5">
        <v>0</v>
      </c>
      <c r="J124" s="5">
        <v>48295.178749999999</v>
      </c>
      <c r="K124" s="5">
        <v>3.0472899999999998</v>
      </c>
      <c r="L124" s="5">
        <v>63</v>
      </c>
      <c r="M124" s="5">
        <v>48390.356959999997</v>
      </c>
      <c r="N124" s="5">
        <v>1.2561899999999999</v>
      </c>
      <c r="O124" s="5">
        <v>13</v>
      </c>
      <c r="P124" s="5">
        <v>48252.848480000001</v>
      </c>
      <c r="Q124" s="5">
        <v>2.8969999999999999E-2</v>
      </c>
      <c r="R124" s="5">
        <v>0</v>
      </c>
    </row>
    <row r="125" spans="1:18" s="5" customFormat="1" ht="15" x14ac:dyDescent="0.25">
      <c r="A125" s="5" t="s">
        <v>2</v>
      </c>
      <c r="B125" s="5">
        <v>100</v>
      </c>
      <c r="C125" s="5">
        <v>0.4</v>
      </c>
      <c r="D125" s="5">
        <v>50043.742819999999</v>
      </c>
      <c r="E125" s="5">
        <v>2.56379</v>
      </c>
      <c r="F125" s="5">
        <v>16</v>
      </c>
      <c r="G125" s="5">
        <v>43725.924639999997</v>
      </c>
      <c r="H125" s="5">
        <v>1.4789999999999999E-2</v>
      </c>
      <c r="I125" s="5">
        <v>0</v>
      </c>
      <c r="J125" s="5">
        <v>47821.326099999998</v>
      </c>
      <c r="K125" s="5">
        <v>0.46234999999999998</v>
      </c>
      <c r="L125" s="5">
        <v>9</v>
      </c>
      <c r="M125" s="5">
        <v>49923.155079999997</v>
      </c>
      <c r="N125" s="5">
        <v>0.50448999999999999</v>
      </c>
      <c r="O125" s="5">
        <v>2</v>
      </c>
      <c r="P125" s="5">
        <v>45884.309889999997</v>
      </c>
      <c r="Q125" s="5">
        <v>2.3949999999999999E-2</v>
      </c>
      <c r="R125" s="5">
        <v>0</v>
      </c>
    </row>
    <row r="126" spans="1:18" s="5" customFormat="1" ht="15" x14ac:dyDescent="0.25">
      <c r="A126" s="5" t="s">
        <v>2</v>
      </c>
      <c r="B126" s="5">
        <v>100</v>
      </c>
      <c r="C126" s="5">
        <v>0.4</v>
      </c>
      <c r="D126" s="5">
        <v>50321.479480000002</v>
      </c>
      <c r="E126" s="5">
        <v>12.262079999999999</v>
      </c>
      <c r="F126" s="5">
        <v>86</v>
      </c>
      <c r="G126" s="5">
        <v>43725.924639999997</v>
      </c>
      <c r="H126" s="5">
        <v>1.477E-2</v>
      </c>
      <c r="I126" s="5">
        <v>0</v>
      </c>
      <c r="J126" s="5">
        <v>50293.555119999997</v>
      </c>
      <c r="K126" s="5">
        <v>0.83172000000000001</v>
      </c>
      <c r="L126" s="5">
        <v>21</v>
      </c>
      <c r="M126" s="5">
        <v>50119.280030000002</v>
      </c>
      <c r="N126" s="5">
        <v>1.5580099999999999</v>
      </c>
      <c r="O126" s="5">
        <v>14</v>
      </c>
      <c r="P126" s="5">
        <v>43436.179239999998</v>
      </c>
      <c r="Q126" s="5">
        <v>2.392E-2</v>
      </c>
      <c r="R126" s="5">
        <v>0</v>
      </c>
    </row>
    <row r="127" spans="1:18" s="5" customFormat="1" ht="15" x14ac:dyDescent="0.25">
      <c r="A127" s="5" t="s">
        <v>2</v>
      </c>
      <c r="B127" s="5">
        <v>100</v>
      </c>
      <c r="C127" s="5">
        <v>0.4</v>
      </c>
      <c r="D127" s="5">
        <v>53167.991990000002</v>
      </c>
      <c r="E127" s="5">
        <v>16.231770000000001</v>
      </c>
      <c r="F127" s="5">
        <v>113</v>
      </c>
      <c r="G127" s="5">
        <v>43725.924639999997</v>
      </c>
      <c r="H127" s="5">
        <v>1.47E-2</v>
      </c>
      <c r="I127" s="5">
        <v>0</v>
      </c>
      <c r="J127" s="5">
        <v>47393.960639999998</v>
      </c>
      <c r="K127" s="5">
        <v>0.93603000000000003</v>
      </c>
      <c r="L127" s="5">
        <v>23</v>
      </c>
      <c r="M127" s="5">
        <v>48577.666010000001</v>
      </c>
      <c r="N127" s="5">
        <v>0.51892000000000005</v>
      </c>
      <c r="O127" s="5">
        <v>3</v>
      </c>
      <c r="P127" s="5">
        <v>45622.958989999999</v>
      </c>
      <c r="Q127" s="5">
        <v>1.9789999999999999E-2</v>
      </c>
      <c r="R127" s="5">
        <v>0</v>
      </c>
    </row>
    <row r="128" spans="1:18" s="5" customFormat="1" ht="15" x14ac:dyDescent="0.25">
      <c r="A128" s="5" t="s">
        <v>2</v>
      </c>
      <c r="B128" s="5">
        <v>100</v>
      </c>
      <c r="C128" s="5">
        <v>0.4</v>
      </c>
      <c r="D128" s="5">
        <v>49203.21155</v>
      </c>
      <c r="E128" s="5">
        <v>15.530419999999999</v>
      </c>
      <c r="F128" s="5">
        <v>146</v>
      </c>
      <c r="G128" s="5">
        <v>43725.924639999997</v>
      </c>
      <c r="H128" s="5">
        <v>1.474E-2</v>
      </c>
      <c r="I128" s="5">
        <v>0</v>
      </c>
      <c r="J128" s="5">
        <v>47494.234080000002</v>
      </c>
      <c r="K128" s="5">
        <v>0.63746000000000003</v>
      </c>
      <c r="L128" s="5">
        <v>13</v>
      </c>
      <c r="M128" s="5">
        <v>45922.175470000002</v>
      </c>
      <c r="N128" s="5">
        <v>0.81445999999999996</v>
      </c>
      <c r="O128" s="5">
        <v>6</v>
      </c>
      <c r="P128" s="5">
        <v>44594.88162</v>
      </c>
      <c r="Q128" s="5">
        <v>1.82E-3</v>
      </c>
      <c r="R128" s="5">
        <v>0</v>
      </c>
    </row>
    <row r="129" spans="1:18" s="5" customFormat="1" ht="15" x14ac:dyDescent="0.25">
      <c r="A129" s="5" t="s">
        <v>2</v>
      </c>
      <c r="B129" s="5">
        <v>100</v>
      </c>
      <c r="C129" s="5">
        <v>0.4</v>
      </c>
      <c r="D129" s="5">
        <v>50542.156410000003</v>
      </c>
      <c r="E129" s="5">
        <v>16.257850000000001</v>
      </c>
      <c r="F129" s="5">
        <v>156</v>
      </c>
      <c r="G129" s="5">
        <v>43725.924639999997</v>
      </c>
      <c r="H129" s="5">
        <v>1.481E-2</v>
      </c>
      <c r="I129" s="5">
        <v>0</v>
      </c>
      <c r="J129" s="5">
        <v>46850.733390000001</v>
      </c>
      <c r="K129" s="5">
        <v>0.34983999999999998</v>
      </c>
      <c r="L129" s="5">
        <v>5</v>
      </c>
      <c r="M129" s="5">
        <v>49613.799910000002</v>
      </c>
      <c r="N129" s="5">
        <v>1.4384999999999999</v>
      </c>
      <c r="O129" s="5">
        <v>13</v>
      </c>
      <c r="P129" s="5">
        <v>46001.123789999998</v>
      </c>
      <c r="Q129" s="5">
        <v>1.82E-3</v>
      </c>
      <c r="R129" s="5">
        <v>0</v>
      </c>
    </row>
    <row r="130" spans="1:18" s="5" customFormat="1" ht="15" x14ac:dyDescent="0.25">
      <c r="A130" s="5" t="s">
        <v>2</v>
      </c>
      <c r="B130" s="5">
        <v>100</v>
      </c>
      <c r="C130" s="5">
        <v>0.4</v>
      </c>
      <c r="D130" s="5">
        <v>52648.042600000001</v>
      </c>
      <c r="E130" s="5">
        <v>16.183479999999999</v>
      </c>
      <c r="F130" s="5">
        <v>140</v>
      </c>
      <c r="G130" s="5">
        <v>43725.924639999997</v>
      </c>
      <c r="H130" s="5">
        <v>7.7400000000000004E-3</v>
      </c>
      <c r="I130" s="5">
        <v>0</v>
      </c>
      <c r="J130" s="5">
        <v>48526.174189999998</v>
      </c>
      <c r="K130" s="5">
        <v>0.53097000000000005</v>
      </c>
      <c r="L130" s="5">
        <v>11</v>
      </c>
      <c r="M130" s="5">
        <v>50293.460749999998</v>
      </c>
      <c r="N130" s="5">
        <v>0.25681999999999999</v>
      </c>
      <c r="O130" s="5">
        <v>0</v>
      </c>
      <c r="P130" s="5">
        <v>45267.246789999997</v>
      </c>
      <c r="Q130" s="5">
        <v>1.82E-3</v>
      </c>
      <c r="R130" s="5">
        <v>0</v>
      </c>
    </row>
    <row r="131" spans="1:18" s="5" customFormat="1" ht="15" x14ac:dyDescent="0.25">
      <c r="A131" s="5" t="s">
        <v>2</v>
      </c>
      <c r="B131" s="5">
        <v>100</v>
      </c>
      <c r="C131" s="5">
        <v>0.4</v>
      </c>
      <c r="D131" s="5">
        <v>52647.586810000001</v>
      </c>
      <c r="E131" s="5">
        <v>16.151119999999999</v>
      </c>
      <c r="F131" s="5">
        <v>113</v>
      </c>
      <c r="G131" s="5">
        <v>43725.924639999997</v>
      </c>
      <c r="H131" s="5">
        <v>1.09E-3</v>
      </c>
      <c r="I131" s="5">
        <v>0</v>
      </c>
      <c r="J131" s="5">
        <v>46295.371460000002</v>
      </c>
      <c r="K131" s="5">
        <v>1.1551899999999999</v>
      </c>
      <c r="L131" s="5">
        <v>26</v>
      </c>
      <c r="M131" s="5">
        <v>48211.347029999997</v>
      </c>
      <c r="N131" s="5">
        <v>1.64879</v>
      </c>
      <c r="O131" s="5">
        <v>15</v>
      </c>
      <c r="P131" s="5">
        <v>49695.178039999999</v>
      </c>
      <c r="Q131" s="5">
        <v>2.1700000000000001E-3</v>
      </c>
      <c r="R131" s="5">
        <v>0</v>
      </c>
    </row>
    <row r="132" spans="1:18" s="5" customFormat="1" ht="15" x14ac:dyDescent="0.25">
      <c r="A132" s="5" t="s">
        <v>2</v>
      </c>
      <c r="B132" s="5">
        <v>100</v>
      </c>
      <c r="C132" s="5">
        <v>0.4</v>
      </c>
      <c r="D132" s="5">
        <v>50457.044750000001</v>
      </c>
      <c r="E132" s="5">
        <v>16.18561</v>
      </c>
      <c r="F132" s="5">
        <v>111</v>
      </c>
      <c r="G132" s="5">
        <v>43725.924639999997</v>
      </c>
      <c r="H132" s="5">
        <v>1.5100000000000001E-3</v>
      </c>
      <c r="I132" s="5">
        <v>0</v>
      </c>
      <c r="J132" s="5">
        <v>49703.303169999999</v>
      </c>
      <c r="K132" s="5">
        <v>0.75314999999999999</v>
      </c>
      <c r="L132" s="5">
        <v>15</v>
      </c>
      <c r="M132" s="5">
        <v>50084.408730000003</v>
      </c>
      <c r="N132" s="5">
        <v>0.60270999999999997</v>
      </c>
      <c r="O132" s="5">
        <v>4</v>
      </c>
      <c r="P132" s="5">
        <v>47939.888989999999</v>
      </c>
      <c r="Q132" s="5">
        <v>1.83E-3</v>
      </c>
      <c r="R132" s="5">
        <v>0</v>
      </c>
    </row>
    <row r="133" spans="1:18" s="5" customFormat="1" ht="15" x14ac:dyDescent="0.25">
      <c r="A133" s="5" t="s">
        <v>2</v>
      </c>
      <c r="B133" s="5">
        <v>100</v>
      </c>
      <c r="C133" s="5">
        <v>0.7</v>
      </c>
      <c r="D133" s="5">
        <v>40573.285100000001</v>
      </c>
      <c r="E133" s="5">
        <v>33.134360000000001</v>
      </c>
      <c r="F133" s="5">
        <v>303</v>
      </c>
      <c r="G133" s="5">
        <v>37593.973460000001</v>
      </c>
      <c r="H133" s="5">
        <v>7.9000000000000008E-3</v>
      </c>
      <c r="I133" s="5">
        <v>0</v>
      </c>
      <c r="J133" s="5">
        <v>37490.89488</v>
      </c>
      <c r="K133" s="5">
        <v>1.6314900000000001</v>
      </c>
      <c r="L133" s="5">
        <v>39</v>
      </c>
      <c r="M133" s="5">
        <v>38103.65814</v>
      </c>
      <c r="N133" s="5">
        <v>0.26311000000000001</v>
      </c>
      <c r="O133" s="5">
        <v>0</v>
      </c>
      <c r="P133" s="5">
        <v>37049.262470000001</v>
      </c>
      <c r="Q133" s="5">
        <v>1.5900000000000001E-3</v>
      </c>
      <c r="R133" s="5">
        <v>0</v>
      </c>
    </row>
    <row r="134" spans="1:18" s="5" customFormat="1" ht="15" x14ac:dyDescent="0.25">
      <c r="A134" s="5" t="s">
        <v>2</v>
      </c>
      <c r="B134" s="5">
        <v>100</v>
      </c>
      <c r="C134" s="5">
        <v>0.7</v>
      </c>
      <c r="D134" s="5">
        <v>41586.724219999996</v>
      </c>
      <c r="E134" s="5">
        <v>33.11712</v>
      </c>
      <c r="F134" s="5">
        <v>284</v>
      </c>
      <c r="G134" s="5">
        <v>38816.099569999998</v>
      </c>
      <c r="H134" s="5">
        <v>1.6219999999999998E-2</v>
      </c>
      <c r="I134" s="5">
        <v>0</v>
      </c>
      <c r="J134" s="5">
        <v>38865.741560000002</v>
      </c>
      <c r="K134" s="5">
        <v>0.71350999999999998</v>
      </c>
      <c r="L134" s="5">
        <v>15</v>
      </c>
      <c r="M134" s="5">
        <v>38103.65814</v>
      </c>
      <c r="N134" s="5">
        <v>0.30036000000000002</v>
      </c>
      <c r="O134" s="5">
        <v>0</v>
      </c>
      <c r="P134" s="5">
        <v>38095.009579999998</v>
      </c>
      <c r="Q134" s="5">
        <v>2.48E-3</v>
      </c>
      <c r="R134" s="5">
        <v>0</v>
      </c>
    </row>
    <row r="135" spans="1:18" s="5" customFormat="1" ht="15" x14ac:dyDescent="0.25">
      <c r="A135" s="5" t="s">
        <v>2</v>
      </c>
      <c r="B135" s="5">
        <v>100</v>
      </c>
      <c r="C135" s="5">
        <v>0.7</v>
      </c>
      <c r="D135" s="5">
        <v>40215.352489999997</v>
      </c>
      <c r="E135" s="5">
        <v>33.176389999999998</v>
      </c>
      <c r="F135" s="5">
        <v>278</v>
      </c>
      <c r="G135" s="5">
        <v>37449.208480000001</v>
      </c>
      <c r="H135" s="5">
        <v>7.1500000000000001E-3</v>
      </c>
      <c r="I135" s="5">
        <v>0</v>
      </c>
      <c r="J135" s="5">
        <v>38822.041689999998</v>
      </c>
      <c r="K135" s="5">
        <v>2.28179</v>
      </c>
      <c r="L135" s="5">
        <v>56</v>
      </c>
      <c r="M135" s="5">
        <v>38103.65814</v>
      </c>
      <c r="N135" s="5">
        <v>0.29879</v>
      </c>
      <c r="O135" s="5">
        <v>0</v>
      </c>
      <c r="P135" s="5">
        <v>37766.844089999999</v>
      </c>
      <c r="Q135" s="5">
        <v>1.97E-3</v>
      </c>
      <c r="R135" s="5">
        <v>0</v>
      </c>
    </row>
    <row r="136" spans="1:18" s="5" customFormat="1" ht="15" x14ac:dyDescent="0.25">
      <c r="A136" s="5" t="s">
        <v>2</v>
      </c>
      <c r="B136" s="5">
        <v>100</v>
      </c>
      <c r="C136" s="5">
        <v>0.7</v>
      </c>
      <c r="D136" s="5">
        <v>42015.697350000002</v>
      </c>
      <c r="E136" s="5">
        <v>33.130569999999999</v>
      </c>
      <c r="F136" s="5">
        <v>264</v>
      </c>
      <c r="G136" s="5">
        <v>37427.396610000003</v>
      </c>
      <c r="H136" s="5">
        <v>1.315E-2</v>
      </c>
      <c r="I136" s="5">
        <v>0</v>
      </c>
      <c r="J136" s="5">
        <v>37813.109259999997</v>
      </c>
      <c r="K136" s="5">
        <v>0.54339999999999999</v>
      </c>
      <c r="L136" s="5">
        <v>11</v>
      </c>
      <c r="M136" s="5">
        <v>38103.65814</v>
      </c>
      <c r="N136" s="5">
        <v>0.25861000000000001</v>
      </c>
      <c r="O136" s="5">
        <v>0</v>
      </c>
      <c r="P136" s="5">
        <v>38843.314169999998</v>
      </c>
      <c r="Q136" s="5">
        <v>1.5399999999999999E-3</v>
      </c>
      <c r="R136" s="5">
        <v>0</v>
      </c>
    </row>
    <row r="137" spans="1:18" s="5" customFormat="1" ht="15" x14ac:dyDescent="0.25">
      <c r="A137" s="5" t="s">
        <v>2</v>
      </c>
      <c r="B137" s="5">
        <v>100</v>
      </c>
      <c r="C137" s="5">
        <v>0.7</v>
      </c>
      <c r="D137" s="5">
        <v>42587.519869999996</v>
      </c>
      <c r="E137" s="5">
        <v>33.148859999999999</v>
      </c>
      <c r="F137" s="5">
        <v>272</v>
      </c>
      <c r="G137" s="5">
        <v>38135.371930000001</v>
      </c>
      <c r="H137" s="5">
        <v>3.14E-3</v>
      </c>
      <c r="I137" s="5">
        <v>0</v>
      </c>
      <c r="J137" s="5">
        <v>38295.167379999999</v>
      </c>
      <c r="K137" s="5">
        <v>0.93752999999999997</v>
      </c>
      <c r="L137" s="5">
        <v>16</v>
      </c>
      <c r="M137" s="5">
        <v>38103.65814</v>
      </c>
      <c r="N137" s="5">
        <v>0.29955999999999999</v>
      </c>
      <c r="O137" s="5">
        <v>0</v>
      </c>
      <c r="P137" s="5">
        <v>37604.821380000001</v>
      </c>
      <c r="Q137" s="5">
        <v>1.5399999999999999E-3</v>
      </c>
      <c r="R137" s="5">
        <v>0</v>
      </c>
    </row>
    <row r="138" spans="1:18" s="5" customFormat="1" ht="15" x14ac:dyDescent="0.25">
      <c r="A138" s="5" t="s">
        <v>2</v>
      </c>
      <c r="B138" s="5">
        <v>100</v>
      </c>
      <c r="C138" s="5">
        <v>0.7</v>
      </c>
      <c r="D138" s="5">
        <v>41238.022949999999</v>
      </c>
      <c r="E138" s="5">
        <v>33.176250000000003</v>
      </c>
      <c r="F138" s="5">
        <v>261</v>
      </c>
      <c r="G138" s="5">
        <v>38711.791360000003</v>
      </c>
      <c r="H138" s="5">
        <v>6.3600000000000002E-3</v>
      </c>
      <c r="I138" s="5">
        <v>0</v>
      </c>
      <c r="J138" s="5">
        <v>38124.938920000001</v>
      </c>
      <c r="K138" s="5">
        <v>2.4666199999999998</v>
      </c>
      <c r="L138" s="5">
        <v>62</v>
      </c>
      <c r="M138" s="5">
        <v>38103.65814</v>
      </c>
      <c r="N138" s="5">
        <v>0.30307000000000001</v>
      </c>
      <c r="O138" s="5">
        <v>0</v>
      </c>
      <c r="P138" s="5">
        <v>38610.84143</v>
      </c>
      <c r="Q138" s="5">
        <v>1.9499999999999999E-3</v>
      </c>
      <c r="R138" s="5">
        <v>0</v>
      </c>
    </row>
    <row r="139" spans="1:18" s="5" customFormat="1" ht="15" x14ac:dyDescent="0.25">
      <c r="A139" s="5" t="s">
        <v>2</v>
      </c>
      <c r="B139" s="5">
        <v>100</v>
      </c>
      <c r="C139" s="5">
        <v>0.7</v>
      </c>
      <c r="D139" s="5">
        <v>40526.429060000002</v>
      </c>
      <c r="E139" s="5">
        <v>33.122540000000001</v>
      </c>
      <c r="F139" s="5">
        <v>275</v>
      </c>
      <c r="G139" s="5">
        <v>38395.411030000003</v>
      </c>
      <c r="H139" s="5">
        <v>1.197E-2</v>
      </c>
      <c r="I139" s="5">
        <v>0</v>
      </c>
      <c r="J139" s="5">
        <v>38498.27461</v>
      </c>
      <c r="K139" s="5">
        <v>2.30349</v>
      </c>
      <c r="L139" s="5">
        <v>58</v>
      </c>
      <c r="M139" s="5">
        <v>38103.65814</v>
      </c>
      <c r="N139" s="5">
        <v>0.25696999999999998</v>
      </c>
      <c r="O139" s="5">
        <v>0</v>
      </c>
      <c r="P139" s="5">
        <v>37768.157229999997</v>
      </c>
      <c r="Q139" s="5">
        <v>1.99E-3</v>
      </c>
      <c r="R139" s="5">
        <v>0</v>
      </c>
    </row>
    <row r="140" spans="1:18" s="5" customFormat="1" ht="15" x14ac:dyDescent="0.25">
      <c r="A140" s="5" t="s">
        <v>2</v>
      </c>
      <c r="B140" s="5">
        <v>100</v>
      </c>
      <c r="C140" s="5">
        <v>0.7</v>
      </c>
      <c r="D140" s="5">
        <v>41227.542350000003</v>
      </c>
      <c r="E140" s="5">
        <v>33.19144</v>
      </c>
      <c r="F140" s="5">
        <v>287</v>
      </c>
      <c r="G140" s="5">
        <v>37663.900959999999</v>
      </c>
      <c r="H140" s="5">
        <v>2.002E-2</v>
      </c>
      <c r="I140" s="5">
        <v>0</v>
      </c>
      <c r="J140" s="5">
        <v>38616.665119999998</v>
      </c>
      <c r="K140" s="5">
        <v>5.6771700000000003</v>
      </c>
      <c r="L140" s="5">
        <v>145</v>
      </c>
      <c r="M140" s="5">
        <v>38103.65814</v>
      </c>
      <c r="N140" s="5">
        <v>0.30232999999999999</v>
      </c>
      <c r="O140" s="5">
        <v>0</v>
      </c>
      <c r="P140" s="5">
        <v>38107.008500000004</v>
      </c>
      <c r="Q140" s="5">
        <v>3.0999999999999999E-3</v>
      </c>
      <c r="R140" s="5">
        <v>0</v>
      </c>
    </row>
    <row r="141" spans="1:18" s="5" customFormat="1" ht="15" x14ac:dyDescent="0.25">
      <c r="A141" s="5" t="s">
        <v>2</v>
      </c>
      <c r="B141" s="5">
        <v>100</v>
      </c>
      <c r="C141" s="5">
        <v>0.7</v>
      </c>
      <c r="D141" s="5">
        <v>41003.160810000001</v>
      </c>
      <c r="E141" s="5">
        <v>33.150939999999999</v>
      </c>
      <c r="F141" s="5">
        <v>275</v>
      </c>
      <c r="G141" s="5">
        <v>38816.892090000001</v>
      </c>
      <c r="H141" s="5">
        <v>2.1160000000000002E-2</v>
      </c>
      <c r="I141" s="5">
        <v>0</v>
      </c>
      <c r="J141" s="5">
        <v>38839.908320000002</v>
      </c>
      <c r="K141" s="5">
        <v>4.5483500000000001</v>
      </c>
      <c r="L141" s="5">
        <v>100</v>
      </c>
      <c r="M141" s="5">
        <v>38103.65814</v>
      </c>
      <c r="N141" s="5">
        <v>0.29719000000000001</v>
      </c>
      <c r="O141" s="5">
        <v>0</v>
      </c>
      <c r="P141" s="5">
        <v>38275.018190000003</v>
      </c>
      <c r="Q141" s="5">
        <v>3.0999999999999999E-3</v>
      </c>
      <c r="R141" s="5">
        <v>0</v>
      </c>
    </row>
    <row r="142" spans="1:18" s="5" customFormat="1" ht="15" x14ac:dyDescent="0.25">
      <c r="A142" s="5" t="s">
        <v>2</v>
      </c>
      <c r="B142" s="5">
        <v>100</v>
      </c>
      <c r="C142" s="5">
        <v>0.7</v>
      </c>
      <c r="D142" s="5">
        <v>40771.72438</v>
      </c>
      <c r="E142" s="5">
        <v>33.163110000000003</v>
      </c>
      <c r="F142" s="5">
        <v>272</v>
      </c>
      <c r="G142" s="5">
        <v>38110.166089999999</v>
      </c>
      <c r="H142" s="5">
        <v>6.8100000000000001E-3</v>
      </c>
      <c r="I142" s="5">
        <v>0</v>
      </c>
      <c r="J142" s="5">
        <v>38795.43073</v>
      </c>
      <c r="K142" s="5">
        <v>0.76334000000000002</v>
      </c>
      <c r="L142" s="5">
        <v>18</v>
      </c>
      <c r="M142" s="5">
        <v>38103.65814</v>
      </c>
      <c r="N142" s="5">
        <v>0.25380000000000003</v>
      </c>
      <c r="O142" s="5">
        <v>0</v>
      </c>
      <c r="P142" s="5">
        <v>38732.435749999997</v>
      </c>
      <c r="Q142" s="5">
        <v>3.0899999999999999E-3</v>
      </c>
      <c r="R142" s="5">
        <v>0</v>
      </c>
    </row>
    <row r="143" spans="1:18" s="5" customFormat="1" ht="15" x14ac:dyDescent="0.25">
      <c r="A143" s="5" t="s">
        <v>2</v>
      </c>
      <c r="B143" s="5">
        <v>100</v>
      </c>
      <c r="C143" s="5">
        <v>1</v>
      </c>
      <c r="D143" s="5">
        <v>36982.167359999999</v>
      </c>
      <c r="E143" s="5">
        <v>53.46105</v>
      </c>
      <c r="F143" s="5">
        <v>485</v>
      </c>
      <c r="G143" s="5">
        <v>35676.345560000002</v>
      </c>
      <c r="H143" s="5">
        <v>1.31E-3</v>
      </c>
      <c r="I143" s="5">
        <v>0</v>
      </c>
      <c r="J143" s="5">
        <v>36599.592109999998</v>
      </c>
      <c r="K143" s="5">
        <v>33.144469999999998</v>
      </c>
      <c r="L143" s="5">
        <v>909</v>
      </c>
      <c r="M143" s="5">
        <v>36639.955909999997</v>
      </c>
      <c r="N143" s="5">
        <v>0.29942999999999997</v>
      </c>
      <c r="O143" s="5">
        <v>0</v>
      </c>
      <c r="P143" s="5">
        <v>36786.964010000003</v>
      </c>
      <c r="Q143" s="5">
        <v>3.0470000000000001E-2</v>
      </c>
      <c r="R143" s="5">
        <v>0</v>
      </c>
    </row>
    <row r="144" spans="1:18" s="5" customFormat="1" ht="15" x14ac:dyDescent="0.25">
      <c r="A144" s="5" t="s">
        <v>2</v>
      </c>
      <c r="B144" s="5">
        <v>100</v>
      </c>
      <c r="C144" s="5">
        <v>1</v>
      </c>
      <c r="D144" s="5">
        <v>36838.296139999999</v>
      </c>
      <c r="E144" s="5">
        <v>9.7829899999999999</v>
      </c>
      <c r="F144" s="5">
        <v>85</v>
      </c>
      <c r="G144" s="5">
        <v>35676.345560000002</v>
      </c>
      <c r="H144" s="5">
        <v>1.2899999999999999E-3</v>
      </c>
      <c r="I144" s="5">
        <v>0</v>
      </c>
      <c r="J144" s="5">
        <v>36894.091639999999</v>
      </c>
      <c r="K144" s="5">
        <v>12.580360000000001</v>
      </c>
      <c r="L144" s="5">
        <v>339</v>
      </c>
      <c r="M144" s="5">
        <v>36639.955909999997</v>
      </c>
      <c r="N144" s="5">
        <v>0.28931000000000001</v>
      </c>
      <c r="O144" s="5">
        <v>0</v>
      </c>
      <c r="P144" s="5">
        <v>36743.302210000002</v>
      </c>
      <c r="Q144" s="5">
        <v>1.4449999999999999E-2</v>
      </c>
      <c r="R144" s="5">
        <v>0</v>
      </c>
    </row>
    <row r="145" spans="1:18" s="5" customFormat="1" ht="15" x14ac:dyDescent="0.25">
      <c r="A145" s="5" t="s">
        <v>2</v>
      </c>
      <c r="B145" s="5">
        <v>100</v>
      </c>
      <c r="C145" s="5">
        <v>1</v>
      </c>
      <c r="D145" s="5">
        <v>37606.280299999999</v>
      </c>
      <c r="E145" s="5">
        <v>53.466050000000003</v>
      </c>
      <c r="F145" s="5">
        <v>486</v>
      </c>
      <c r="G145" s="5">
        <v>35676.345560000002</v>
      </c>
      <c r="H145" s="5">
        <v>1.2999999999999999E-3</v>
      </c>
      <c r="I145" s="5">
        <v>0</v>
      </c>
      <c r="J145" s="5">
        <v>36949.663139999997</v>
      </c>
      <c r="K145" s="5">
        <v>53.389150000000001</v>
      </c>
      <c r="L145" s="5">
        <v>1450</v>
      </c>
      <c r="M145" s="5">
        <v>36639.955909999997</v>
      </c>
      <c r="N145" s="5">
        <v>0.25307000000000002</v>
      </c>
      <c r="O145" s="5">
        <v>0</v>
      </c>
      <c r="P145" s="5">
        <v>36649.40943</v>
      </c>
      <c r="Q145" s="5">
        <v>9.5600000000000008E-3</v>
      </c>
      <c r="R145" s="5">
        <v>0</v>
      </c>
    </row>
    <row r="146" spans="1:18" s="5" customFormat="1" ht="15" x14ac:dyDescent="0.25">
      <c r="A146" s="5" t="s">
        <v>2</v>
      </c>
      <c r="B146" s="5">
        <v>100</v>
      </c>
      <c r="C146" s="5">
        <v>1</v>
      </c>
      <c r="D146" s="5">
        <v>36073.277220000004</v>
      </c>
      <c r="E146" s="5">
        <v>22.884989999999998</v>
      </c>
      <c r="F146" s="5">
        <v>202</v>
      </c>
      <c r="G146" s="5">
        <v>35676.345560000002</v>
      </c>
      <c r="H146" s="5">
        <v>1.2899999999999999E-3</v>
      </c>
      <c r="I146" s="5">
        <v>0</v>
      </c>
      <c r="J146" s="5">
        <v>36834.719499999999</v>
      </c>
      <c r="K146" s="5">
        <v>4.1863799999999998</v>
      </c>
      <c r="L146" s="5">
        <v>97</v>
      </c>
      <c r="M146" s="5">
        <v>36639.955909999997</v>
      </c>
      <c r="N146" s="5">
        <v>0.25524999999999998</v>
      </c>
      <c r="O146" s="5">
        <v>0</v>
      </c>
      <c r="P146" s="5">
        <v>36629.556250000001</v>
      </c>
      <c r="Q146" s="5">
        <v>1.99E-3</v>
      </c>
      <c r="R146" s="5">
        <v>0</v>
      </c>
    </row>
    <row r="147" spans="1:18" s="5" customFormat="1" ht="15" x14ac:dyDescent="0.25">
      <c r="A147" s="5" t="s">
        <v>2</v>
      </c>
      <c r="B147" s="5">
        <v>100</v>
      </c>
      <c r="C147" s="5">
        <v>1</v>
      </c>
      <c r="D147" s="5">
        <v>39566.229520000001</v>
      </c>
      <c r="E147" s="5">
        <v>53.437570000000001</v>
      </c>
      <c r="F147" s="5">
        <v>458</v>
      </c>
      <c r="G147" s="5">
        <v>35676.345560000002</v>
      </c>
      <c r="H147" s="5">
        <v>1.2899999999999999E-3</v>
      </c>
      <c r="I147" s="5">
        <v>0</v>
      </c>
      <c r="J147" s="5">
        <v>36894.2601</v>
      </c>
      <c r="K147" s="5">
        <v>26.833300000000001</v>
      </c>
      <c r="L147" s="5">
        <v>699</v>
      </c>
      <c r="M147" s="5">
        <v>36639.955909999997</v>
      </c>
      <c r="N147" s="5">
        <v>0.30385000000000001</v>
      </c>
      <c r="O147" s="5">
        <v>0</v>
      </c>
      <c r="P147" s="5">
        <v>36830.317869999999</v>
      </c>
      <c r="Q147" s="5">
        <v>4.4099999999999999E-3</v>
      </c>
      <c r="R147" s="5">
        <v>0</v>
      </c>
    </row>
    <row r="148" spans="1:18" s="5" customFormat="1" ht="15" x14ac:dyDescent="0.25">
      <c r="A148" s="5" t="s">
        <v>2</v>
      </c>
      <c r="B148" s="5">
        <v>100</v>
      </c>
      <c r="C148" s="5">
        <v>1</v>
      </c>
      <c r="D148" s="5">
        <v>37833.304730000003</v>
      </c>
      <c r="E148" s="5">
        <v>53.394129999999997</v>
      </c>
      <c r="F148" s="5">
        <v>494</v>
      </c>
      <c r="G148" s="5">
        <v>35676.345560000002</v>
      </c>
      <c r="H148" s="5">
        <v>1.2899999999999999E-3</v>
      </c>
      <c r="I148" s="5">
        <v>0</v>
      </c>
      <c r="J148" s="5">
        <v>36403.876340000003</v>
      </c>
      <c r="K148" s="5">
        <v>12.79149</v>
      </c>
      <c r="L148" s="5">
        <v>301</v>
      </c>
      <c r="M148" s="5">
        <v>36639.955909999997</v>
      </c>
      <c r="N148" s="5">
        <v>0.29675000000000001</v>
      </c>
      <c r="O148" s="5">
        <v>0</v>
      </c>
      <c r="P148" s="5">
        <v>36554.260090000003</v>
      </c>
      <c r="Q148" s="5">
        <v>3.5699999999999998E-3</v>
      </c>
      <c r="R148" s="5">
        <v>0</v>
      </c>
    </row>
    <row r="149" spans="1:18" s="5" customFormat="1" ht="15" x14ac:dyDescent="0.25">
      <c r="A149" s="5" t="s">
        <v>2</v>
      </c>
      <c r="B149" s="5">
        <v>100</v>
      </c>
      <c r="C149" s="5">
        <v>1</v>
      </c>
      <c r="D149" s="5">
        <v>39824.713009999999</v>
      </c>
      <c r="E149" s="5">
        <v>53.423900000000003</v>
      </c>
      <c r="F149" s="5">
        <v>500</v>
      </c>
      <c r="G149" s="5">
        <v>35676.345560000002</v>
      </c>
      <c r="H149" s="5">
        <v>1.32E-3</v>
      </c>
      <c r="I149" s="5">
        <v>0</v>
      </c>
      <c r="J149" s="5">
        <v>36905.113149999997</v>
      </c>
      <c r="K149" s="5">
        <v>18.281099999999999</v>
      </c>
      <c r="L149" s="5">
        <v>405</v>
      </c>
      <c r="M149" s="5">
        <v>36639.955909999997</v>
      </c>
      <c r="N149" s="5">
        <v>0.28848000000000001</v>
      </c>
      <c r="O149" s="5">
        <v>0</v>
      </c>
      <c r="P149" s="5">
        <v>36344.165059999999</v>
      </c>
      <c r="Q149" s="5">
        <v>2.3619999999999999E-2</v>
      </c>
      <c r="R149" s="5">
        <v>0</v>
      </c>
    </row>
    <row r="150" spans="1:18" s="5" customFormat="1" ht="15" x14ac:dyDescent="0.25">
      <c r="A150" s="5" t="s">
        <v>2</v>
      </c>
      <c r="B150" s="5">
        <v>100</v>
      </c>
      <c r="C150" s="5">
        <v>1</v>
      </c>
      <c r="D150" s="5">
        <v>36903.278319999998</v>
      </c>
      <c r="E150" s="5">
        <v>24.374179999999999</v>
      </c>
      <c r="F150" s="5">
        <v>203</v>
      </c>
      <c r="G150" s="5">
        <v>35676.345560000002</v>
      </c>
      <c r="H150" s="5">
        <v>1.2899999999999999E-3</v>
      </c>
      <c r="I150" s="5">
        <v>0</v>
      </c>
      <c r="J150" s="5">
        <v>36909.397640000003</v>
      </c>
      <c r="K150" s="5">
        <v>8.4612999999999996</v>
      </c>
      <c r="L150" s="5">
        <v>187</v>
      </c>
      <c r="M150" s="5">
        <v>36639.955909999997</v>
      </c>
      <c r="N150" s="5">
        <v>0.24956</v>
      </c>
      <c r="O150" s="5">
        <v>0</v>
      </c>
      <c r="P150" s="5">
        <v>36814.187039999997</v>
      </c>
      <c r="Q150" s="5">
        <v>1.7469999999999999E-2</v>
      </c>
      <c r="R150" s="5">
        <v>0</v>
      </c>
    </row>
    <row r="151" spans="1:18" s="5" customFormat="1" ht="15" x14ac:dyDescent="0.25">
      <c r="A151" s="5" t="s">
        <v>2</v>
      </c>
      <c r="B151" s="5">
        <v>100</v>
      </c>
      <c r="C151" s="5">
        <v>1</v>
      </c>
      <c r="D151" s="5">
        <v>36857.487090000002</v>
      </c>
      <c r="E151" s="5">
        <v>2.3821400000000001</v>
      </c>
      <c r="F151" s="5">
        <v>17</v>
      </c>
      <c r="G151" s="5">
        <v>35676.345560000002</v>
      </c>
      <c r="H151" s="5">
        <v>1.2999999999999999E-3</v>
      </c>
      <c r="I151" s="5">
        <v>0</v>
      </c>
      <c r="J151" s="5">
        <v>36933.470220000003</v>
      </c>
      <c r="K151" s="5">
        <v>25.218710000000002</v>
      </c>
      <c r="L151" s="5">
        <v>701</v>
      </c>
      <c r="M151" s="5">
        <v>36639.955909999997</v>
      </c>
      <c r="N151" s="5">
        <v>0.25278</v>
      </c>
      <c r="O151" s="5">
        <v>0</v>
      </c>
      <c r="P151" s="5">
        <v>36780.326529999998</v>
      </c>
      <c r="Q151" s="5">
        <v>3.9260000000000003E-2</v>
      </c>
      <c r="R151" s="5">
        <v>0</v>
      </c>
    </row>
    <row r="152" spans="1:18" s="5" customFormat="1" ht="15" x14ac:dyDescent="0.25">
      <c r="A152" s="5" t="s">
        <v>2</v>
      </c>
      <c r="B152" s="5">
        <v>100</v>
      </c>
      <c r="C152" s="5">
        <v>1</v>
      </c>
      <c r="D152" s="5">
        <v>39571.395689999998</v>
      </c>
      <c r="E152" s="5">
        <v>53.408239999999999</v>
      </c>
      <c r="F152" s="5">
        <v>365</v>
      </c>
      <c r="G152" s="5">
        <v>35676.345560000002</v>
      </c>
      <c r="H152" s="5">
        <v>1.2899999999999999E-3</v>
      </c>
      <c r="I152" s="5">
        <v>0</v>
      </c>
      <c r="J152" s="5">
        <v>36787.38824</v>
      </c>
      <c r="K152" s="5">
        <v>7.8545699999999998</v>
      </c>
      <c r="L152" s="5">
        <v>230</v>
      </c>
      <c r="M152" s="5">
        <v>36639.955909999997</v>
      </c>
      <c r="N152" s="5">
        <v>0.30537999999999998</v>
      </c>
      <c r="O152" s="5">
        <v>0</v>
      </c>
      <c r="P152" s="5">
        <v>36560.075969999998</v>
      </c>
      <c r="Q152" s="5">
        <v>6.3299999999999997E-3</v>
      </c>
      <c r="R152" s="5">
        <v>0</v>
      </c>
    </row>
    <row r="153" spans="1:18" s="5" customFormat="1" ht="15" x14ac:dyDescent="0.25">
      <c r="A153" s="5" t="s">
        <v>2</v>
      </c>
      <c r="B153" s="5">
        <v>997</v>
      </c>
      <c r="C153" s="5">
        <v>0.4</v>
      </c>
      <c r="D153" s="5">
        <v>331936.88037000003</v>
      </c>
      <c r="E153" s="5">
        <v>1185.11698</v>
      </c>
      <c r="F153" s="5">
        <v>522</v>
      </c>
      <c r="G153" s="5">
        <v>327735.98090000002</v>
      </c>
      <c r="H153" s="5">
        <v>1.20387</v>
      </c>
      <c r="I153" s="5">
        <v>0</v>
      </c>
      <c r="J153" s="5">
        <v>328657.59198000003</v>
      </c>
      <c r="K153" s="5">
        <v>209.88031000000001</v>
      </c>
      <c r="L153" s="5">
        <v>535</v>
      </c>
      <c r="M153" s="5">
        <v>328638.32332999998</v>
      </c>
      <c r="N153" s="5">
        <v>421.99709000000001</v>
      </c>
      <c r="O153" s="5">
        <v>29</v>
      </c>
      <c r="P153" s="5">
        <v>327994.78593000001</v>
      </c>
      <c r="Q153" s="5">
        <v>2.0279999999999999E-2</v>
      </c>
      <c r="R153" s="5">
        <v>0</v>
      </c>
    </row>
    <row r="154" spans="1:18" s="5" customFormat="1" ht="15" x14ac:dyDescent="0.25">
      <c r="A154" s="5" t="s">
        <v>2</v>
      </c>
      <c r="B154" s="5">
        <v>997</v>
      </c>
      <c r="C154" s="5">
        <v>0.4</v>
      </c>
      <c r="D154" s="5">
        <v>331219.37617</v>
      </c>
      <c r="E154" s="5">
        <v>1186.5517600000001</v>
      </c>
      <c r="F154" s="5">
        <v>538</v>
      </c>
      <c r="G154" s="5">
        <v>328450.72629999998</v>
      </c>
      <c r="H154" s="5">
        <v>1.4872399999999999</v>
      </c>
      <c r="I154" s="5">
        <v>0</v>
      </c>
      <c r="J154" s="5">
        <v>328576.98712000001</v>
      </c>
      <c r="K154" s="5">
        <v>245.04315</v>
      </c>
      <c r="L154" s="5">
        <v>628</v>
      </c>
      <c r="M154" s="5">
        <v>328754.15000999998</v>
      </c>
      <c r="N154" s="5">
        <v>456.14024000000001</v>
      </c>
      <c r="O154" s="5">
        <v>31</v>
      </c>
      <c r="P154" s="5">
        <v>325541.37147999997</v>
      </c>
      <c r="Q154" s="5">
        <v>5.3789999999999998E-2</v>
      </c>
      <c r="R154" s="5">
        <v>0</v>
      </c>
    </row>
    <row r="155" spans="1:18" s="5" customFormat="1" ht="15" x14ac:dyDescent="0.25">
      <c r="A155" s="5" t="s">
        <v>2</v>
      </c>
      <c r="B155" s="5">
        <v>997</v>
      </c>
      <c r="C155" s="5">
        <v>0.4</v>
      </c>
      <c r="D155" s="5">
        <v>329619.92632000003</v>
      </c>
      <c r="E155" s="5">
        <v>1185.0032900000001</v>
      </c>
      <c r="F155" s="5">
        <v>548</v>
      </c>
      <c r="G155" s="5">
        <v>328830.59457000002</v>
      </c>
      <c r="H155" s="5">
        <v>7.4701899999999997</v>
      </c>
      <c r="I155" s="5">
        <v>0</v>
      </c>
      <c r="J155" s="5">
        <v>327414.97775000002</v>
      </c>
      <c r="K155" s="5">
        <v>279.86932999999999</v>
      </c>
      <c r="L155" s="5">
        <v>704</v>
      </c>
      <c r="M155" s="5">
        <v>327518.2684</v>
      </c>
      <c r="N155" s="5">
        <v>1148.1201699999999</v>
      </c>
      <c r="O155" s="5">
        <v>82</v>
      </c>
      <c r="P155" s="5">
        <v>326884.94584</v>
      </c>
      <c r="Q155" s="5">
        <v>4.6399999999999997E-2</v>
      </c>
      <c r="R155" s="5">
        <v>0</v>
      </c>
    </row>
    <row r="156" spans="1:18" s="5" customFormat="1" ht="15" x14ac:dyDescent="0.25">
      <c r="A156" s="5" t="s">
        <v>2</v>
      </c>
      <c r="B156" s="5">
        <v>997</v>
      </c>
      <c r="C156" s="5">
        <v>0.4</v>
      </c>
      <c r="D156" s="5">
        <v>331847.82186999999</v>
      </c>
      <c r="E156" s="5">
        <v>1185.9507900000001</v>
      </c>
      <c r="F156" s="5">
        <v>532</v>
      </c>
      <c r="G156" s="5">
        <v>328821.37635999999</v>
      </c>
      <c r="H156" s="5">
        <v>1.4545600000000001</v>
      </c>
      <c r="I156" s="5">
        <v>0</v>
      </c>
      <c r="J156" s="5">
        <v>328551.32244999998</v>
      </c>
      <c r="K156" s="5">
        <v>170.57814999999999</v>
      </c>
      <c r="L156" s="5">
        <v>434</v>
      </c>
      <c r="M156" s="5">
        <v>328826.32377999998</v>
      </c>
      <c r="N156" s="5">
        <v>401.86754000000002</v>
      </c>
      <c r="O156" s="5">
        <v>27</v>
      </c>
      <c r="P156" s="5">
        <v>327972.61679</v>
      </c>
      <c r="Q156" s="5">
        <v>9.8970000000000002E-2</v>
      </c>
      <c r="R156" s="5">
        <v>0</v>
      </c>
    </row>
    <row r="157" spans="1:18" s="5" customFormat="1" ht="15" x14ac:dyDescent="0.25">
      <c r="A157" s="5" t="s">
        <v>2</v>
      </c>
      <c r="B157" s="5">
        <v>997</v>
      </c>
      <c r="C157" s="5">
        <v>0.4</v>
      </c>
      <c r="D157" s="5">
        <v>333728.68634000001</v>
      </c>
      <c r="E157" s="5">
        <v>1185.9423999999999</v>
      </c>
      <c r="F157" s="5">
        <v>497</v>
      </c>
      <c r="G157" s="5">
        <v>328351.15275000001</v>
      </c>
      <c r="H157" s="5">
        <v>0.65759999999999996</v>
      </c>
      <c r="I157" s="5">
        <v>0</v>
      </c>
      <c r="J157" s="5">
        <v>328660.51704000001</v>
      </c>
      <c r="K157" s="5">
        <v>370.76137999999997</v>
      </c>
      <c r="L157" s="5">
        <v>945</v>
      </c>
      <c r="M157" s="5">
        <v>328666.76338000002</v>
      </c>
      <c r="N157" s="5">
        <v>489.98484000000002</v>
      </c>
      <c r="O157" s="5">
        <v>33</v>
      </c>
      <c r="P157" s="5">
        <v>327977.58244999999</v>
      </c>
      <c r="Q157" s="5">
        <v>6.8250000000000005E-2</v>
      </c>
      <c r="R157" s="5">
        <v>0</v>
      </c>
    </row>
    <row r="158" spans="1:18" s="5" customFormat="1" ht="15" x14ac:dyDescent="0.25">
      <c r="A158" s="5" t="s">
        <v>2</v>
      </c>
      <c r="B158" s="5">
        <v>997</v>
      </c>
      <c r="C158" s="5">
        <v>0.4</v>
      </c>
      <c r="D158" s="5">
        <v>332539.89458999998</v>
      </c>
      <c r="E158" s="5">
        <v>1187.03466</v>
      </c>
      <c r="F158" s="5">
        <v>513</v>
      </c>
      <c r="G158" s="5">
        <v>328843.95400000003</v>
      </c>
      <c r="H158" s="5">
        <v>9.9005500000000008</v>
      </c>
      <c r="I158" s="5">
        <v>0</v>
      </c>
      <c r="J158" s="5">
        <v>327448.16321000003</v>
      </c>
      <c r="K158" s="5">
        <v>495.57601</v>
      </c>
      <c r="L158" s="5">
        <v>1292</v>
      </c>
      <c r="M158" s="5">
        <v>328599.59912000003</v>
      </c>
      <c r="N158" s="5">
        <v>334.89954999999998</v>
      </c>
      <c r="O158" s="5">
        <v>22</v>
      </c>
      <c r="P158" s="5">
        <v>327406.54806</v>
      </c>
      <c r="Q158" s="5">
        <v>2.4400000000000002E-2</v>
      </c>
      <c r="R158" s="5">
        <v>0</v>
      </c>
    </row>
    <row r="159" spans="1:18" s="5" customFormat="1" ht="15" x14ac:dyDescent="0.25">
      <c r="A159" s="5" t="s">
        <v>2</v>
      </c>
      <c r="B159" s="5">
        <v>997</v>
      </c>
      <c r="C159" s="5">
        <v>0.4</v>
      </c>
      <c r="D159" s="5">
        <v>329346.77896000003</v>
      </c>
      <c r="E159" s="5">
        <v>1185.21928</v>
      </c>
      <c r="F159" s="5">
        <v>509</v>
      </c>
      <c r="G159" s="5">
        <v>328797.17937000003</v>
      </c>
      <c r="H159" s="5">
        <v>0.47969000000000001</v>
      </c>
      <c r="I159" s="5">
        <v>0</v>
      </c>
      <c r="J159" s="5">
        <v>328837.31092000002</v>
      </c>
      <c r="K159" s="5">
        <v>167.37629000000001</v>
      </c>
      <c r="L159" s="5">
        <v>423</v>
      </c>
      <c r="M159" s="5">
        <v>328546.39525</v>
      </c>
      <c r="N159" s="5">
        <v>785.08387000000005</v>
      </c>
      <c r="O159" s="5">
        <v>57</v>
      </c>
      <c r="P159" s="5">
        <v>328247.85045999999</v>
      </c>
      <c r="Q159" s="5">
        <v>4.6550000000000001E-2</v>
      </c>
      <c r="R159" s="5">
        <v>0</v>
      </c>
    </row>
    <row r="160" spans="1:18" s="5" customFormat="1" ht="15" x14ac:dyDescent="0.25">
      <c r="A160" s="5" t="s">
        <v>2</v>
      </c>
      <c r="B160" s="5">
        <v>997</v>
      </c>
      <c r="C160" s="5">
        <v>0.4</v>
      </c>
      <c r="D160" s="5">
        <v>334495.62591</v>
      </c>
      <c r="E160" s="5">
        <v>1186.5429300000001</v>
      </c>
      <c r="F160" s="5">
        <v>535</v>
      </c>
      <c r="G160" s="5">
        <v>327911.61557000002</v>
      </c>
      <c r="H160" s="5">
        <v>4.7851800000000004</v>
      </c>
      <c r="I160" s="5">
        <v>0</v>
      </c>
      <c r="J160" s="5">
        <v>328126.36764000001</v>
      </c>
      <c r="K160" s="5">
        <v>177.81674000000001</v>
      </c>
      <c r="L160" s="5">
        <v>449</v>
      </c>
      <c r="M160" s="5">
        <v>328804.17278000002</v>
      </c>
      <c r="N160" s="5">
        <v>506.16874000000001</v>
      </c>
      <c r="O160" s="5">
        <v>35</v>
      </c>
      <c r="P160" s="5">
        <v>328433.50044999999</v>
      </c>
      <c r="Q160" s="5">
        <v>7.3190000000000005E-2</v>
      </c>
      <c r="R160" s="5">
        <v>0</v>
      </c>
    </row>
    <row r="161" spans="1:18" s="5" customFormat="1" ht="15" x14ac:dyDescent="0.25">
      <c r="A161" s="5" t="s">
        <v>2</v>
      </c>
      <c r="B161" s="5">
        <v>997</v>
      </c>
      <c r="C161" s="5">
        <v>0.4</v>
      </c>
      <c r="D161" s="5">
        <v>333811.00228000002</v>
      </c>
      <c r="E161" s="5">
        <v>1185.04</v>
      </c>
      <c r="F161" s="5">
        <v>526</v>
      </c>
      <c r="G161" s="5">
        <v>328653.89117999998</v>
      </c>
      <c r="H161" s="5">
        <v>7.6700000000000004E-2</v>
      </c>
      <c r="I161" s="5">
        <v>0</v>
      </c>
      <c r="J161" s="5">
        <v>328358.55635999999</v>
      </c>
      <c r="K161" s="5">
        <v>313.77534000000003</v>
      </c>
      <c r="L161" s="5">
        <v>785</v>
      </c>
      <c r="M161" s="5">
        <v>328712.47620999999</v>
      </c>
      <c r="N161" s="5">
        <v>521.27464999999995</v>
      </c>
      <c r="O161" s="5">
        <v>36</v>
      </c>
      <c r="P161" s="5">
        <v>328005.28224999999</v>
      </c>
      <c r="Q161" s="5">
        <v>4.052E-2</v>
      </c>
      <c r="R161" s="5">
        <v>0</v>
      </c>
    </row>
    <row r="162" spans="1:18" s="5" customFormat="1" ht="15" x14ac:dyDescent="0.25">
      <c r="A162" s="5" t="s">
        <v>2</v>
      </c>
      <c r="B162" s="5">
        <v>997</v>
      </c>
      <c r="C162" s="5">
        <v>0.4</v>
      </c>
      <c r="D162" s="5">
        <v>332325.78665999998</v>
      </c>
      <c r="E162" s="5">
        <v>1186.0216399999999</v>
      </c>
      <c r="F162" s="5">
        <v>520</v>
      </c>
      <c r="G162" s="5">
        <v>328160.74361</v>
      </c>
      <c r="H162" s="5">
        <v>5.9453399999999998</v>
      </c>
      <c r="I162" s="5">
        <v>0</v>
      </c>
      <c r="J162" s="5">
        <v>328451.02973000001</v>
      </c>
      <c r="K162" s="5">
        <v>400.22910999999999</v>
      </c>
      <c r="L162" s="5">
        <v>1005</v>
      </c>
      <c r="M162" s="5">
        <v>328863.72691999999</v>
      </c>
      <c r="N162" s="5">
        <v>383.09694000000002</v>
      </c>
      <c r="O162" s="5">
        <v>25</v>
      </c>
      <c r="P162" s="5">
        <v>326136.16431000002</v>
      </c>
      <c r="Q162" s="5">
        <v>5.8599999999999999E-2</v>
      </c>
      <c r="R162" s="5">
        <v>0</v>
      </c>
    </row>
    <row r="163" spans="1:18" s="5" customFormat="1" ht="15" x14ac:dyDescent="0.25">
      <c r="A163" s="5" t="s">
        <v>2</v>
      </c>
      <c r="B163" s="5">
        <v>997</v>
      </c>
      <c r="C163" s="5">
        <v>0.7</v>
      </c>
      <c r="D163" s="5">
        <v>331216.37488999998</v>
      </c>
      <c r="E163" s="5">
        <v>1714.3395499999999</v>
      </c>
      <c r="F163" s="5">
        <v>775</v>
      </c>
      <c r="G163" s="5">
        <v>326212.38796999998</v>
      </c>
      <c r="H163" s="5">
        <v>0.11953</v>
      </c>
      <c r="I163" s="5">
        <v>0</v>
      </c>
      <c r="J163" s="5">
        <v>326626.97346000001</v>
      </c>
      <c r="K163" s="5">
        <v>117.34612</v>
      </c>
      <c r="L163" s="5">
        <v>299</v>
      </c>
      <c r="M163" s="5">
        <v>326118.03605</v>
      </c>
      <c r="N163" s="5">
        <v>401.75353000000001</v>
      </c>
      <c r="O163" s="5">
        <v>27</v>
      </c>
      <c r="P163" s="5">
        <v>326602.59068999998</v>
      </c>
      <c r="Q163" s="5">
        <v>4.5839999999999999E-2</v>
      </c>
      <c r="R163" s="5">
        <v>0</v>
      </c>
    </row>
    <row r="164" spans="1:18" s="5" customFormat="1" ht="15" x14ac:dyDescent="0.25">
      <c r="A164" s="5" t="s">
        <v>2</v>
      </c>
      <c r="B164" s="5">
        <v>997</v>
      </c>
      <c r="C164" s="5">
        <v>0.7</v>
      </c>
      <c r="D164" s="5">
        <v>328761.95989</v>
      </c>
      <c r="E164" s="5">
        <v>1714.5785699999999</v>
      </c>
      <c r="F164" s="5">
        <v>790</v>
      </c>
      <c r="G164" s="5">
        <v>326629.65827000001</v>
      </c>
      <c r="H164" s="5">
        <v>0.34310000000000002</v>
      </c>
      <c r="I164" s="5">
        <v>0</v>
      </c>
      <c r="J164" s="5">
        <v>326416.38419000001</v>
      </c>
      <c r="K164" s="5">
        <v>98.655379999999994</v>
      </c>
      <c r="L164" s="5">
        <v>245</v>
      </c>
      <c r="M164" s="5">
        <v>326226.23405999999</v>
      </c>
      <c r="N164" s="5">
        <v>348.91627999999997</v>
      </c>
      <c r="O164" s="5">
        <v>23</v>
      </c>
      <c r="P164" s="5">
        <v>326593.65873999998</v>
      </c>
      <c r="Q164" s="5">
        <v>3.594E-2</v>
      </c>
      <c r="R164" s="5">
        <v>0</v>
      </c>
    </row>
    <row r="165" spans="1:18" s="5" customFormat="1" ht="15" x14ac:dyDescent="0.25">
      <c r="A165" s="5" t="s">
        <v>2</v>
      </c>
      <c r="B165" s="5">
        <v>997</v>
      </c>
      <c r="C165" s="5">
        <v>0.7</v>
      </c>
      <c r="D165" s="5">
        <v>331195.87235000002</v>
      </c>
      <c r="E165" s="5">
        <v>1715.39246</v>
      </c>
      <c r="F165" s="5">
        <v>771</v>
      </c>
      <c r="G165" s="5">
        <v>325636.65162999998</v>
      </c>
      <c r="H165" s="5">
        <v>0.26702999999999999</v>
      </c>
      <c r="I165" s="5">
        <v>0</v>
      </c>
      <c r="J165" s="5">
        <v>325827.58205999999</v>
      </c>
      <c r="K165" s="5">
        <v>166.60066</v>
      </c>
      <c r="L165" s="5">
        <v>429</v>
      </c>
      <c r="M165" s="5">
        <v>326609.13127000001</v>
      </c>
      <c r="N165" s="5">
        <v>271.18315999999999</v>
      </c>
      <c r="O165" s="5">
        <v>17</v>
      </c>
      <c r="P165" s="5">
        <v>326116.99738999997</v>
      </c>
      <c r="Q165" s="5">
        <v>2.6159999999999999E-2</v>
      </c>
      <c r="R165" s="5">
        <v>0</v>
      </c>
    </row>
    <row r="166" spans="1:18" s="5" customFormat="1" ht="15" x14ac:dyDescent="0.25">
      <c r="A166" s="5" t="s">
        <v>2</v>
      </c>
      <c r="B166" s="5">
        <v>997</v>
      </c>
      <c r="C166" s="5">
        <v>0.7</v>
      </c>
      <c r="D166" s="5">
        <v>331176.20513000002</v>
      </c>
      <c r="E166" s="5">
        <v>1714.80827</v>
      </c>
      <c r="F166" s="5">
        <v>774</v>
      </c>
      <c r="G166" s="5">
        <v>326628.07436999999</v>
      </c>
      <c r="H166" s="5">
        <v>0.68367</v>
      </c>
      <c r="I166" s="5">
        <v>0</v>
      </c>
      <c r="J166" s="5">
        <v>325921.97239000001</v>
      </c>
      <c r="K166" s="5">
        <v>194.10575</v>
      </c>
      <c r="L166" s="5">
        <v>508</v>
      </c>
      <c r="M166" s="5">
        <v>326190.20380999998</v>
      </c>
      <c r="N166" s="5">
        <v>1213.5550499999999</v>
      </c>
      <c r="O166" s="5">
        <v>88</v>
      </c>
      <c r="P166" s="5">
        <v>324666.63234000001</v>
      </c>
      <c r="Q166" s="5">
        <v>1.9949999999999999E-2</v>
      </c>
      <c r="R166" s="5">
        <v>0</v>
      </c>
    </row>
    <row r="167" spans="1:18" s="5" customFormat="1" ht="15" x14ac:dyDescent="0.25">
      <c r="A167" s="5" t="s">
        <v>2</v>
      </c>
      <c r="B167" s="5">
        <v>997</v>
      </c>
      <c r="C167" s="5">
        <v>0.7</v>
      </c>
      <c r="D167" s="5">
        <v>330682.72145999997</v>
      </c>
      <c r="E167" s="5">
        <v>1715.8747499999999</v>
      </c>
      <c r="F167" s="5">
        <v>765</v>
      </c>
      <c r="G167" s="5">
        <v>326530.85532999999</v>
      </c>
      <c r="H167" s="5">
        <v>0.74746000000000001</v>
      </c>
      <c r="I167" s="5">
        <v>0</v>
      </c>
      <c r="J167" s="5">
        <v>325988.60379999998</v>
      </c>
      <c r="K167" s="5">
        <v>148.87755000000001</v>
      </c>
      <c r="L167" s="5">
        <v>409</v>
      </c>
      <c r="M167" s="5">
        <v>326392.20984000002</v>
      </c>
      <c r="N167" s="5">
        <v>935.58483000000001</v>
      </c>
      <c r="O167" s="5">
        <v>68</v>
      </c>
      <c r="P167" s="5">
        <v>326274.09626000002</v>
      </c>
      <c r="Q167" s="5">
        <v>2.9479999999999999E-2</v>
      </c>
      <c r="R167" s="5">
        <v>0</v>
      </c>
    </row>
    <row r="168" spans="1:18" s="5" customFormat="1" ht="15" x14ac:dyDescent="0.25">
      <c r="A168" s="5" t="s">
        <v>2</v>
      </c>
      <c r="B168" s="5">
        <v>997</v>
      </c>
      <c r="C168" s="5">
        <v>0.7</v>
      </c>
      <c r="D168" s="5">
        <v>326216.07689000003</v>
      </c>
      <c r="E168" s="5">
        <v>412.97131999999999</v>
      </c>
      <c r="F168" s="5">
        <v>192</v>
      </c>
      <c r="G168" s="5">
        <v>326546.23544000002</v>
      </c>
      <c r="H168" s="5">
        <v>0.24193000000000001</v>
      </c>
      <c r="I168" s="5">
        <v>0</v>
      </c>
      <c r="J168" s="5">
        <v>326143.64025</v>
      </c>
      <c r="K168" s="5">
        <v>102.63945</v>
      </c>
      <c r="L168" s="5">
        <v>272</v>
      </c>
      <c r="M168" s="5">
        <v>325760.10369999998</v>
      </c>
      <c r="N168" s="5">
        <v>350.75785999999999</v>
      </c>
      <c r="O168" s="5">
        <v>23</v>
      </c>
      <c r="P168" s="5">
        <v>326444.75647999998</v>
      </c>
      <c r="Q168" s="5">
        <v>2.547E-2</v>
      </c>
      <c r="R168" s="5">
        <v>0</v>
      </c>
    </row>
    <row r="169" spans="1:18" s="5" customFormat="1" ht="15" x14ac:dyDescent="0.25">
      <c r="A169" s="5" t="s">
        <v>2</v>
      </c>
      <c r="B169" s="5">
        <v>997</v>
      </c>
      <c r="C169" s="5">
        <v>0.7</v>
      </c>
      <c r="D169" s="5">
        <v>326681.96633999998</v>
      </c>
      <c r="E169" s="5">
        <v>132.68675999999999</v>
      </c>
      <c r="F169" s="5">
        <v>67</v>
      </c>
      <c r="G169" s="5">
        <v>325834.30566999997</v>
      </c>
      <c r="H169" s="5">
        <v>0.78410999999999997</v>
      </c>
      <c r="I169" s="5">
        <v>0</v>
      </c>
      <c r="J169" s="5">
        <v>326522.28136999998</v>
      </c>
      <c r="K169" s="5">
        <v>115.52549</v>
      </c>
      <c r="L169" s="5">
        <v>308</v>
      </c>
      <c r="M169" s="5">
        <v>325266.83249</v>
      </c>
      <c r="N169" s="5">
        <v>378.19269000000003</v>
      </c>
      <c r="O169" s="5">
        <v>25</v>
      </c>
      <c r="P169" s="5">
        <v>324994.74317999999</v>
      </c>
      <c r="Q169" s="5">
        <v>4.9759999999999999E-2</v>
      </c>
      <c r="R169" s="5">
        <v>0</v>
      </c>
    </row>
    <row r="170" spans="1:18" s="5" customFormat="1" ht="15" x14ac:dyDescent="0.25">
      <c r="A170" s="5" t="s">
        <v>2</v>
      </c>
      <c r="B170" s="5">
        <v>997</v>
      </c>
      <c r="C170" s="5">
        <v>0.7</v>
      </c>
      <c r="D170" s="5">
        <v>329247.62900000002</v>
      </c>
      <c r="E170" s="5">
        <v>1714.6577</v>
      </c>
      <c r="F170" s="5">
        <v>776</v>
      </c>
      <c r="G170" s="5">
        <v>326606.39582999999</v>
      </c>
      <c r="H170" s="5">
        <v>0.65217000000000003</v>
      </c>
      <c r="I170" s="5">
        <v>0</v>
      </c>
      <c r="J170" s="5">
        <v>326153.58781</v>
      </c>
      <c r="K170" s="5">
        <v>169.59136000000001</v>
      </c>
      <c r="L170" s="5">
        <v>461</v>
      </c>
      <c r="M170" s="5">
        <v>325264.65415999998</v>
      </c>
      <c r="N170" s="5">
        <v>282.92896999999999</v>
      </c>
      <c r="O170" s="5">
        <v>18</v>
      </c>
      <c r="P170" s="5">
        <v>326134.21778000001</v>
      </c>
      <c r="Q170" s="5">
        <v>4.5929999999999999E-2</v>
      </c>
      <c r="R170" s="5">
        <v>0</v>
      </c>
    </row>
    <row r="171" spans="1:18" s="5" customFormat="1" ht="15" x14ac:dyDescent="0.25">
      <c r="A171" s="5" t="s">
        <v>2</v>
      </c>
      <c r="B171" s="5">
        <v>997</v>
      </c>
      <c r="C171" s="5">
        <v>0.7</v>
      </c>
      <c r="D171" s="5">
        <v>328552.26134999999</v>
      </c>
      <c r="E171" s="5">
        <v>1714.39013</v>
      </c>
      <c r="F171" s="5">
        <v>795</v>
      </c>
      <c r="G171" s="5">
        <v>326470.69572000002</v>
      </c>
      <c r="H171" s="5">
        <v>0.56267999999999996</v>
      </c>
      <c r="I171" s="5">
        <v>0</v>
      </c>
      <c r="J171" s="5">
        <v>325673.64202999999</v>
      </c>
      <c r="K171" s="5">
        <v>137.08355</v>
      </c>
      <c r="L171" s="5">
        <v>353</v>
      </c>
      <c r="M171" s="5">
        <v>326624.42310000001</v>
      </c>
      <c r="N171" s="5">
        <v>775.04367999999999</v>
      </c>
      <c r="O171" s="5">
        <v>55</v>
      </c>
      <c r="P171" s="5">
        <v>326225.07146000001</v>
      </c>
      <c r="Q171" s="5">
        <v>3.0450000000000001E-2</v>
      </c>
      <c r="R171" s="5">
        <v>0</v>
      </c>
    </row>
    <row r="172" spans="1:18" s="5" customFormat="1" ht="15" x14ac:dyDescent="0.25">
      <c r="A172" s="5" t="s">
        <v>2</v>
      </c>
      <c r="B172" s="5">
        <v>997</v>
      </c>
      <c r="C172" s="5">
        <v>0.7</v>
      </c>
      <c r="D172" s="5">
        <v>332633.3223</v>
      </c>
      <c r="E172" s="5">
        <v>1716.1040800000001</v>
      </c>
      <c r="F172" s="5">
        <v>830</v>
      </c>
      <c r="G172" s="5">
        <v>326590.48525999999</v>
      </c>
      <c r="H172" s="5">
        <v>0.40144999999999997</v>
      </c>
      <c r="I172" s="5">
        <v>0</v>
      </c>
      <c r="J172" s="5">
        <v>326649.73164999997</v>
      </c>
      <c r="K172" s="5">
        <v>227.76760999999999</v>
      </c>
      <c r="L172" s="5">
        <v>594</v>
      </c>
      <c r="M172" s="5">
        <v>325713.01877000002</v>
      </c>
      <c r="N172" s="5">
        <v>1047.68399</v>
      </c>
      <c r="O172" s="5">
        <v>73</v>
      </c>
      <c r="P172" s="5">
        <v>326211.42791000003</v>
      </c>
      <c r="Q172" s="5">
        <v>2.5159999999999998E-2</v>
      </c>
      <c r="R172" s="5">
        <v>0</v>
      </c>
    </row>
    <row r="173" spans="1:18" s="5" customFormat="1" ht="15" x14ac:dyDescent="0.25">
      <c r="A173" s="5" t="s">
        <v>2</v>
      </c>
      <c r="B173" s="5">
        <v>997</v>
      </c>
      <c r="C173" s="5">
        <v>1</v>
      </c>
      <c r="D173" s="5">
        <v>325704.84333</v>
      </c>
      <c r="E173" s="5">
        <v>0.62821000000000005</v>
      </c>
      <c r="F173" s="5">
        <v>0</v>
      </c>
      <c r="G173" s="5">
        <v>325455.22667</v>
      </c>
      <c r="H173" s="5">
        <v>1.9949999999999999E-2</v>
      </c>
      <c r="I173" s="5">
        <v>0</v>
      </c>
      <c r="J173" s="5">
        <v>324941.72512999998</v>
      </c>
      <c r="K173" s="5">
        <v>265.93830000000003</v>
      </c>
      <c r="L173" s="5">
        <v>770</v>
      </c>
      <c r="M173" s="5">
        <v>326119.36064000003</v>
      </c>
      <c r="N173" s="5">
        <v>2029.13895</v>
      </c>
      <c r="O173" s="5">
        <v>150</v>
      </c>
      <c r="P173" s="5">
        <v>325704.84333</v>
      </c>
      <c r="Q173" s="5">
        <v>1.3729999999999999E-2</v>
      </c>
      <c r="R173" s="5">
        <v>0</v>
      </c>
    </row>
    <row r="174" spans="1:18" s="5" customFormat="1" ht="15" x14ac:dyDescent="0.25">
      <c r="A174" s="5" t="s">
        <v>2</v>
      </c>
      <c r="B174" s="5">
        <v>997</v>
      </c>
      <c r="C174" s="5">
        <v>1</v>
      </c>
      <c r="D174" s="5">
        <v>325704.84333</v>
      </c>
      <c r="E174" s="5">
        <v>0.51463999999999999</v>
      </c>
      <c r="F174" s="5">
        <v>0</v>
      </c>
      <c r="G174" s="5">
        <v>325455.22667</v>
      </c>
      <c r="H174" s="5">
        <v>1.985E-2</v>
      </c>
      <c r="I174" s="5">
        <v>0</v>
      </c>
      <c r="J174" s="5">
        <v>324976.14789000002</v>
      </c>
      <c r="K174" s="5">
        <v>509.42858000000001</v>
      </c>
      <c r="L174" s="5">
        <v>1324</v>
      </c>
      <c r="M174" s="5">
        <v>325414.92504</v>
      </c>
      <c r="N174" s="5">
        <v>1249.01532</v>
      </c>
      <c r="O174" s="5">
        <v>91</v>
      </c>
      <c r="P174" s="5">
        <v>325704.84333</v>
      </c>
      <c r="Q174" s="5">
        <v>1.337E-2</v>
      </c>
      <c r="R174" s="5">
        <v>0</v>
      </c>
    </row>
    <row r="175" spans="1:18" s="5" customFormat="1" ht="15" x14ac:dyDescent="0.25">
      <c r="A175" s="5" t="s">
        <v>2</v>
      </c>
      <c r="B175" s="5">
        <v>997</v>
      </c>
      <c r="C175" s="5">
        <v>1</v>
      </c>
      <c r="D175" s="5">
        <v>325704.84333</v>
      </c>
      <c r="E175" s="5">
        <v>0.51734999999999998</v>
      </c>
      <c r="F175" s="5">
        <v>0</v>
      </c>
      <c r="G175" s="5">
        <v>325455.22667</v>
      </c>
      <c r="H175" s="5">
        <v>1.9730000000000001E-2</v>
      </c>
      <c r="I175" s="5">
        <v>0</v>
      </c>
      <c r="J175" s="5">
        <v>325390.28328999999</v>
      </c>
      <c r="K175" s="5">
        <v>145.09779</v>
      </c>
      <c r="L175" s="5">
        <v>378</v>
      </c>
      <c r="M175" s="5">
        <v>325448.15145</v>
      </c>
      <c r="N175" s="5">
        <v>603.32800999999995</v>
      </c>
      <c r="O175" s="5">
        <v>43</v>
      </c>
      <c r="P175" s="5">
        <v>325704.84333</v>
      </c>
      <c r="Q175" s="5">
        <v>1.346E-2</v>
      </c>
      <c r="R175" s="5">
        <v>0</v>
      </c>
    </row>
    <row r="176" spans="1:18" s="5" customFormat="1" ht="15" x14ac:dyDescent="0.25">
      <c r="A176" s="5" t="s">
        <v>2</v>
      </c>
      <c r="B176" s="5">
        <v>997</v>
      </c>
      <c r="C176" s="5">
        <v>1</v>
      </c>
      <c r="D176" s="5">
        <v>325704.84333</v>
      </c>
      <c r="E176" s="5">
        <v>0.50480999999999998</v>
      </c>
      <c r="F176" s="5">
        <v>0</v>
      </c>
      <c r="G176" s="5">
        <v>325455.22667</v>
      </c>
      <c r="H176" s="5">
        <v>1.9609999999999999E-2</v>
      </c>
      <c r="I176" s="5">
        <v>0</v>
      </c>
      <c r="J176" s="5">
        <v>325324.17945</v>
      </c>
      <c r="K176" s="5">
        <v>248.22226000000001</v>
      </c>
      <c r="L176" s="5">
        <v>675</v>
      </c>
      <c r="M176" s="5">
        <v>325483.19086999999</v>
      </c>
      <c r="N176" s="5">
        <v>1625.9288300000001</v>
      </c>
      <c r="O176" s="5">
        <v>119</v>
      </c>
      <c r="P176" s="5">
        <v>325704.84333</v>
      </c>
      <c r="Q176" s="5">
        <v>1.32E-2</v>
      </c>
      <c r="R176" s="5">
        <v>0</v>
      </c>
    </row>
    <row r="177" spans="1:18" s="5" customFormat="1" ht="15" x14ac:dyDescent="0.25">
      <c r="A177" s="5" t="s">
        <v>2</v>
      </c>
      <c r="B177" s="5">
        <v>997</v>
      </c>
      <c r="C177" s="5">
        <v>1</v>
      </c>
      <c r="D177" s="5">
        <v>325704.84333</v>
      </c>
      <c r="E177" s="5">
        <v>0.51321000000000006</v>
      </c>
      <c r="F177" s="5">
        <v>0</v>
      </c>
      <c r="G177" s="5">
        <v>325455.22667</v>
      </c>
      <c r="H177" s="5">
        <v>2.1010000000000001E-2</v>
      </c>
      <c r="I177" s="5">
        <v>0</v>
      </c>
      <c r="J177" s="5">
        <v>325401.06471000001</v>
      </c>
      <c r="K177" s="5">
        <v>143.09213</v>
      </c>
      <c r="L177" s="5">
        <v>373</v>
      </c>
      <c r="M177" s="5">
        <v>325081.85827000003</v>
      </c>
      <c r="N177" s="5">
        <v>1398.04458</v>
      </c>
      <c r="O177" s="5">
        <v>100</v>
      </c>
      <c r="P177" s="5">
        <v>325704.84333</v>
      </c>
      <c r="Q177" s="5">
        <v>1.316E-2</v>
      </c>
      <c r="R177" s="5">
        <v>0</v>
      </c>
    </row>
    <row r="178" spans="1:18" s="5" customFormat="1" ht="15" x14ac:dyDescent="0.25">
      <c r="A178" s="5" t="s">
        <v>2</v>
      </c>
      <c r="B178" s="5">
        <v>997</v>
      </c>
      <c r="C178" s="5">
        <v>1</v>
      </c>
      <c r="D178" s="5">
        <v>325704.84333</v>
      </c>
      <c r="E178" s="5">
        <v>0.60860000000000003</v>
      </c>
      <c r="F178" s="5">
        <v>0</v>
      </c>
      <c r="G178" s="5">
        <v>325455.22667</v>
      </c>
      <c r="H178" s="5">
        <v>1.9879999999999998E-2</v>
      </c>
      <c r="I178" s="5">
        <v>0</v>
      </c>
      <c r="J178" s="5">
        <v>325501.23705</v>
      </c>
      <c r="K178" s="5">
        <v>62.893459999999997</v>
      </c>
      <c r="L178" s="5">
        <v>157</v>
      </c>
      <c r="M178" s="5">
        <v>325425.98255999997</v>
      </c>
      <c r="N178" s="5">
        <v>899.90576999999996</v>
      </c>
      <c r="O178" s="5">
        <v>64</v>
      </c>
      <c r="P178" s="5">
        <v>325704.84333</v>
      </c>
      <c r="Q178" s="5">
        <v>1.315E-2</v>
      </c>
      <c r="R178" s="5">
        <v>0</v>
      </c>
    </row>
    <row r="179" spans="1:18" s="5" customFormat="1" ht="15" x14ac:dyDescent="0.25">
      <c r="A179" s="5" t="s">
        <v>2</v>
      </c>
      <c r="B179" s="5">
        <v>997</v>
      </c>
      <c r="C179" s="5">
        <v>1</v>
      </c>
      <c r="D179" s="5">
        <v>325704.84333</v>
      </c>
      <c r="E179" s="5">
        <v>0.70260999999999996</v>
      </c>
      <c r="F179" s="5">
        <v>0</v>
      </c>
      <c r="G179" s="5">
        <v>325455.22667</v>
      </c>
      <c r="H179" s="5">
        <v>1.9789999999999999E-2</v>
      </c>
      <c r="I179" s="5">
        <v>0</v>
      </c>
      <c r="J179" s="5">
        <v>325068.77574999997</v>
      </c>
      <c r="K179" s="5">
        <v>119.06128</v>
      </c>
      <c r="L179" s="5">
        <v>315</v>
      </c>
      <c r="M179" s="5">
        <v>325448.27412999998</v>
      </c>
      <c r="N179" s="5">
        <v>896.70316000000003</v>
      </c>
      <c r="O179" s="5">
        <v>63</v>
      </c>
      <c r="P179" s="5">
        <v>325704.84333</v>
      </c>
      <c r="Q179" s="5">
        <v>1.315E-2</v>
      </c>
      <c r="R179" s="5">
        <v>0</v>
      </c>
    </row>
    <row r="180" spans="1:18" s="5" customFormat="1" ht="15" x14ac:dyDescent="0.25">
      <c r="A180" s="5" t="s">
        <v>2</v>
      </c>
      <c r="B180" s="5">
        <v>997</v>
      </c>
      <c r="C180" s="5">
        <v>1</v>
      </c>
      <c r="D180" s="5">
        <v>325704.84333</v>
      </c>
      <c r="E180" s="5">
        <v>0.70396999999999998</v>
      </c>
      <c r="F180" s="5">
        <v>0</v>
      </c>
      <c r="G180" s="5">
        <v>325455.22667</v>
      </c>
      <c r="H180" s="5">
        <v>1.9800000000000002E-2</v>
      </c>
      <c r="I180" s="5">
        <v>0</v>
      </c>
      <c r="J180" s="5">
        <v>325327.71305000002</v>
      </c>
      <c r="K180" s="5">
        <v>132.49471</v>
      </c>
      <c r="L180" s="5">
        <v>347</v>
      </c>
      <c r="M180" s="5">
        <v>325429.20445000002</v>
      </c>
      <c r="N180" s="5">
        <v>1592.2531799999999</v>
      </c>
      <c r="O180" s="5">
        <v>115</v>
      </c>
      <c r="P180" s="5">
        <v>325704.84333</v>
      </c>
      <c r="Q180" s="5">
        <v>1.312E-2</v>
      </c>
      <c r="R180" s="5">
        <v>0</v>
      </c>
    </row>
    <row r="181" spans="1:18" s="5" customFormat="1" ht="15" x14ac:dyDescent="0.25">
      <c r="A181" s="5" t="s">
        <v>2</v>
      </c>
      <c r="B181" s="5">
        <v>997</v>
      </c>
      <c r="C181" s="5">
        <v>1</v>
      </c>
      <c r="D181" s="5">
        <v>325704.84333</v>
      </c>
      <c r="E181" s="5">
        <v>0.70408999999999999</v>
      </c>
      <c r="F181" s="5">
        <v>0</v>
      </c>
      <c r="G181" s="5">
        <v>325455.22667</v>
      </c>
      <c r="H181" s="5">
        <v>1.9810000000000001E-2</v>
      </c>
      <c r="I181" s="5">
        <v>0</v>
      </c>
      <c r="J181" s="5">
        <v>325170.30776</v>
      </c>
      <c r="K181" s="5">
        <v>71.514949999999999</v>
      </c>
      <c r="L181" s="5">
        <v>181</v>
      </c>
      <c r="M181" s="5">
        <v>325692.79859999998</v>
      </c>
      <c r="N181" s="5">
        <v>1374.2685100000001</v>
      </c>
      <c r="O181" s="5">
        <v>98</v>
      </c>
      <c r="P181" s="5">
        <v>325704.84333</v>
      </c>
      <c r="Q181" s="5">
        <v>1.291E-2</v>
      </c>
      <c r="R181" s="5">
        <v>0</v>
      </c>
    </row>
    <row r="182" spans="1:18" s="5" customFormat="1" ht="15" x14ac:dyDescent="0.25">
      <c r="A182" s="5" t="s">
        <v>2</v>
      </c>
      <c r="B182" s="5">
        <v>997</v>
      </c>
      <c r="C182" s="5">
        <v>1</v>
      </c>
      <c r="D182" s="5">
        <v>325704.84333</v>
      </c>
      <c r="E182" s="5">
        <v>0.70201999999999998</v>
      </c>
      <c r="F182" s="5">
        <v>0</v>
      </c>
      <c r="G182" s="5">
        <v>325455.22667</v>
      </c>
      <c r="H182" s="5">
        <v>2.0459999999999999E-2</v>
      </c>
      <c r="I182" s="5">
        <v>0</v>
      </c>
      <c r="J182" s="5">
        <v>325204.82575999998</v>
      </c>
      <c r="K182" s="5">
        <v>130.05927</v>
      </c>
      <c r="L182" s="5">
        <v>347</v>
      </c>
      <c r="M182" s="5">
        <v>325352.62705000001</v>
      </c>
      <c r="N182" s="5">
        <v>1362.2456999999999</v>
      </c>
      <c r="O182" s="5">
        <v>98</v>
      </c>
      <c r="P182" s="5">
        <v>325704.84333</v>
      </c>
      <c r="Q182" s="5">
        <v>1.282E-2</v>
      </c>
      <c r="R182" s="5">
        <v>0</v>
      </c>
    </row>
    <row r="183" spans="1:18" s="5" customFormat="1" ht="15" x14ac:dyDescent="0.25">
      <c r="A183" s="5" t="s">
        <v>0</v>
      </c>
      <c r="B183" s="5">
        <v>30</v>
      </c>
      <c r="C183" s="5">
        <v>0.4</v>
      </c>
      <c r="D183" s="5">
        <v>1015.93732</v>
      </c>
      <c r="E183" s="5">
        <v>3.1472699999999998</v>
      </c>
      <c r="F183" s="5">
        <v>43</v>
      </c>
      <c r="G183" s="5">
        <v>995.50248999999997</v>
      </c>
      <c r="H183" s="5">
        <v>1.5061800000000001</v>
      </c>
      <c r="I183" s="5">
        <v>8</v>
      </c>
      <c r="J183" s="5">
        <v>995.50248999999997</v>
      </c>
      <c r="K183" s="5">
        <v>0.46240999999999999</v>
      </c>
      <c r="L183" s="5">
        <v>23</v>
      </c>
      <c r="M183" s="5">
        <v>1014.13518</v>
      </c>
      <c r="N183" s="5">
        <v>3.0095900000000002</v>
      </c>
      <c r="O183" s="5">
        <v>215</v>
      </c>
      <c r="P183" s="5">
        <v>995.50248999999997</v>
      </c>
      <c r="Q183" s="5">
        <v>3.3000000000000002E-2</v>
      </c>
      <c r="R183" s="5">
        <v>0</v>
      </c>
    </row>
    <row r="184" spans="1:18" s="5" customFormat="1" ht="15" x14ac:dyDescent="0.25">
      <c r="A184" s="5" t="s">
        <v>0</v>
      </c>
      <c r="B184" s="5">
        <v>30</v>
      </c>
      <c r="C184" s="5">
        <v>0.4</v>
      </c>
      <c r="D184" s="5">
        <v>995.50248999999997</v>
      </c>
      <c r="E184" s="5">
        <v>0.47810000000000002</v>
      </c>
      <c r="F184" s="5">
        <v>6</v>
      </c>
      <c r="G184" s="5">
        <v>995.50248999999997</v>
      </c>
      <c r="H184" s="5">
        <v>0.33754000000000001</v>
      </c>
      <c r="I184" s="5">
        <v>8</v>
      </c>
      <c r="J184" s="5">
        <v>1014.13518</v>
      </c>
      <c r="K184" s="5">
        <v>2.9738500000000001</v>
      </c>
      <c r="L184" s="5">
        <v>135</v>
      </c>
      <c r="M184" s="5">
        <v>1014.13518</v>
      </c>
      <c r="N184" s="5">
        <v>2.9763500000000001</v>
      </c>
      <c r="O184" s="5">
        <v>217</v>
      </c>
      <c r="P184" s="5">
        <v>995.50248999999997</v>
      </c>
      <c r="Q184" s="5">
        <v>2.7799999999999998E-2</v>
      </c>
      <c r="R184" s="5">
        <v>0</v>
      </c>
    </row>
    <row r="185" spans="1:18" s="5" customFormat="1" ht="15" x14ac:dyDescent="0.25">
      <c r="A185" s="5" t="s">
        <v>0</v>
      </c>
      <c r="B185" s="5">
        <v>30</v>
      </c>
      <c r="C185" s="5">
        <v>0.4</v>
      </c>
      <c r="D185" s="5">
        <v>995.50248999999997</v>
      </c>
      <c r="E185" s="5">
        <v>0.91591999999999996</v>
      </c>
      <c r="F185" s="5">
        <v>12</v>
      </c>
      <c r="G185" s="5">
        <v>995.50248999999997</v>
      </c>
      <c r="H185" s="5">
        <v>0.57987</v>
      </c>
      <c r="I185" s="5">
        <v>9</v>
      </c>
      <c r="J185" s="5">
        <v>995.50248999999997</v>
      </c>
      <c r="K185" s="5">
        <v>0.73839999999999995</v>
      </c>
      <c r="L185" s="5">
        <v>45</v>
      </c>
      <c r="M185" s="5">
        <v>995.50248999999997</v>
      </c>
      <c r="N185" s="5">
        <v>0.91637999999999997</v>
      </c>
      <c r="O185" s="5">
        <v>53</v>
      </c>
      <c r="P185" s="5">
        <v>995.50248999999997</v>
      </c>
      <c r="Q185" s="5">
        <v>4.7099999999999998E-3</v>
      </c>
      <c r="R185" s="5">
        <v>0</v>
      </c>
    </row>
    <row r="186" spans="1:18" s="5" customFormat="1" ht="15" x14ac:dyDescent="0.25">
      <c r="A186" s="5" t="s">
        <v>0</v>
      </c>
      <c r="B186" s="5">
        <v>30</v>
      </c>
      <c r="C186" s="5">
        <v>0.4</v>
      </c>
      <c r="D186" s="5">
        <v>1034.8919800000001</v>
      </c>
      <c r="E186" s="5">
        <v>3.0855100000000002</v>
      </c>
      <c r="F186" s="5">
        <v>43</v>
      </c>
      <c r="G186" s="5">
        <v>995.50248999999997</v>
      </c>
      <c r="H186" s="5">
        <v>0.28638999999999998</v>
      </c>
      <c r="I186" s="5">
        <v>6</v>
      </c>
      <c r="J186" s="5">
        <v>995.50248999999997</v>
      </c>
      <c r="K186" s="5">
        <v>0.27883000000000002</v>
      </c>
      <c r="L186" s="5">
        <v>13</v>
      </c>
      <c r="M186" s="5">
        <v>995.50248999999997</v>
      </c>
      <c r="N186" s="5">
        <v>0.21199999999999999</v>
      </c>
      <c r="O186" s="5">
        <v>12</v>
      </c>
      <c r="P186" s="5">
        <v>995.50248999999997</v>
      </c>
      <c r="Q186" s="5">
        <v>3.2849999999999997E-2</v>
      </c>
      <c r="R186" s="5">
        <v>0</v>
      </c>
    </row>
    <row r="187" spans="1:18" s="5" customFormat="1" ht="15" x14ac:dyDescent="0.25">
      <c r="A187" s="5" t="s">
        <v>0</v>
      </c>
      <c r="B187" s="5">
        <v>30</v>
      </c>
      <c r="C187" s="5">
        <v>0.4</v>
      </c>
      <c r="D187" s="5">
        <v>1018.97878</v>
      </c>
      <c r="E187" s="5">
        <v>3.07775</v>
      </c>
      <c r="F187" s="5">
        <v>50</v>
      </c>
      <c r="G187" s="5">
        <v>995.50248999999997</v>
      </c>
      <c r="H187" s="5">
        <v>0.41743999999999998</v>
      </c>
      <c r="I187" s="5">
        <v>11</v>
      </c>
      <c r="J187" s="5">
        <v>995.50248999999997</v>
      </c>
      <c r="K187" s="5">
        <v>0.52476</v>
      </c>
      <c r="L187" s="5">
        <v>29</v>
      </c>
      <c r="M187" s="5">
        <v>995.50248999999997</v>
      </c>
      <c r="N187" s="5">
        <v>1.49752</v>
      </c>
      <c r="O187" s="5">
        <v>94</v>
      </c>
      <c r="P187" s="5">
        <v>995.50248999999997</v>
      </c>
      <c r="Q187" s="5">
        <v>2.2800000000000001E-2</v>
      </c>
      <c r="R187" s="5">
        <v>0</v>
      </c>
    </row>
    <row r="188" spans="1:18" s="5" customFormat="1" ht="15" x14ac:dyDescent="0.25">
      <c r="A188" s="5" t="s">
        <v>0</v>
      </c>
      <c r="B188" s="5">
        <v>30</v>
      </c>
      <c r="C188" s="5">
        <v>0.4</v>
      </c>
      <c r="D188" s="5">
        <v>1023.46132</v>
      </c>
      <c r="E188" s="5">
        <v>2.9780000000000002</v>
      </c>
      <c r="F188" s="5">
        <v>55</v>
      </c>
      <c r="G188" s="5">
        <v>995.50248999999997</v>
      </c>
      <c r="H188" s="5">
        <v>0.39251000000000003</v>
      </c>
      <c r="I188" s="5">
        <v>10</v>
      </c>
      <c r="J188" s="5">
        <v>1014.13518</v>
      </c>
      <c r="K188" s="5">
        <v>2.9840800000000001</v>
      </c>
      <c r="L188" s="5">
        <v>165</v>
      </c>
      <c r="M188" s="5">
        <v>995.50248999999997</v>
      </c>
      <c r="N188" s="5">
        <v>0.96187</v>
      </c>
      <c r="O188" s="5">
        <v>82</v>
      </c>
      <c r="P188" s="5">
        <v>995.50248999999997</v>
      </c>
      <c r="Q188" s="5">
        <v>0.11573</v>
      </c>
      <c r="R188" s="5">
        <v>1</v>
      </c>
    </row>
    <row r="189" spans="1:18" s="5" customFormat="1" ht="15" x14ac:dyDescent="0.25">
      <c r="A189" s="5" t="s">
        <v>0</v>
      </c>
      <c r="B189" s="5">
        <v>30</v>
      </c>
      <c r="C189" s="5">
        <v>0.4</v>
      </c>
      <c r="D189" s="5">
        <v>995.50248999999997</v>
      </c>
      <c r="E189" s="5">
        <v>1.29396</v>
      </c>
      <c r="F189" s="5">
        <v>26</v>
      </c>
      <c r="G189" s="5">
        <v>995.50248999999997</v>
      </c>
      <c r="H189" s="5">
        <v>0.44395000000000001</v>
      </c>
      <c r="I189" s="5">
        <v>12</v>
      </c>
      <c r="J189" s="5">
        <v>1014.13518</v>
      </c>
      <c r="K189" s="5">
        <v>2.9811999999999999</v>
      </c>
      <c r="L189" s="5">
        <v>144</v>
      </c>
      <c r="M189" s="5">
        <v>995.50248999999997</v>
      </c>
      <c r="N189" s="5">
        <v>2.1157400000000002</v>
      </c>
      <c r="O189" s="5">
        <v>151</v>
      </c>
      <c r="P189" s="5">
        <v>995.50248999999997</v>
      </c>
      <c r="Q189" s="5">
        <v>0.30066999999999999</v>
      </c>
      <c r="R189" s="5">
        <v>2</v>
      </c>
    </row>
    <row r="190" spans="1:18" s="5" customFormat="1" ht="15" x14ac:dyDescent="0.25">
      <c r="A190" s="5" t="s">
        <v>0</v>
      </c>
      <c r="B190" s="5">
        <v>30</v>
      </c>
      <c r="C190" s="5">
        <v>0.4</v>
      </c>
      <c r="D190" s="5">
        <v>995.50248999999997</v>
      </c>
      <c r="E190" s="5">
        <v>2.6197300000000001</v>
      </c>
      <c r="F190" s="5">
        <v>52</v>
      </c>
      <c r="G190" s="5">
        <v>995.50248999999997</v>
      </c>
      <c r="H190" s="5">
        <v>0.22295000000000001</v>
      </c>
      <c r="I190" s="5">
        <v>2</v>
      </c>
      <c r="J190" s="5">
        <v>995.50248999999997</v>
      </c>
      <c r="K190" s="5">
        <v>0.39008999999999999</v>
      </c>
      <c r="L190" s="5">
        <v>21</v>
      </c>
      <c r="M190" s="5">
        <v>995.50248999999997</v>
      </c>
      <c r="N190" s="5">
        <v>1.4899500000000001</v>
      </c>
      <c r="O190" s="5">
        <v>117</v>
      </c>
      <c r="P190" s="5">
        <v>995.50248999999997</v>
      </c>
      <c r="Q190" s="5">
        <v>4.6829999999999997E-2</v>
      </c>
      <c r="R190" s="5">
        <v>0</v>
      </c>
    </row>
    <row r="191" spans="1:18" s="5" customFormat="1" ht="15" x14ac:dyDescent="0.25">
      <c r="A191" s="5" t="s">
        <v>0</v>
      </c>
      <c r="B191" s="5">
        <v>30</v>
      </c>
      <c r="C191" s="5">
        <v>0.4</v>
      </c>
      <c r="D191" s="5">
        <v>995.50248999999997</v>
      </c>
      <c r="E191" s="5">
        <v>0.32654</v>
      </c>
      <c r="F191" s="5">
        <v>5</v>
      </c>
      <c r="G191" s="5">
        <v>995.50248999999997</v>
      </c>
      <c r="H191" s="5">
        <v>0.87592999999999999</v>
      </c>
      <c r="I191" s="5">
        <v>17</v>
      </c>
      <c r="J191" s="5">
        <v>995.50248999999997</v>
      </c>
      <c r="K191" s="5">
        <v>0.34610000000000002</v>
      </c>
      <c r="L191" s="5">
        <v>17</v>
      </c>
      <c r="M191" s="5">
        <v>995.50248999999997</v>
      </c>
      <c r="N191" s="5">
        <v>2.5775999999999999</v>
      </c>
      <c r="O191" s="5">
        <v>191</v>
      </c>
      <c r="P191" s="5">
        <v>995.50248999999997</v>
      </c>
      <c r="Q191" s="5">
        <v>7.1150000000000005E-2</v>
      </c>
      <c r="R191" s="5">
        <v>0</v>
      </c>
    </row>
    <row r="192" spans="1:18" s="5" customFormat="1" ht="15" x14ac:dyDescent="0.25">
      <c r="A192" s="5" t="s">
        <v>0</v>
      </c>
      <c r="B192" s="5">
        <v>30</v>
      </c>
      <c r="C192" s="5">
        <v>0.4</v>
      </c>
      <c r="D192" s="5">
        <v>995.50248999999997</v>
      </c>
      <c r="E192" s="5">
        <v>0.50109999999999999</v>
      </c>
      <c r="F192" s="5">
        <v>8</v>
      </c>
      <c r="G192" s="5">
        <v>995.50248999999997</v>
      </c>
      <c r="H192" s="5">
        <v>0.73063</v>
      </c>
      <c r="I192" s="5">
        <v>9</v>
      </c>
      <c r="J192" s="5">
        <v>995.50248999999997</v>
      </c>
      <c r="K192" s="5">
        <v>0.37551000000000001</v>
      </c>
      <c r="L192" s="5">
        <v>20</v>
      </c>
      <c r="M192" s="5">
        <v>1007.39201</v>
      </c>
      <c r="N192" s="5">
        <v>2.98075</v>
      </c>
      <c r="O192" s="5">
        <v>205</v>
      </c>
      <c r="P192" s="5">
        <v>995.50248999999997</v>
      </c>
      <c r="Q192" s="5">
        <v>4.2369999999999998E-2</v>
      </c>
      <c r="R192" s="5">
        <v>0</v>
      </c>
    </row>
    <row r="193" spans="1:18" s="5" customFormat="1" ht="15" x14ac:dyDescent="0.25">
      <c r="A193" s="5" t="s">
        <v>0</v>
      </c>
      <c r="B193" s="5">
        <v>30</v>
      </c>
      <c r="C193" s="5">
        <v>0.7</v>
      </c>
      <c r="D193" s="5">
        <v>694.58</v>
      </c>
      <c r="E193" s="5">
        <v>4.2297500000000001</v>
      </c>
      <c r="F193" s="5">
        <v>82</v>
      </c>
      <c r="G193" s="5">
        <v>692.52247999999997</v>
      </c>
      <c r="H193" s="5">
        <v>0.39964</v>
      </c>
      <c r="I193" s="5">
        <v>4</v>
      </c>
      <c r="J193" s="5">
        <v>714.22275000000002</v>
      </c>
      <c r="K193" s="5">
        <v>4.0793900000000001</v>
      </c>
      <c r="L193" s="5">
        <v>158</v>
      </c>
      <c r="M193" s="5">
        <v>692.68915000000004</v>
      </c>
      <c r="N193" s="5">
        <v>2.2245200000000001</v>
      </c>
      <c r="O193" s="5">
        <v>141</v>
      </c>
      <c r="P193" s="5">
        <v>681.39013</v>
      </c>
      <c r="Q193" s="5">
        <v>4.7699999999999999E-3</v>
      </c>
      <c r="R193" s="5">
        <v>0</v>
      </c>
    </row>
    <row r="194" spans="1:18" s="5" customFormat="1" ht="15" x14ac:dyDescent="0.25">
      <c r="A194" s="5" t="s">
        <v>0</v>
      </c>
      <c r="B194" s="5">
        <v>30</v>
      </c>
      <c r="C194" s="5">
        <v>0.7</v>
      </c>
      <c r="D194" s="5">
        <v>690.12620000000004</v>
      </c>
      <c r="E194" s="5">
        <v>0.28699999999999998</v>
      </c>
      <c r="F194" s="5">
        <v>4</v>
      </c>
      <c r="G194" s="5">
        <v>683.25419999999997</v>
      </c>
      <c r="H194" s="5">
        <v>0.12978999999999999</v>
      </c>
      <c r="I194" s="5">
        <v>0</v>
      </c>
      <c r="J194" s="5">
        <v>696.62666999999999</v>
      </c>
      <c r="K194" s="5">
        <v>4.0780200000000004</v>
      </c>
      <c r="L194" s="5">
        <v>240</v>
      </c>
      <c r="M194" s="5">
        <v>701.24004000000002</v>
      </c>
      <c r="N194" s="5">
        <v>4.0835100000000004</v>
      </c>
      <c r="O194" s="5">
        <v>307</v>
      </c>
      <c r="P194" s="5">
        <v>686.94718</v>
      </c>
      <c r="Q194" s="5">
        <v>3.2100000000000002E-3</v>
      </c>
      <c r="R194" s="5">
        <v>0</v>
      </c>
    </row>
    <row r="195" spans="1:18" s="5" customFormat="1" ht="15" x14ac:dyDescent="0.25">
      <c r="A195" s="5" t="s">
        <v>0</v>
      </c>
      <c r="B195" s="5">
        <v>30</v>
      </c>
      <c r="C195" s="5">
        <v>0.7</v>
      </c>
      <c r="D195" s="5">
        <v>694.58</v>
      </c>
      <c r="E195" s="5">
        <v>4.0789200000000001</v>
      </c>
      <c r="F195" s="5">
        <v>86</v>
      </c>
      <c r="G195" s="5">
        <v>679.03480999999999</v>
      </c>
      <c r="H195" s="5">
        <v>6.5680000000000002E-2</v>
      </c>
      <c r="I195" s="5">
        <v>2</v>
      </c>
      <c r="J195" s="5">
        <v>694.71333000000004</v>
      </c>
      <c r="K195" s="5">
        <v>4.0774400000000002</v>
      </c>
      <c r="L195" s="5">
        <v>222</v>
      </c>
      <c r="M195" s="5">
        <v>691.39791000000002</v>
      </c>
      <c r="N195" s="5">
        <v>1.9701500000000001</v>
      </c>
      <c r="O195" s="5">
        <v>146</v>
      </c>
      <c r="P195" s="5">
        <v>680.60319000000004</v>
      </c>
      <c r="Q195" s="5">
        <v>0.13019</v>
      </c>
      <c r="R195" s="5">
        <v>2</v>
      </c>
    </row>
    <row r="196" spans="1:18" s="5" customFormat="1" ht="15" x14ac:dyDescent="0.25">
      <c r="A196" s="5" t="s">
        <v>0</v>
      </c>
      <c r="B196" s="5">
        <v>30</v>
      </c>
      <c r="C196" s="5">
        <v>0.7</v>
      </c>
      <c r="D196" s="5">
        <v>694.58</v>
      </c>
      <c r="E196" s="5">
        <v>4.1361800000000004</v>
      </c>
      <c r="F196" s="5">
        <v>77</v>
      </c>
      <c r="G196" s="5">
        <v>681.37405999999999</v>
      </c>
      <c r="H196" s="5">
        <v>0.1333</v>
      </c>
      <c r="I196" s="5">
        <v>0</v>
      </c>
      <c r="J196" s="5">
        <v>692.58054000000004</v>
      </c>
      <c r="K196" s="5">
        <v>3.95811</v>
      </c>
      <c r="L196" s="5">
        <v>220</v>
      </c>
      <c r="M196" s="5">
        <v>747.70027000000005</v>
      </c>
      <c r="N196" s="5">
        <v>4.0815400000000004</v>
      </c>
      <c r="O196" s="5">
        <v>274</v>
      </c>
      <c r="P196" s="5">
        <v>681.37923999999998</v>
      </c>
      <c r="Q196" s="5">
        <v>0.13619000000000001</v>
      </c>
      <c r="R196" s="5">
        <v>0</v>
      </c>
    </row>
    <row r="197" spans="1:18" s="5" customFormat="1" ht="15" x14ac:dyDescent="0.25">
      <c r="A197" s="5" t="s">
        <v>0</v>
      </c>
      <c r="B197" s="5">
        <v>30</v>
      </c>
      <c r="C197" s="5">
        <v>0.7</v>
      </c>
      <c r="D197" s="5">
        <v>694.58</v>
      </c>
      <c r="E197" s="5">
        <v>4.10717</v>
      </c>
      <c r="F197" s="5">
        <v>90</v>
      </c>
      <c r="G197" s="5">
        <v>681.58064000000002</v>
      </c>
      <c r="H197" s="5">
        <v>2.4599999999999999E-3</v>
      </c>
      <c r="I197" s="5">
        <v>0</v>
      </c>
      <c r="J197" s="5">
        <v>692.52247999999997</v>
      </c>
      <c r="K197" s="5">
        <v>2.21428</v>
      </c>
      <c r="L197" s="5">
        <v>123</v>
      </c>
      <c r="M197" s="5">
        <v>689.98703</v>
      </c>
      <c r="N197" s="5">
        <v>0.50770000000000004</v>
      </c>
      <c r="O197" s="5">
        <v>23</v>
      </c>
      <c r="P197" s="5">
        <v>679.90300999999999</v>
      </c>
      <c r="Q197" s="5">
        <v>0.15015000000000001</v>
      </c>
      <c r="R197" s="5">
        <v>2</v>
      </c>
    </row>
    <row r="198" spans="1:18" s="5" customFormat="1" ht="15" x14ac:dyDescent="0.25">
      <c r="A198" s="5" t="s">
        <v>0</v>
      </c>
      <c r="B198" s="5">
        <v>30</v>
      </c>
      <c r="C198" s="5">
        <v>0.7</v>
      </c>
      <c r="D198" s="5">
        <v>694.58</v>
      </c>
      <c r="E198" s="5">
        <v>4.0802800000000001</v>
      </c>
      <c r="F198" s="5">
        <v>86</v>
      </c>
      <c r="G198" s="5">
        <v>682.47824000000003</v>
      </c>
      <c r="H198" s="5">
        <v>1.205E-2</v>
      </c>
      <c r="I198" s="5">
        <v>0</v>
      </c>
      <c r="J198" s="5">
        <v>696.46</v>
      </c>
      <c r="K198" s="5">
        <v>4.0905500000000004</v>
      </c>
      <c r="L198" s="5">
        <v>243</v>
      </c>
      <c r="M198" s="5">
        <v>691.74384999999995</v>
      </c>
      <c r="N198" s="5">
        <v>2.5871400000000002</v>
      </c>
      <c r="O198" s="5">
        <v>201</v>
      </c>
      <c r="P198" s="5">
        <v>680.23465999999996</v>
      </c>
      <c r="Q198" s="5">
        <v>0.14548</v>
      </c>
      <c r="R198" s="5">
        <v>0</v>
      </c>
    </row>
    <row r="199" spans="1:18" s="5" customFormat="1" ht="15" x14ac:dyDescent="0.25">
      <c r="A199" s="5" t="s">
        <v>0</v>
      </c>
      <c r="B199" s="5">
        <v>30</v>
      </c>
      <c r="C199" s="5">
        <v>0.7</v>
      </c>
      <c r="D199" s="5">
        <v>694.58</v>
      </c>
      <c r="E199" s="5">
        <v>4.1059799999999997</v>
      </c>
      <c r="F199" s="5">
        <v>90</v>
      </c>
      <c r="G199" s="5">
        <v>686.84937000000002</v>
      </c>
      <c r="H199" s="5">
        <v>3.9E-2</v>
      </c>
      <c r="I199" s="5">
        <v>1</v>
      </c>
      <c r="J199" s="5">
        <v>692.68915000000004</v>
      </c>
      <c r="K199" s="5">
        <v>3.3563100000000001</v>
      </c>
      <c r="L199" s="5">
        <v>182</v>
      </c>
      <c r="M199" s="5">
        <v>692.42372999999998</v>
      </c>
      <c r="N199" s="5">
        <v>4.0447199999999999</v>
      </c>
      <c r="O199" s="5">
        <v>300</v>
      </c>
      <c r="P199" s="5">
        <v>683.54396999999994</v>
      </c>
      <c r="Q199" s="5">
        <v>7.9500000000000005E-3</v>
      </c>
      <c r="R199" s="5">
        <v>0</v>
      </c>
    </row>
    <row r="200" spans="1:18" s="5" customFormat="1" ht="15" x14ac:dyDescent="0.25">
      <c r="A200" s="5" t="s">
        <v>0</v>
      </c>
      <c r="B200" s="5">
        <v>30</v>
      </c>
      <c r="C200" s="5">
        <v>0.7</v>
      </c>
      <c r="D200" s="5">
        <v>694.58</v>
      </c>
      <c r="E200" s="5">
        <v>4.0881999999999996</v>
      </c>
      <c r="F200" s="5">
        <v>92</v>
      </c>
      <c r="G200" s="5">
        <v>685.02374999999995</v>
      </c>
      <c r="H200" s="5">
        <v>0.12839</v>
      </c>
      <c r="I200" s="5">
        <v>0</v>
      </c>
      <c r="J200" s="5">
        <v>692.52247999999997</v>
      </c>
      <c r="K200" s="5">
        <v>2.5838299999999998</v>
      </c>
      <c r="L200" s="5">
        <v>113</v>
      </c>
      <c r="M200" s="5">
        <v>692.38260000000002</v>
      </c>
      <c r="N200" s="5">
        <v>0.33604000000000001</v>
      </c>
      <c r="O200" s="5">
        <v>22</v>
      </c>
      <c r="P200" s="5">
        <v>686.89029000000005</v>
      </c>
      <c r="Q200" s="5">
        <v>6.0589999999999998E-2</v>
      </c>
      <c r="R200" s="5">
        <v>1</v>
      </c>
    </row>
    <row r="201" spans="1:18" s="5" customFormat="1" ht="15" x14ac:dyDescent="0.25">
      <c r="A201" s="5" t="s">
        <v>0</v>
      </c>
      <c r="B201" s="5">
        <v>30</v>
      </c>
      <c r="C201" s="5">
        <v>0.7</v>
      </c>
      <c r="D201" s="5">
        <v>694.58</v>
      </c>
      <c r="E201" s="5">
        <v>4.1000899999999998</v>
      </c>
      <c r="F201" s="5">
        <v>93</v>
      </c>
      <c r="G201" s="5">
        <v>681.48708999999997</v>
      </c>
      <c r="H201" s="5">
        <v>1.3599999999999999E-2</v>
      </c>
      <c r="I201" s="5">
        <v>0</v>
      </c>
      <c r="J201" s="5">
        <v>697.33735999999999</v>
      </c>
      <c r="K201" s="5">
        <v>4.0877600000000003</v>
      </c>
      <c r="L201" s="5">
        <v>211</v>
      </c>
      <c r="M201" s="5">
        <v>723.34915000000001</v>
      </c>
      <c r="N201" s="5">
        <v>4.0769000000000002</v>
      </c>
      <c r="O201" s="5">
        <v>297</v>
      </c>
      <c r="P201" s="5">
        <v>684.81331999999998</v>
      </c>
      <c r="Q201" s="5">
        <v>1.5699000000000001</v>
      </c>
      <c r="R201" s="5">
        <v>2</v>
      </c>
    </row>
    <row r="202" spans="1:18" s="5" customFormat="1" ht="15" x14ac:dyDescent="0.25">
      <c r="A202" s="5" t="s">
        <v>0</v>
      </c>
      <c r="B202" s="5">
        <v>30</v>
      </c>
      <c r="C202" s="5">
        <v>0.7</v>
      </c>
      <c r="D202" s="5">
        <v>694.58</v>
      </c>
      <c r="E202" s="5">
        <v>4.1119300000000001</v>
      </c>
      <c r="F202" s="5">
        <v>88</v>
      </c>
      <c r="G202" s="5">
        <v>685.60086999999999</v>
      </c>
      <c r="H202" s="5">
        <v>7.4099999999999999E-3</v>
      </c>
      <c r="I202" s="5">
        <v>0</v>
      </c>
      <c r="J202" s="5">
        <v>726.16972999999996</v>
      </c>
      <c r="K202" s="5">
        <v>4.0812999999999997</v>
      </c>
      <c r="L202" s="5">
        <v>229</v>
      </c>
      <c r="M202" s="5">
        <v>756.82973000000004</v>
      </c>
      <c r="N202" s="5">
        <v>4.0829199999999997</v>
      </c>
      <c r="O202" s="5">
        <v>289</v>
      </c>
      <c r="P202" s="5">
        <v>681.48968000000002</v>
      </c>
      <c r="Q202" s="5">
        <v>0.11403000000000001</v>
      </c>
      <c r="R202" s="5">
        <v>0</v>
      </c>
    </row>
    <row r="203" spans="1:18" s="5" customFormat="1" ht="15" x14ac:dyDescent="0.25">
      <c r="A203" s="5" t="s">
        <v>0</v>
      </c>
      <c r="B203" s="5">
        <v>30</v>
      </c>
      <c r="C203" s="5">
        <v>1</v>
      </c>
      <c r="D203" s="5">
        <v>677.04441999999995</v>
      </c>
      <c r="E203" s="5">
        <v>6.4862000000000002</v>
      </c>
      <c r="F203" s="5">
        <v>102</v>
      </c>
      <c r="G203" s="5">
        <v>660.71956</v>
      </c>
      <c r="H203" s="5">
        <v>1.5484100000000001</v>
      </c>
      <c r="I203" s="5">
        <v>20</v>
      </c>
      <c r="J203" s="5">
        <v>662.39264000000003</v>
      </c>
      <c r="K203" s="5">
        <v>1.6281699999999999</v>
      </c>
      <c r="L203" s="5">
        <v>86</v>
      </c>
      <c r="M203" s="5">
        <v>666.37681999999995</v>
      </c>
      <c r="N203" s="5">
        <v>6.4593600000000002</v>
      </c>
      <c r="O203" s="5">
        <v>481</v>
      </c>
      <c r="P203" s="5">
        <v>659.00882999999999</v>
      </c>
      <c r="Q203" s="5">
        <v>0.27960000000000002</v>
      </c>
      <c r="R203" s="5">
        <v>4</v>
      </c>
    </row>
    <row r="204" spans="1:18" s="5" customFormat="1" ht="15" x14ac:dyDescent="0.25">
      <c r="A204" s="5" t="s">
        <v>0</v>
      </c>
      <c r="B204" s="5">
        <v>30</v>
      </c>
      <c r="C204" s="5">
        <v>1</v>
      </c>
      <c r="D204" s="5">
        <v>668.46346000000005</v>
      </c>
      <c r="E204" s="5">
        <v>6.4984400000000004</v>
      </c>
      <c r="F204" s="5">
        <v>106</v>
      </c>
      <c r="G204" s="5">
        <v>661.64561000000003</v>
      </c>
      <c r="H204" s="5">
        <v>1.1848799999999999</v>
      </c>
      <c r="I204" s="5">
        <v>16</v>
      </c>
      <c r="J204" s="5">
        <v>665.59875999999997</v>
      </c>
      <c r="K204" s="5">
        <v>6.4580399999999996</v>
      </c>
      <c r="L204" s="5">
        <v>369</v>
      </c>
      <c r="M204" s="5">
        <v>662.5059</v>
      </c>
      <c r="N204" s="5">
        <v>6.4601800000000003</v>
      </c>
      <c r="O204" s="5">
        <v>515</v>
      </c>
      <c r="P204" s="5">
        <v>659.92318999999998</v>
      </c>
      <c r="Q204" s="5">
        <v>0.29581000000000002</v>
      </c>
      <c r="R204" s="5">
        <v>2</v>
      </c>
    </row>
    <row r="205" spans="1:18" s="5" customFormat="1" ht="15" x14ac:dyDescent="0.25">
      <c r="A205" s="5" t="s">
        <v>0</v>
      </c>
      <c r="B205" s="5">
        <v>30</v>
      </c>
      <c r="C205" s="5">
        <v>1</v>
      </c>
      <c r="D205" s="5">
        <v>677.75391000000002</v>
      </c>
      <c r="E205" s="5">
        <v>6.46983</v>
      </c>
      <c r="F205" s="5">
        <v>109</v>
      </c>
      <c r="G205" s="5">
        <v>662.39901999999995</v>
      </c>
      <c r="H205" s="5">
        <v>0.6401</v>
      </c>
      <c r="I205" s="5">
        <v>18</v>
      </c>
      <c r="J205" s="5">
        <v>676.20681999999999</v>
      </c>
      <c r="K205" s="5">
        <v>6.4680499999999999</v>
      </c>
      <c r="L205" s="5">
        <v>366</v>
      </c>
      <c r="M205" s="5">
        <v>664.41682000000003</v>
      </c>
      <c r="N205" s="5">
        <v>6.4632399999999999</v>
      </c>
      <c r="O205" s="5">
        <v>511</v>
      </c>
      <c r="P205" s="5">
        <v>661.99417000000005</v>
      </c>
      <c r="Q205" s="5">
        <v>0.89917999999999998</v>
      </c>
      <c r="R205" s="5">
        <v>6</v>
      </c>
    </row>
    <row r="206" spans="1:18" s="5" customFormat="1" ht="15" x14ac:dyDescent="0.25">
      <c r="A206" s="5" t="s">
        <v>0</v>
      </c>
      <c r="B206" s="5">
        <v>30</v>
      </c>
      <c r="C206" s="5">
        <v>1</v>
      </c>
      <c r="D206" s="5">
        <v>678.59612000000004</v>
      </c>
      <c r="E206" s="5">
        <v>6.4987899999999996</v>
      </c>
      <c r="F206" s="5">
        <v>112</v>
      </c>
      <c r="G206" s="5">
        <v>659.84542999999996</v>
      </c>
      <c r="H206" s="5">
        <v>0.57035999999999998</v>
      </c>
      <c r="I206" s="5">
        <v>14</v>
      </c>
      <c r="J206" s="5">
        <v>676.20681999999999</v>
      </c>
      <c r="K206" s="5">
        <v>6.4618399999999996</v>
      </c>
      <c r="L206" s="5">
        <v>372</v>
      </c>
      <c r="M206" s="5">
        <v>664.28349000000003</v>
      </c>
      <c r="N206" s="5">
        <v>6.4637000000000002</v>
      </c>
      <c r="O206" s="5">
        <v>487</v>
      </c>
      <c r="P206" s="5">
        <v>658.94394</v>
      </c>
      <c r="Q206" s="5">
        <v>0.34493000000000001</v>
      </c>
      <c r="R206" s="5">
        <v>3</v>
      </c>
    </row>
    <row r="207" spans="1:18" s="5" customFormat="1" ht="15" x14ac:dyDescent="0.25">
      <c r="A207" s="5" t="s">
        <v>0</v>
      </c>
      <c r="B207" s="5">
        <v>30</v>
      </c>
      <c r="C207" s="5">
        <v>1</v>
      </c>
      <c r="D207" s="5">
        <v>676.84279000000004</v>
      </c>
      <c r="E207" s="5">
        <v>6.4901999999999997</v>
      </c>
      <c r="F207" s="5">
        <v>102</v>
      </c>
      <c r="G207" s="5">
        <v>662.28192999999999</v>
      </c>
      <c r="H207" s="5">
        <v>0.50890999999999997</v>
      </c>
      <c r="I207" s="5">
        <v>12</v>
      </c>
      <c r="J207" s="5">
        <v>666.37681999999995</v>
      </c>
      <c r="K207" s="5">
        <v>6.47377</v>
      </c>
      <c r="L207" s="5">
        <v>369</v>
      </c>
      <c r="M207" s="5">
        <v>668.46346000000005</v>
      </c>
      <c r="N207" s="5">
        <v>6.46007</v>
      </c>
      <c r="O207" s="5">
        <v>463</v>
      </c>
      <c r="P207" s="5">
        <v>658.78061000000002</v>
      </c>
      <c r="Q207" s="5">
        <v>0.43036999999999997</v>
      </c>
      <c r="R207" s="5">
        <v>4</v>
      </c>
    </row>
    <row r="208" spans="1:18" s="5" customFormat="1" ht="15" x14ac:dyDescent="0.25">
      <c r="A208" s="5" t="s">
        <v>0</v>
      </c>
      <c r="B208" s="5">
        <v>30</v>
      </c>
      <c r="C208" s="5">
        <v>1</v>
      </c>
      <c r="D208" s="5">
        <v>678.59612000000004</v>
      </c>
      <c r="E208" s="5">
        <v>6.46699</v>
      </c>
      <c r="F208" s="5">
        <v>104</v>
      </c>
      <c r="G208" s="5">
        <v>659.97877000000005</v>
      </c>
      <c r="H208" s="5">
        <v>0.62719999999999998</v>
      </c>
      <c r="I208" s="5">
        <v>12</v>
      </c>
      <c r="J208" s="5">
        <v>669.46559000000002</v>
      </c>
      <c r="K208" s="5">
        <v>6.4687599999999996</v>
      </c>
      <c r="L208" s="5">
        <v>289</v>
      </c>
      <c r="M208" s="5">
        <v>669.46559000000002</v>
      </c>
      <c r="N208" s="5">
        <v>6.4681199999999999</v>
      </c>
      <c r="O208" s="5">
        <v>483</v>
      </c>
      <c r="P208" s="5">
        <v>659.26016000000004</v>
      </c>
      <c r="Q208" s="5">
        <v>0.33255000000000001</v>
      </c>
      <c r="R208" s="5">
        <v>3</v>
      </c>
    </row>
    <row r="209" spans="1:18" s="5" customFormat="1" ht="15" x14ac:dyDescent="0.25">
      <c r="A209" s="5" t="s">
        <v>0</v>
      </c>
      <c r="B209" s="5">
        <v>30</v>
      </c>
      <c r="C209" s="5">
        <v>1</v>
      </c>
      <c r="D209" s="5">
        <v>662.38527999999997</v>
      </c>
      <c r="E209" s="5">
        <v>1.53213</v>
      </c>
      <c r="F209" s="5">
        <v>23</v>
      </c>
      <c r="G209" s="5">
        <v>662.21469000000002</v>
      </c>
      <c r="H209" s="5">
        <v>0.12489</v>
      </c>
      <c r="I209" s="5">
        <v>0</v>
      </c>
      <c r="J209" s="5">
        <v>664.41682000000003</v>
      </c>
      <c r="K209" s="5">
        <v>6.4671500000000002</v>
      </c>
      <c r="L209" s="5">
        <v>280</v>
      </c>
      <c r="M209" s="5">
        <v>662.5059</v>
      </c>
      <c r="N209" s="5">
        <v>6.46488</v>
      </c>
      <c r="O209" s="5">
        <v>464</v>
      </c>
      <c r="P209" s="5">
        <v>659.04894000000002</v>
      </c>
      <c r="Q209" s="5">
        <v>0.5161</v>
      </c>
      <c r="R209" s="5">
        <v>6</v>
      </c>
    </row>
    <row r="210" spans="1:18" s="5" customFormat="1" ht="15" x14ac:dyDescent="0.25">
      <c r="A210" s="5" t="s">
        <v>0</v>
      </c>
      <c r="B210" s="5">
        <v>30</v>
      </c>
      <c r="C210" s="5">
        <v>1</v>
      </c>
      <c r="D210" s="5">
        <v>677.04136000000005</v>
      </c>
      <c r="E210" s="5">
        <v>6.4644199999999996</v>
      </c>
      <c r="F210" s="5">
        <v>99</v>
      </c>
      <c r="G210" s="5">
        <v>659.15295000000003</v>
      </c>
      <c r="H210" s="5">
        <v>0.78108999999999995</v>
      </c>
      <c r="I210" s="5">
        <v>22</v>
      </c>
      <c r="J210" s="5">
        <v>662.11104999999998</v>
      </c>
      <c r="K210" s="5">
        <v>2.9633099999999999</v>
      </c>
      <c r="L210" s="5">
        <v>113</v>
      </c>
      <c r="M210" s="5">
        <v>688.66611999999998</v>
      </c>
      <c r="N210" s="5">
        <v>6.4673299999999996</v>
      </c>
      <c r="O210" s="5">
        <v>491</v>
      </c>
      <c r="P210" s="5">
        <v>659.80349000000001</v>
      </c>
      <c r="Q210" s="5">
        <v>0.53330999999999995</v>
      </c>
      <c r="R210" s="5">
        <v>5</v>
      </c>
    </row>
    <row r="211" spans="1:18" s="5" customFormat="1" ht="15" x14ac:dyDescent="0.25">
      <c r="A211" s="5" t="s">
        <v>0</v>
      </c>
      <c r="B211" s="5">
        <v>30</v>
      </c>
      <c r="C211" s="5">
        <v>1</v>
      </c>
      <c r="D211" s="5">
        <v>676.83973000000003</v>
      </c>
      <c r="E211" s="5">
        <v>6.4670500000000004</v>
      </c>
      <c r="F211" s="5">
        <v>129</v>
      </c>
      <c r="G211" s="5">
        <v>660.04400999999996</v>
      </c>
      <c r="H211" s="5">
        <v>0.47709000000000001</v>
      </c>
      <c r="I211" s="5">
        <v>11</v>
      </c>
      <c r="J211" s="5">
        <v>682.02182000000005</v>
      </c>
      <c r="K211" s="5">
        <v>6.4733499999999999</v>
      </c>
      <c r="L211" s="5">
        <v>287</v>
      </c>
      <c r="M211" s="5">
        <v>662.39264000000003</v>
      </c>
      <c r="N211" s="5">
        <v>4.9511700000000003</v>
      </c>
      <c r="O211" s="5">
        <v>339</v>
      </c>
      <c r="P211" s="5">
        <v>659.04894000000002</v>
      </c>
      <c r="Q211" s="5">
        <v>0.54183999999999999</v>
      </c>
      <c r="R211" s="5">
        <v>5</v>
      </c>
    </row>
    <row r="212" spans="1:18" s="5" customFormat="1" ht="15" x14ac:dyDescent="0.25">
      <c r="A212" s="5" t="s">
        <v>0</v>
      </c>
      <c r="B212" s="5">
        <v>30</v>
      </c>
      <c r="C212" s="5">
        <v>1</v>
      </c>
      <c r="D212" s="5">
        <v>676.84279000000004</v>
      </c>
      <c r="E212" s="5">
        <v>6.4785599999999999</v>
      </c>
      <c r="F212" s="5">
        <v>137</v>
      </c>
      <c r="G212" s="5">
        <v>662.18113000000005</v>
      </c>
      <c r="H212" s="5">
        <v>1.69828</v>
      </c>
      <c r="I212" s="5">
        <v>20</v>
      </c>
      <c r="J212" s="5">
        <v>662.5059</v>
      </c>
      <c r="K212" s="5">
        <v>6.4674899999999997</v>
      </c>
      <c r="L212" s="5">
        <v>302</v>
      </c>
      <c r="M212" s="5">
        <v>662.5059</v>
      </c>
      <c r="N212" s="5">
        <v>6.4588599999999996</v>
      </c>
      <c r="O212" s="5">
        <v>472</v>
      </c>
      <c r="P212" s="5">
        <v>661.70795999999996</v>
      </c>
      <c r="Q212" s="5">
        <v>0.19635</v>
      </c>
      <c r="R212" s="5">
        <v>1</v>
      </c>
    </row>
    <row r="213" spans="1:18" s="5" customFormat="1" ht="15" x14ac:dyDescent="0.25">
      <c r="A213" s="5" t="s">
        <v>0</v>
      </c>
      <c r="B213" s="5">
        <v>100</v>
      </c>
      <c r="C213" s="5">
        <v>0.4</v>
      </c>
      <c r="D213" s="5">
        <v>2134.1715899999999</v>
      </c>
      <c r="E213" s="5">
        <v>15.71109</v>
      </c>
      <c r="F213" s="5">
        <v>159</v>
      </c>
      <c r="G213" s="5">
        <v>2046.4102499999999</v>
      </c>
      <c r="H213" s="5">
        <v>0.11316</v>
      </c>
      <c r="I213" s="5">
        <v>0</v>
      </c>
      <c r="J213" s="5">
        <v>2133.6751899999999</v>
      </c>
      <c r="K213" s="5">
        <v>15.66794</v>
      </c>
      <c r="L213" s="5">
        <v>399</v>
      </c>
      <c r="M213" s="5">
        <v>2052.3110999999999</v>
      </c>
      <c r="N213" s="5">
        <v>2.0987200000000001</v>
      </c>
      <c r="O213" s="5">
        <v>24</v>
      </c>
      <c r="P213" s="5">
        <v>2015.1974399999999</v>
      </c>
      <c r="Q213" s="5">
        <v>0.10131</v>
      </c>
      <c r="R213" s="5">
        <v>0</v>
      </c>
    </row>
    <row r="214" spans="1:18" s="5" customFormat="1" ht="15" x14ac:dyDescent="0.25">
      <c r="A214" s="5" t="s">
        <v>0</v>
      </c>
      <c r="B214" s="5">
        <v>100</v>
      </c>
      <c r="C214" s="5">
        <v>0.4</v>
      </c>
      <c r="D214" s="5">
        <v>2050.1186200000002</v>
      </c>
      <c r="E214" s="5">
        <v>1.36599</v>
      </c>
      <c r="F214" s="5">
        <v>13</v>
      </c>
      <c r="G214" s="5">
        <v>2028.8447799999999</v>
      </c>
      <c r="H214" s="5">
        <v>6.3869999999999996E-2</v>
      </c>
      <c r="I214" s="5">
        <v>0</v>
      </c>
      <c r="J214" s="5">
        <v>2321.06203</v>
      </c>
      <c r="K214" s="5">
        <v>15.653040000000001</v>
      </c>
      <c r="L214" s="5">
        <v>520</v>
      </c>
      <c r="M214" s="5">
        <v>2048.0976300000002</v>
      </c>
      <c r="N214" s="5">
        <v>3.0648499999999999</v>
      </c>
      <c r="O214" s="5">
        <v>29</v>
      </c>
      <c r="P214" s="5">
        <v>2041.0447799999999</v>
      </c>
      <c r="Q214" s="5">
        <v>2.7650000000000001E-2</v>
      </c>
      <c r="R214" s="5">
        <v>0</v>
      </c>
    </row>
    <row r="215" spans="1:18" s="5" customFormat="1" ht="15" x14ac:dyDescent="0.25">
      <c r="A215" s="5" t="s">
        <v>0</v>
      </c>
      <c r="B215" s="5">
        <v>100</v>
      </c>
      <c r="C215" s="5">
        <v>0.4</v>
      </c>
      <c r="D215" s="5">
        <v>2041.58356</v>
      </c>
      <c r="E215" s="5">
        <v>2.3379400000000001</v>
      </c>
      <c r="F215" s="5">
        <v>20</v>
      </c>
      <c r="G215" s="5">
        <v>2030.1937499999999</v>
      </c>
      <c r="H215" s="5">
        <v>1.966E-2</v>
      </c>
      <c r="I215" s="5">
        <v>0</v>
      </c>
      <c r="J215" s="5">
        <v>2044.10463</v>
      </c>
      <c r="K215" s="5">
        <v>12.116210000000001</v>
      </c>
      <c r="L215" s="5">
        <v>412</v>
      </c>
      <c r="M215" s="5">
        <v>2046.60564</v>
      </c>
      <c r="N215" s="5">
        <v>2.7303099999999998</v>
      </c>
      <c r="O215" s="5">
        <v>30</v>
      </c>
      <c r="P215" s="5">
        <v>2029.7684099999999</v>
      </c>
      <c r="Q215" s="5">
        <v>1.311E-2</v>
      </c>
      <c r="R215" s="5">
        <v>0</v>
      </c>
    </row>
    <row r="216" spans="1:18" s="5" customFormat="1" ht="15" x14ac:dyDescent="0.25">
      <c r="A216" s="5" t="s">
        <v>0</v>
      </c>
      <c r="B216" s="5">
        <v>100</v>
      </c>
      <c r="C216" s="5">
        <v>0.4</v>
      </c>
      <c r="D216" s="5">
        <v>2117.1837599999999</v>
      </c>
      <c r="E216" s="5">
        <v>15.72406</v>
      </c>
      <c r="F216" s="5">
        <v>156</v>
      </c>
      <c r="G216" s="5">
        <v>2011.1360099999999</v>
      </c>
      <c r="H216" s="5">
        <v>5.1399999999999996E-3</v>
      </c>
      <c r="I216" s="5">
        <v>0</v>
      </c>
      <c r="J216" s="5">
        <v>2027.78421</v>
      </c>
      <c r="K216" s="5">
        <v>2.9741599999999999</v>
      </c>
      <c r="L216" s="5">
        <v>87</v>
      </c>
      <c r="M216" s="5">
        <v>2039.9824599999999</v>
      </c>
      <c r="N216" s="5">
        <v>3.3444099999999999</v>
      </c>
      <c r="O216" s="5">
        <v>34</v>
      </c>
      <c r="P216" s="5">
        <v>2019.3584499999999</v>
      </c>
      <c r="Q216" s="5">
        <v>5.0400000000000002E-3</v>
      </c>
      <c r="R216" s="5">
        <v>0</v>
      </c>
    </row>
    <row r="217" spans="1:18" s="5" customFormat="1" ht="15" x14ac:dyDescent="0.25">
      <c r="A217" s="5" t="s">
        <v>0</v>
      </c>
      <c r="B217" s="5">
        <v>100</v>
      </c>
      <c r="C217" s="5">
        <v>0.4</v>
      </c>
      <c r="D217" s="5">
        <v>2067.48639</v>
      </c>
      <c r="E217" s="5">
        <v>15.735300000000001</v>
      </c>
      <c r="F217" s="5">
        <v>118</v>
      </c>
      <c r="G217" s="5">
        <v>2034.7552000000001</v>
      </c>
      <c r="H217" s="5">
        <v>2.8240000000000001E-2</v>
      </c>
      <c r="I217" s="5">
        <v>0</v>
      </c>
      <c r="J217" s="5">
        <v>2093.04216</v>
      </c>
      <c r="K217" s="5">
        <v>15.67407</v>
      </c>
      <c r="L217" s="5">
        <v>483</v>
      </c>
      <c r="M217" s="5">
        <v>2051.3175000000001</v>
      </c>
      <c r="N217" s="5">
        <v>4.3035300000000003</v>
      </c>
      <c r="O217" s="5">
        <v>45</v>
      </c>
      <c r="P217" s="5">
        <v>1993.89501</v>
      </c>
      <c r="Q217" s="5">
        <v>3.7699999999999999E-3</v>
      </c>
      <c r="R217" s="5">
        <v>0</v>
      </c>
    </row>
    <row r="218" spans="1:18" s="5" customFormat="1" ht="15" x14ac:dyDescent="0.25">
      <c r="A218" s="5" t="s">
        <v>0</v>
      </c>
      <c r="B218" s="5">
        <v>100</v>
      </c>
      <c r="C218" s="5">
        <v>0.4</v>
      </c>
      <c r="D218" s="5">
        <v>2054.2913100000001</v>
      </c>
      <c r="E218" s="5">
        <v>5.3406900000000004</v>
      </c>
      <c r="F218" s="5">
        <v>36</v>
      </c>
      <c r="G218" s="5">
        <v>2031.0251000000001</v>
      </c>
      <c r="H218" s="5">
        <v>3.5200000000000001E-3</v>
      </c>
      <c r="I218" s="5">
        <v>0</v>
      </c>
      <c r="J218" s="5">
        <v>2169.1965599999999</v>
      </c>
      <c r="K218" s="5">
        <v>15.6891</v>
      </c>
      <c r="L218" s="5">
        <v>412</v>
      </c>
      <c r="M218" s="5">
        <v>1992.4902500000001</v>
      </c>
      <c r="N218" s="5">
        <v>2.6593599999999999</v>
      </c>
      <c r="O218" s="5">
        <v>25</v>
      </c>
      <c r="P218" s="5">
        <v>2040.6444899999999</v>
      </c>
      <c r="Q218" s="5">
        <v>3.4199999999999999E-3</v>
      </c>
      <c r="R218" s="5">
        <v>0</v>
      </c>
    </row>
    <row r="219" spans="1:18" s="5" customFormat="1" ht="15" x14ac:dyDescent="0.25">
      <c r="A219" s="5" t="s">
        <v>0</v>
      </c>
      <c r="B219" s="5">
        <v>100</v>
      </c>
      <c r="C219" s="5">
        <v>0.4</v>
      </c>
      <c r="D219" s="5">
        <v>2074.1632399999999</v>
      </c>
      <c r="E219" s="5">
        <v>15.71927</v>
      </c>
      <c r="F219" s="5">
        <v>113</v>
      </c>
      <c r="G219" s="5">
        <v>2052.9090999999999</v>
      </c>
      <c r="H219" s="5">
        <v>6.4099999999999999E-3</v>
      </c>
      <c r="I219" s="5">
        <v>0</v>
      </c>
      <c r="J219" s="5">
        <v>2087.4993199999999</v>
      </c>
      <c r="K219" s="5">
        <v>15.67934</v>
      </c>
      <c r="L219" s="5">
        <v>401</v>
      </c>
      <c r="M219" s="5">
        <v>2045.3960999999999</v>
      </c>
      <c r="N219" s="5">
        <v>2.8919000000000001</v>
      </c>
      <c r="O219" s="5">
        <v>31</v>
      </c>
      <c r="P219" s="5">
        <v>2033.5532800000001</v>
      </c>
      <c r="Q219" s="5">
        <v>7.11E-3</v>
      </c>
      <c r="R219" s="5">
        <v>0</v>
      </c>
    </row>
    <row r="220" spans="1:18" s="5" customFormat="1" ht="15" x14ac:dyDescent="0.25">
      <c r="A220" s="5" t="s">
        <v>0</v>
      </c>
      <c r="B220" s="5">
        <v>100</v>
      </c>
      <c r="C220" s="5">
        <v>0.4</v>
      </c>
      <c r="D220" s="5">
        <v>2053.1103199999998</v>
      </c>
      <c r="E220" s="5">
        <v>9.8064900000000002</v>
      </c>
      <c r="F220" s="5">
        <v>71</v>
      </c>
      <c r="G220" s="5">
        <v>2032.0137299999999</v>
      </c>
      <c r="H220" s="5">
        <v>5.645E-2</v>
      </c>
      <c r="I220" s="5">
        <v>0</v>
      </c>
      <c r="J220" s="5">
        <v>2046.3465200000001</v>
      </c>
      <c r="K220" s="5">
        <v>5.6737399999999996</v>
      </c>
      <c r="L220" s="5">
        <v>143</v>
      </c>
      <c r="M220" s="5">
        <v>2053.7449999999999</v>
      </c>
      <c r="N220" s="5">
        <v>1.4879</v>
      </c>
      <c r="O220" s="5">
        <v>16</v>
      </c>
      <c r="P220" s="5">
        <v>2018.0965000000001</v>
      </c>
      <c r="Q220" s="5">
        <v>1.7909999999999999E-2</v>
      </c>
      <c r="R220" s="5">
        <v>0</v>
      </c>
    </row>
    <row r="221" spans="1:18" s="5" customFormat="1" ht="15" x14ac:dyDescent="0.25">
      <c r="A221" s="5" t="s">
        <v>0</v>
      </c>
      <c r="B221" s="5">
        <v>100</v>
      </c>
      <c r="C221" s="5">
        <v>0.4</v>
      </c>
      <c r="D221" s="5">
        <v>2141.9123199999999</v>
      </c>
      <c r="E221" s="5">
        <v>15.72533</v>
      </c>
      <c r="F221" s="5">
        <v>154</v>
      </c>
      <c r="G221" s="5">
        <v>2048.4666499999998</v>
      </c>
      <c r="H221" s="5">
        <v>5.1500000000000001E-3</v>
      </c>
      <c r="I221" s="5">
        <v>0</v>
      </c>
      <c r="J221" s="5">
        <v>2019.4441300000001</v>
      </c>
      <c r="K221" s="5">
        <v>7.3164800000000003</v>
      </c>
      <c r="L221" s="5">
        <v>180</v>
      </c>
      <c r="M221" s="5">
        <v>2044.95</v>
      </c>
      <c r="N221" s="5">
        <v>2.3105199999999999</v>
      </c>
      <c r="O221" s="5">
        <v>21</v>
      </c>
      <c r="P221" s="5">
        <v>2039.2033300000001</v>
      </c>
      <c r="Q221" s="5">
        <v>1.093E-2</v>
      </c>
      <c r="R221" s="5">
        <v>0</v>
      </c>
    </row>
    <row r="222" spans="1:18" s="5" customFormat="1" ht="15" x14ac:dyDescent="0.25">
      <c r="A222" s="5" t="s">
        <v>0</v>
      </c>
      <c r="B222" s="5">
        <v>100</v>
      </c>
      <c r="C222" s="5">
        <v>0.4</v>
      </c>
      <c r="D222" s="5">
        <v>2034.6093100000001</v>
      </c>
      <c r="E222" s="5">
        <v>11.725949999999999</v>
      </c>
      <c r="F222" s="5">
        <v>109</v>
      </c>
      <c r="G222" s="5">
        <v>2049.2368700000002</v>
      </c>
      <c r="H222" s="5">
        <v>5.2399999999999999E-3</v>
      </c>
      <c r="I222" s="5">
        <v>0</v>
      </c>
      <c r="J222" s="5">
        <v>2065.4969099999998</v>
      </c>
      <c r="K222" s="5">
        <v>15.69463</v>
      </c>
      <c r="L222" s="5">
        <v>483</v>
      </c>
      <c r="M222" s="5">
        <v>1991.58736</v>
      </c>
      <c r="N222" s="5">
        <v>2.62392</v>
      </c>
      <c r="O222" s="5">
        <v>29</v>
      </c>
      <c r="P222" s="5">
        <v>2022.6721399999999</v>
      </c>
      <c r="Q222" s="5">
        <v>2.802E-2</v>
      </c>
      <c r="R222" s="5">
        <v>0</v>
      </c>
    </row>
    <row r="223" spans="1:18" s="5" customFormat="1" ht="15" x14ac:dyDescent="0.25">
      <c r="A223" s="5" t="s">
        <v>0</v>
      </c>
      <c r="B223" s="5">
        <v>100</v>
      </c>
      <c r="C223" s="5">
        <v>0.7</v>
      </c>
      <c r="D223" s="5">
        <v>1863.73</v>
      </c>
      <c r="E223" s="5">
        <v>0.12642999999999999</v>
      </c>
      <c r="F223" s="5">
        <v>0</v>
      </c>
      <c r="G223" s="5">
        <v>1863.73</v>
      </c>
      <c r="H223" s="5">
        <v>2.0500000000000002E-3</v>
      </c>
      <c r="I223" s="5">
        <v>0</v>
      </c>
      <c r="J223" s="5">
        <v>1862.25425</v>
      </c>
      <c r="K223" s="5">
        <v>4.1825999999999999</v>
      </c>
      <c r="L223" s="5">
        <v>108</v>
      </c>
      <c r="M223" s="5">
        <v>1856.5757699999999</v>
      </c>
      <c r="N223" s="5">
        <v>4.0794100000000002</v>
      </c>
      <c r="O223" s="5">
        <v>45</v>
      </c>
      <c r="P223" s="5">
        <v>1863.73</v>
      </c>
      <c r="Q223" s="5">
        <v>1.3699999999999999E-3</v>
      </c>
      <c r="R223" s="5">
        <v>0</v>
      </c>
    </row>
    <row r="224" spans="1:18" s="5" customFormat="1" ht="15" x14ac:dyDescent="0.25">
      <c r="A224" s="5" t="s">
        <v>0</v>
      </c>
      <c r="B224" s="5">
        <v>100</v>
      </c>
      <c r="C224" s="5">
        <v>0.7</v>
      </c>
      <c r="D224" s="5">
        <v>1863.73</v>
      </c>
      <c r="E224" s="5">
        <v>2.6790000000000001E-2</v>
      </c>
      <c r="F224" s="5">
        <v>0</v>
      </c>
      <c r="G224" s="5">
        <v>1863.73</v>
      </c>
      <c r="H224" s="5">
        <v>2.0500000000000002E-3</v>
      </c>
      <c r="I224" s="5">
        <v>0</v>
      </c>
      <c r="J224" s="5">
        <v>1860.05357</v>
      </c>
      <c r="K224" s="5">
        <v>8.4694400000000005</v>
      </c>
      <c r="L224" s="5">
        <v>310</v>
      </c>
      <c r="M224" s="5">
        <v>1852.4759799999999</v>
      </c>
      <c r="N224" s="5">
        <v>4.3452799999999998</v>
      </c>
      <c r="O224" s="5">
        <v>49</v>
      </c>
      <c r="P224" s="5">
        <v>1863.73</v>
      </c>
      <c r="Q224" s="5">
        <v>1.3600000000000001E-3</v>
      </c>
      <c r="R224" s="5">
        <v>0</v>
      </c>
    </row>
    <row r="225" spans="1:18" s="5" customFormat="1" ht="15" x14ac:dyDescent="0.25">
      <c r="A225" s="5" t="s">
        <v>0</v>
      </c>
      <c r="B225" s="5">
        <v>100</v>
      </c>
      <c r="C225" s="5">
        <v>0.7</v>
      </c>
      <c r="D225" s="5">
        <v>1863.73</v>
      </c>
      <c r="E225" s="5">
        <v>2.5860000000000001E-2</v>
      </c>
      <c r="F225" s="5">
        <v>0</v>
      </c>
      <c r="G225" s="5">
        <v>1863.73</v>
      </c>
      <c r="H225" s="5">
        <v>2.1199999999999999E-3</v>
      </c>
      <c r="I225" s="5">
        <v>0</v>
      </c>
      <c r="J225" s="5">
        <v>1862.87121</v>
      </c>
      <c r="K225" s="5">
        <v>5.7421699999999998</v>
      </c>
      <c r="L225" s="5">
        <v>201</v>
      </c>
      <c r="M225" s="5">
        <v>1855.6677999999999</v>
      </c>
      <c r="N225" s="5">
        <v>6.1013299999999999</v>
      </c>
      <c r="O225" s="5">
        <v>72</v>
      </c>
      <c r="P225" s="5">
        <v>1863.73</v>
      </c>
      <c r="Q225" s="5">
        <v>1.3600000000000001E-3</v>
      </c>
      <c r="R225" s="5">
        <v>0</v>
      </c>
    </row>
    <row r="226" spans="1:18" s="5" customFormat="1" ht="15" x14ac:dyDescent="0.25">
      <c r="A226" s="5" t="s">
        <v>0</v>
      </c>
      <c r="B226" s="5">
        <v>100</v>
      </c>
      <c r="C226" s="5">
        <v>0.7</v>
      </c>
      <c r="D226" s="5">
        <v>1863.73</v>
      </c>
      <c r="E226" s="5">
        <v>2.683E-2</v>
      </c>
      <c r="F226" s="5">
        <v>0</v>
      </c>
      <c r="G226" s="5">
        <v>1863.73</v>
      </c>
      <c r="H226" s="5">
        <v>2.0699999999999998E-3</v>
      </c>
      <c r="I226" s="5">
        <v>0</v>
      </c>
      <c r="J226" s="5">
        <v>1861.8782799999999</v>
      </c>
      <c r="K226" s="5">
        <v>16.340990000000001</v>
      </c>
      <c r="L226" s="5">
        <v>489</v>
      </c>
      <c r="M226" s="5">
        <v>1862.33869</v>
      </c>
      <c r="N226" s="5">
        <v>3.7656299999999998</v>
      </c>
      <c r="O226" s="5">
        <v>44</v>
      </c>
      <c r="P226" s="5">
        <v>1863.73</v>
      </c>
      <c r="Q226" s="5">
        <v>1.39E-3</v>
      </c>
      <c r="R226" s="5">
        <v>0</v>
      </c>
    </row>
    <row r="227" spans="1:18" s="5" customFormat="1" ht="15" x14ac:dyDescent="0.25">
      <c r="A227" s="5" t="s">
        <v>0</v>
      </c>
      <c r="B227" s="5">
        <v>100</v>
      </c>
      <c r="C227" s="5">
        <v>0.7</v>
      </c>
      <c r="D227" s="5">
        <v>1863.73</v>
      </c>
      <c r="E227" s="5">
        <v>2.6329999999999999E-2</v>
      </c>
      <c r="F227" s="5">
        <v>0</v>
      </c>
      <c r="G227" s="5">
        <v>1863.73</v>
      </c>
      <c r="H227" s="5">
        <v>2.0699999999999998E-3</v>
      </c>
      <c r="I227" s="5">
        <v>0</v>
      </c>
      <c r="J227" s="5">
        <v>1863.4180200000001</v>
      </c>
      <c r="K227" s="5">
        <v>11.191269999999999</v>
      </c>
      <c r="L227" s="5">
        <v>327</v>
      </c>
      <c r="M227" s="5">
        <v>1862.11412</v>
      </c>
      <c r="N227" s="5">
        <v>5.74566</v>
      </c>
      <c r="O227" s="5">
        <v>70</v>
      </c>
      <c r="P227" s="5">
        <v>1863.73</v>
      </c>
      <c r="Q227" s="5">
        <v>1.3600000000000001E-3</v>
      </c>
      <c r="R227" s="5">
        <v>0</v>
      </c>
    </row>
    <row r="228" spans="1:18" s="5" customFormat="1" ht="15" x14ac:dyDescent="0.25">
      <c r="A228" s="5" t="s">
        <v>0</v>
      </c>
      <c r="B228" s="5">
        <v>100</v>
      </c>
      <c r="C228" s="5">
        <v>0.7</v>
      </c>
      <c r="D228" s="5">
        <v>1863.73</v>
      </c>
      <c r="E228" s="5">
        <v>2.5669999999999998E-2</v>
      </c>
      <c r="F228" s="5">
        <v>0</v>
      </c>
      <c r="G228" s="5">
        <v>1863.73</v>
      </c>
      <c r="H228" s="5">
        <v>2.1199999999999999E-3</v>
      </c>
      <c r="I228" s="5">
        <v>0</v>
      </c>
      <c r="J228" s="5">
        <v>1856.28225</v>
      </c>
      <c r="K228" s="5">
        <v>1.89239</v>
      </c>
      <c r="L228" s="5">
        <v>58</v>
      </c>
      <c r="M228" s="5">
        <v>1859.1220499999999</v>
      </c>
      <c r="N228" s="5">
        <v>5.9710299999999998</v>
      </c>
      <c r="O228" s="5">
        <v>70</v>
      </c>
      <c r="P228" s="5">
        <v>1863.73</v>
      </c>
      <c r="Q228" s="5">
        <v>1.4E-3</v>
      </c>
      <c r="R228" s="5">
        <v>0</v>
      </c>
    </row>
    <row r="229" spans="1:18" s="5" customFormat="1" ht="15" x14ac:dyDescent="0.25">
      <c r="A229" s="5" t="s">
        <v>0</v>
      </c>
      <c r="B229" s="5">
        <v>100</v>
      </c>
      <c r="C229" s="5">
        <v>0.7</v>
      </c>
      <c r="D229" s="5">
        <v>1863.73</v>
      </c>
      <c r="E229" s="5">
        <v>2.5489999999999999E-2</v>
      </c>
      <c r="F229" s="5">
        <v>0</v>
      </c>
      <c r="G229" s="5">
        <v>1863.73</v>
      </c>
      <c r="H229" s="5">
        <v>2.0400000000000001E-3</v>
      </c>
      <c r="I229" s="5">
        <v>0</v>
      </c>
      <c r="J229" s="5">
        <v>1862.30333</v>
      </c>
      <c r="K229" s="5">
        <v>3.9281000000000001</v>
      </c>
      <c r="L229" s="5">
        <v>106</v>
      </c>
      <c r="M229" s="5">
        <v>1850.17318</v>
      </c>
      <c r="N229" s="5">
        <v>3.9819599999999999</v>
      </c>
      <c r="O229" s="5">
        <v>43</v>
      </c>
      <c r="P229" s="5">
        <v>1863.73</v>
      </c>
      <c r="Q229" s="5">
        <v>1.4E-3</v>
      </c>
      <c r="R229" s="5">
        <v>0</v>
      </c>
    </row>
    <row r="230" spans="1:18" s="5" customFormat="1" ht="15" x14ac:dyDescent="0.25">
      <c r="A230" s="5" t="s">
        <v>0</v>
      </c>
      <c r="B230" s="5">
        <v>100</v>
      </c>
      <c r="C230" s="5">
        <v>0.7</v>
      </c>
      <c r="D230" s="5">
        <v>1863.73</v>
      </c>
      <c r="E230" s="5">
        <v>2.6610000000000002E-2</v>
      </c>
      <c r="F230" s="5">
        <v>0</v>
      </c>
      <c r="G230" s="5">
        <v>1863.73</v>
      </c>
      <c r="H230" s="5">
        <v>2.47E-3</v>
      </c>
      <c r="I230" s="5">
        <v>0</v>
      </c>
      <c r="J230" s="5">
        <v>1841.3354400000001</v>
      </c>
      <c r="K230" s="5">
        <v>11.95665</v>
      </c>
      <c r="L230" s="5">
        <v>355</v>
      </c>
      <c r="M230" s="5">
        <v>1863.4408900000001</v>
      </c>
      <c r="N230" s="5">
        <v>4.5055199999999997</v>
      </c>
      <c r="O230" s="5">
        <v>51</v>
      </c>
      <c r="P230" s="5">
        <v>1863.73</v>
      </c>
      <c r="Q230" s="5">
        <v>1.39E-3</v>
      </c>
      <c r="R230" s="5">
        <v>0</v>
      </c>
    </row>
    <row r="231" spans="1:18" s="5" customFormat="1" ht="15" x14ac:dyDescent="0.25">
      <c r="A231" s="5" t="s">
        <v>0</v>
      </c>
      <c r="B231" s="5">
        <v>100</v>
      </c>
      <c r="C231" s="5">
        <v>0.7</v>
      </c>
      <c r="D231" s="5">
        <v>1863.73</v>
      </c>
      <c r="E231" s="5">
        <v>2.571E-2</v>
      </c>
      <c r="F231" s="5">
        <v>0</v>
      </c>
      <c r="G231" s="5">
        <v>1863.73</v>
      </c>
      <c r="H231" s="5">
        <v>2.4399999999999999E-3</v>
      </c>
      <c r="I231" s="5">
        <v>0</v>
      </c>
      <c r="J231" s="5">
        <v>1863.59601</v>
      </c>
      <c r="K231" s="5">
        <v>4.8487799999999996</v>
      </c>
      <c r="L231" s="5">
        <v>132</v>
      </c>
      <c r="M231" s="5">
        <v>1842.7499</v>
      </c>
      <c r="N231" s="5">
        <v>6.0264499999999996</v>
      </c>
      <c r="O231" s="5">
        <v>67</v>
      </c>
      <c r="P231" s="5">
        <v>1863.73</v>
      </c>
      <c r="Q231" s="5">
        <v>1.3600000000000001E-3</v>
      </c>
      <c r="R231" s="5">
        <v>0</v>
      </c>
    </row>
    <row r="232" spans="1:18" s="5" customFormat="1" ht="15" x14ac:dyDescent="0.25">
      <c r="A232" s="5" t="s">
        <v>0</v>
      </c>
      <c r="B232" s="5">
        <v>100</v>
      </c>
      <c r="C232" s="5">
        <v>0.7</v>
      </c>
      <c r="D232" s="5">
        <v>1863.73</v>
      </c>
      <c r="E232" s="5">
        <v>2.5909999999999999E-2</v>
      </c>
      <c r="F232" s="5">
        <v>0</v>
      </c>
      <c r="G232" s="5">
        <v>1863.73</v>
      </c>
      <c r="H232" s="5">
        <v>2.1900000000000001E-3</v>
      </c>
      <c r="I232" s="5">
        <v>0</v>
      </c>
      <c r="J232" s="5">
        <v>1838.6594299999999</v>
      </c>
      <c r="K232" s="5">
        <v>1.6769700000000001</v>
      </c>
      <c r="L232" s="5">
        <v>50</v>
      </c>
      <c r="M232" s="5">
        <v>1855.16796</v>
      </c>
      <c r="N232" s="5">
        <v>3.6876699999999998</v>
      </c>
      <c r="O232" s="5">
        <v>40</v>
      </c>
      <c r="P232" s="5">
        <v>1863.73</v>
      </c>
      <c r="Q232" s="5">
        <v>1.3600000000000001E-3</v>
      </c>
      <c r="R232" s="5">
        <v>0</v>
      </c>
    </row>
    <row r="233" spans="1:18" s="5" customFormat="1" ht="15" x14ac:dyDescent="0.25">
      <c r="A233" s="5" t="s">
        <v>0</v>
      </c>
      <c r="B233" s="5">
        <v>100</v>
      </c>
      <c r="C233" s="5">
        <v>1</v>
      </c>
      <c r="D233" s="5">
        <v>1774.48</v>
      </c>
      <c r="E233" s="5">
        <v>2.581E-2</v>
      </c>
      <c r="F233" s="5">
        <v>0</v>
      </c>
      <c r="G233" s="5">
        <v>1774.48</v>
      </c>
      <c r="H233" s="5">
        <v>2.31E-3</v>
      </c>
      <c r="I233" s="5">
        <v>0</v>
      </c>
      <c r="J233" s="5">
        <v>1807.07944</v>
      </c>
      <c r="K233" s="5">
        <v>38.467410000000001</v>
      </c>
      <c r="L233" s="5">
        <v>1212</v>
      </c>
      <c r="M233" s="5">
        <v>1832.3762400000001</v>
      </c>
      <c r="N233" s="5">
        <v>38.464689999999997</v>
      </c>
      <c r="O233" s="5">
        <v>482</v>
      </c>
      <c r="P233" s="5">
        <v>1774.48</v>
      </c>
      <c r="Q233" s="5">
        <v>1.4599999999999999E-3</v>
      </c>
      <c r="R233" s="5">
        <v>0</v>
      </c>
    </row>
    <row r="234" spans="1:18" s="5" customFormat="1" ht="15" x14ac:dyDescent="0.25">
      <c r="A234" s="5" t="s">
        <v>0</v>
      </c>
      <c r="B234" s="5">
        <v>100</v>
      </c>
      <c r="C234" s="5">
        <v>1</v>
      </c>
      <c r="D234" s="5">
        <v>1774.48</v>
      </c>
      <c r="E234" s="5">
        <v>2.6710000000000001E-2</v>
      </c>
      <c r="F234" s="5">
        <v>0</v>
      </c>
      <c r="G234" s="5">
        <v>1774.48</v>
      </c>
      <c r="H234" s="5">
        <v>2.15E-3</v>
      </c>
      <c r="I234" s="5">
        <v>0</v>
      </c>
      <c r="J234" s="5">
        <v>1830.74</v>
      </c>
      <c r="K234" s="5">
        <v>38.51314</v>
      </c>
      <c r="L234" s="5">
        <v>1064</v>
      </c>
      <c r="M234" s="5">
        <v>1800.4972499999999</v>
      </c>
      <c r="N234" s="5">
        <v>11.542490000000001</v>
      </c>
      <c r="O234" s="5">
        <v>133</v>
      </c>
      <c r="P234" s="5">
        <v>1774.48</v>
      </c>
      <c r="Q234" s="5">
        <v>1.4400000000000001E-3</v>
      </c>
      <c r="R234" s="5">
        <v>0</v>
      </c>
    </row>
    <row r="235" spans="1:18" s="5" customFormat="1" ht="15" x14ac:dyDescent="0.25">
      <c r="A235" s="5" t="s">
        <v>0</v>
      </c>
      <c r="B235" s="5">
        <v>100</v>
      </c>
      <c r="C235" s="5">
        <v>1</v>
      </c>
      <c r="D235" s="5">
        <v>1774.48</v>
      </c>
      <c r="E235" s="5">
        <v>2.5739999999999999E-2</v>
      </c>
      <c r="F235" s="5">
        <v>0</v>
      </c>
      <c r="G235" s="5">
        <v>1774.48</v>
      </c>
      <c r="H235" s="5">
        <v>2.15E-3</v>
      </c>
      <c r="I235" s="5">
        <v>0</v>
      </c>
      <c r="J235" s="5">
        <v>1831.1033299999999</v>
      </c>
      <c r="K235" s="5">
        <v>38.471640000000001</v>
      </c>
      <c r="L235" s="5">
        <v>1111</v>
      </c>
      <c r="M235" s="5">
        <v>1800.43451</v>
      </c>
      <c r="N235" s="5">
        <v>11.79074</v>
      </c>
      <c r="O235" s="5">
        <v>145</v>
      </c>
      <c r="P235" s="5">
        <v>1774.48</v>
      </c>
      <c r="Q235" s="5">
        <v>1.4300000000000001E-3</v>
      </c>
      <c r="R235" s="5">
        <v>0</v>
      </c>
    </row>
    <row r="236" spans="1:18" s="5" customFormat="1" ht="15" x14ac:dyDescent="0.25">
      <c r="A236" s="5" t="s">
        <v>0</v>
      </c>
      <c r="B236" s="5">
        <v>100</v>
      </c>
      <c r="C236" s="5">
        <v>1</v>
      </c>
      <c r="D236" s="5">
        <v>1774.48</v>
      </c>
      <c r="E236" s="5">
        <v>2.5729999999999999E-2</v>
      </c>
      <c r="F236" s="5">
        <v>0</v>
      </c>
      <c r="G236" s="5">
        <v>1774.48</v>
      </c>
      <c r="H236" s="5">
        <v>2.15E-3</v>
      </c>
      <c r="I236" s="5">
        <v>0</v>
      </c>
      <c r="J236" s="5">
        <v>1835.16563</v>
      </c>
      <c r="K236" s="5">
        <v>38.466259999999998</v>
      </c>
      <c r="L236" s="5">
        <v>1295</v>
      </c>
      <c r="M236" s="5">
        <v>1817.3889899999999</v>
      </c>
      <c r="N236" s="5">
        <v>38.478830000000002</v>
      </c>
      <c r="O236" s="5">
        <v>469</v>
      </c>
      <c r="P236" s="5">
        <v>1774.48</v>
      </c>
      <c r="Q236" s="5">
        <v>1.4300000000000001E-3</v>
      </c>
      <c r="R236" s="5">
        <v>0</v>
      </c>
    </row>
    <row r="237" spans="1:18" s="5" customFormat="1" ht="15" x14ac:dyDescent="0.25">
      <c r="A237" s="5" t="s">
        <v>0</v>
      </c>
      <c r="B237" s="5">
        <v>100</v>
      </c>
      <c r="C237" s="5">
        <v>1</v>
      </c>
      <c r="D237" s="5">
        <v>1774.48</v>
      </c>
      <c r="E237" s="5">
        <v>2.5780000000000001E-2</v>
      </c>
      <c r="F237" s="5">
        <v>0</v>
      </c>
      <c r="G237" s="5">
        <v>1774.48</v>
      </c>
      <c r="H237" s="5">
        <v>2.16E-3</v>
      </c>
      <c r="I237" s="5">
        <v>0</v>
      </c>
      <c r="J237" s="5">
        <v>1799.3510699999999</v>
      </c>
      <c r="K237" s="5">
        <v>1.00284</v>
      </c>
      <c r="L237" s="5">
        <v>26</v>
      </c>
      <c r="M237" s="5">
        <v>1804.9708599999999</v>
      </c>
      <c r="N237" s="5">
        <v>38.563960000000002</v>
      </c>
      <c r="O237" s="5">
        <v>475</v>
      </c>
      <c r="P237" s="5">
        <v>1774.48</v>
      </c>
      <c r="Q237" s="5">
        <v>1.4499999999999999E-3</v>
      </c>
      <c r="R237" s="5">
        <v>0</v>
      </c>
    </row>
    <row r="238" spans="1:18" s="5" customFormat="1" ht="15" x14ac:dyDescent="0.25">
      <c r="A238" s="5" t="s">
        <v>0</v>
      </c>
      <c r="B238" s="5">
        <v>100</v>
      </c>
      <c r="C238" s="5">
        <v>1</v>
      </c>
      <c r="D238" s="5">
        <v>1774.48</v>
      </c>
      <c r="E238" s="5">
        <v>2.673E-2</v>
      </c>
      <c r="F238" s="5">
        <v>0</v>
      </c>
      <c r="G238" s="5">
        <v>1774.48</v>
      </c>
      <c r="H238" s="5">
        <v>2.1700000000000001E-3</v>
      </c>
      <c r="I238" s="5">
        <v>0</v>
      </c>
      <c r="J238" s="5">
        <v>1849.93478</v>
      </c>
      <c r="K238" s="5">
        <v>38.480049999999999</v>
      </c>
      <c r="L238" s="5">
        <v>1017</v>
      </c>
      <c r="M238" s="5">
        <v>1798.61</v>
      </c>
      <c r="N238" s="5">
        <v>10.421900000000001</v>
      </c>
      <c r="O238" s="5">
        <v>124</v>
      </c>
      <c r="P238" s="5">
        <v>1774.48</v>
      </c>
      <c r="Q238" s="5">
        <v>1.4300000000000001E-3</v>
      </c>
      <c r="R238" s="5">
        <v>0</v>
      </c>
    </row>
    <row r="239" spans="1:18" s="5" customFormat="1" ht="15" x14ac:dyDescent="0.25">
      <c r="A239" s="5" t="s">
        <v>0</v>
      </c>
      <c r="B239" s="5">
        <v>100</v>
      </c>
      <c r="C239" s="5">
        <v>1</v>
      </c>
      <c r="D239" s="5">
        <v>1774.48</v>
      </c>
      <c r="E239" s="5">
        <v>2.5909999999999999E-2</v>
      </c>
      <c r="F239" s="5">
        <v>0</v>
      </c>
      <c r="G239" s="5">
        <v>1774.48</v>
      </c>
      <c r="H239" s="5">
        <v>2.1700000000000001E-3</v>
      </c>
      <c r="I239" s="5">
        <v>0</v>
      </c>
      <c r="J239" s="5">
        <v>1823.35249</v>
      </c>
      <c r="K239" s="5">
        <v>38.461469999999998</v>
      </c>
      <c r="L239" s="5">
        <v>1314</v>
      </c>
      <c r="M239" s="5">
        <v>1871.9502500000001</v>
      </c>
      <c r="N239" s="5">
        <v>38.463099999999997</v>
      </c>
      <c r="O239" s="5">
        <v>462</v>
      </c>
      <c r="P239" s="5">
        <v>1774.48</v>
      </c>
      <c r="Q239" s="5">
        <v>1.4499999999999999E-3</v>
      </c>
      <c r="R239" s="5">
        <v>0</v>
      </c>
    </row>
    <row r="240" spans="1:18" s="5" customFormat="1" ht="15" x14ac:dyDescent="0.25">
      <c r="A240" s="5" t="s">
        <v>0</v>
      </c>
      <c r="B240" s="5">
        <v>100</v>
      </c>
      <c r="C240" s="5">
        <v>1</v>
      </c>
      <c r="D240" s="5">
        <v>1774.48</v>
      </c>
      <c r="E240" s="5">
        <v>2.5930000000000002E-2</v>
      </c>
      <c r="F240" s="5">
        <v>0</v>
      </c>
      <c r="G240" s="5">
        <v>1774.48</v>
      </c>
      <c r="H240" s="5">
        <v>2.16E-3</v>
      </c>
      <c r="I240" s="5">
        <v>0</v>
      </c>
      <c r="J240" s="5">
        <v>1832.4306200000001</v>
      </c>
      <c r="K240" s="5">
        <v>38.450609999999998</v>
      </c>
      <c r="L240" s="5">
        <v>1167</v>
      </c>
      <c r="M240" s="5">
        <v>1827.20218</v>
      </c>
      <c r="N240" s="5">
        <v>38.484209999999997</v>
      </c>
      <c r="O240" s="5">
        <v>475</v>
      </c>
      <c r="P240" s="5">
        <v>1774.48</v>
      </c>
      <c r="Q240" s="5">
        <v>1.4400000000000001E-3</v>
      </c>
      <c r="R240" s="5">
        <v>0</v>
      </c>
    </row>
    <row r="241" spans="1:18" s="5" customFormat="1" ht="15" x14ac:dyDescent="0.25">
      <c r="A241" s="5" t="s">
        <v>0</v>
      </c>
      <c r="B241" s="5">
        <v>100</v>
      </c>
      <c r="C241" s="5">
        <v>1</v>
      </c>
      <c r="D241" s="5">
        <v>1774.48</v>
      </c>
      <c r="E241" s="5">
        <v>2.5780000000000001E-2</v>
      </c>
      <c r="F241" s="5">
        <v>0</v>
      </c>
      <c r="G241" s="5">
        <v>1774.48</v>
      </c>
      <c r="H241" s="5">
        <v>2.15E-3</v>
      </c>
      <c r="I241" s="5">
        <v>0</v>
      </c>
      <c r="J241" s="5">
        <v>1801.3656900000001</v>
      </c>
      <c r="K241" s="5">
        <v>38.646639999999998</v>
      </c>
      <c r="L241" s="5">
        <v>1219</v>
      </c>
      <c r="M241" s="5">
        <v>1793.69938</v>
      </c>
      <c r="N241" s="5">
        <v>13.546189999999999</v>
      </c>
      <c r="O241" s="5">
        <v>164</v>
      </c>
      <c r="P241" s="5">
        <v>1774.48</v>
      </c>
      <c r="Q241" s="5">
        <v>1.4300000000000001E-3</v>
      </c>
      <c r="R241" s="5">
        <v>0</v>
      </c>
    </row>
    <row r="242" spans="1:18" s="5" customFormat="1" ht="15" x14ac:dyDescent="0.25">
      <c r="A242" s="5" t="s">
        <v>0</v>
      </c>
      <c r="B242" s="5">
        <v>100</v>
      </c>
      <c r="C242" s="5">
        <v>1</v>
      </c>
      <c r="D242" s="5">
        <v>1774.48</v>
      </c>
      <c r="E242" s="5">
        <v>2.682E-2</v>
      </c>
      <c r="F242" s="5">
        <v>0</v>
      </c>
      <c r="G242" s="5">
        <v>1774.48</v>
      </c>
      <c r="H242" s="5">
        <v>2.15E-3</v>
      </c>
      <c r="I242" s="5">
        <v>0</v>
      </c>
      <c r="J242" s="5">
        <v>1800.76422</v>
      </c>
      <c r="K242" s="5">
        <v>11.99785</v>
      </c>
      <c r="L242" s="5">
        <v>365</v>
      </c>
      <c r="M242" s="5">
        <v>1799.46371</v>
      </c>
      <c r="N242" s="5">
        <v>23.939419999999998</v>
      </c>
      <c r="O242" s="5">
        <v>296</v>
      </c>
      <c r="P242" s="5">
        <v>1774.48</v>
      </c>
      <c r="Q242" s="5">
        <v>1.4499999999999999E-3</v>
      </c>
      <c r="R242" s="5">
        <v>0</v>
      </c>
    </row>
    <row r="243" spans="1:18" s="5" customFormat="1" ht="15" x14ac:dyDescent="0.25">
      <c r="A243" s="5" t="s">
        <v>0</v>
      </c>
      <c r="B243" s="5">
        <v>1000</v>
      </c>
      <c r="C243" s="5">
        <v>0.4</v>
      </c>
      <c r="D243" s="5">
        <v>19343.554489999999</v>
      </c>
      <c r="E243" s="5">
        <v>0.50199000000000005</v>
      </c>
      <c r="F243" s="5">
        <v>0</v>
      </c>
      <c r="G243" s="5">
        <v>19319.82287</v>
      </c>
      <c r="H243" s="5">
        <v>1.5720000000000001E-2</v>
      </c>
      <c r="I243" s="5">
        <v>0</v>
      </c>
      <c r="J243" s="5">
        <v>19725.47</v>
      </c>
      <c r="K243" s="5">
        <v>673.35303999999996</v>
      </c>
      <c r="L243" s="5">
        <v>2010</v>
      </c>
      <c r="M243" s="5">
        <v>19229.487249999998</v>
      </c>
      <c r="N243" s="5">
        <v>33.695500000000003</v>
      </c>
      <c r="O243" s="5">
        <v>0</v>
      </c>
      <c r="P243" s="5">
        <v>19343.554489999999</v>
      </c>
      <c r="Q243" s="5">
        <v>1.6650000000000002E-2</v>
      </c>
      <c r="R243" s="5">
        <v>0</v>
      </c>
    </row>
    <row r="244" spans="1:18" s="5" customFormat="1" ht="15" x14ac:dyDescent="0.25">
      <c r="A244" s="5" t="s">
        <v>0</v>
      </c>
      <c r="B244" s="5">
        <v>1000</v>
      </c>
      <c r="C244" s="5">
        <v>0.4</v>
      </c>
      <c r="D244" s="5">
        <v>19343.554489999999</v>
      </c>
      <c r="E244" s="5">
        <v>0.50236000000000003</v>
      </c>
      <c r="F244" s="5">
        <v>0</v>
      </c>
      <c r="G244" s="5">
        <v>19319.82287</v>
      </c>
      <c r="H244" s="5">
        <v>1.5800000000000002E-2</v>
      </c>
      <c r="I244" s="5">
        <v>0</v>
      </c>
      <c r="J244" s="5">
        <v>19731.59433</v>
      </c>
      <c r="K244" s="5">
        <v>506.01393000000002</v>
      </c>
      <c r="L244" s="5">
        <v>1546</v>
      </c>
      <c r="M244" s="5">
        <v>19229.487249999998</v>
      </c>
      <c r="N244" s="5">
        <v>30.17482</v>
      </c>
      <c r="O244" s="5">
        <v>0</v>
      </c>
      <c r="P244" s="5">
        <v>19343.554489999999</v>
      </c>
      <c r="Q244" s="5">
        <v>1.6369999999999999E-2</v>
      </c>
      <c r="R244" s="5">
        <v>0</v>
      </c>
    </row>
    <row r="245" spans="1:18" s="5" customFormat="1" ht="15" x14ac:dyDescent="0.25">
      <c r="A245" s="5" t="s">
        <v>0</v>
      </c>
      <c r="B245" s="5">
        <v>1000</v>
      </c>
      <c r="C245" s="5">
        <v>0.4</v>
      </c>
      <c r="D245" s="5">
        <v>19343.554489999999</v>
      </c>
      <c r="E245" s="5">
        <v>0.49725999999999998</v>
      </c>
      <c r="F245" s="5">
        <v>0</v>
      </c>
      <c r="G245" s="5">
        <v>19319.82287</v>
      </c>
      <c r="H245" s="5">
        <v>1.566E-2</v>
      </c>
      <c r="I245" s="5">
        <v>0</v>
      </c>
      <c r="J245" s="5">
        <v>19902.017609999999</v>
      </c>
      <c r="K245" s="5">
        <v>759.52191000000005</v>
      </c>
      <c r="L245" s="5">
        <v>2324</v>
      </c>
      <c r="M245" s="5">
        <v>19229.487249999998</v>
      </c>
      <c r="N245" s="5">
        <v>31.807759999999998</v>
      </c>
      <c r="O245" s="5">
        <v>0</v>
      </c>
      <c r="P245" s="5">
        <v>19343.554489999999</v>
      </c>
      <c r="Q245" s="5">
        <v>1.6500000000000001E-2</v>
      </c>
      <c r="R245" s="5">
        <v>0</v>
      </c>
    </row>
    <row r="246" spans="1:18" s="5" customFormat="1" ht="15" x14ac:dyDescent="0.25">
      <c r="A246" s="5" t="s">
        <v>0</v>
      </c>
      <c r="B246" s="5">
        <v>1000</v>
      </c>
      <c r="C246" s="5">
        <v>0.4</v>
      </c>
      <c r="D246" s="5">
        <v>19343.554489999999</v>
      </c>
      <c r="E246" s="5">
        <v>0.49053999999999998</v>
      </c>
      <c r="F246" s="5">
        <v>0</v>
      </c>
      <c r="G246" s="5">
        <v>19319.82287</v>
      </c>
      <c r="H246" s="5">
        <v>1.5310000000000001E-2</v>
      </c>
      <c r="I246" s="5">
        <v>0</v>
      </c>
      <c r="J246" s="5">
        <v>20206.74063</v>
      </c>
      <c r="K246" s="5">
        <v>759.43943000000002</v>
      </c>
      <c r="L246" s="5">
        <v>2292</v>
      </c>
      <c r="M246" s="5">
        <v>19229.487249999998</v>
      </c>
      <c r="N246" s="5">
        <v>33.458880000000001</v>
      </c>
      <c r="O246" s="5">
        <v>0</v>
      </c>
      <c r="P246" s="5">
        <v>19343.554489999999</v>
      </c>
      <c r="Q246" s="5">
        <v>1.6420000000000001E-2</v>
      </c>
      <c r="R246" s="5">
        <v>0</v>
      </c>
    </row>
    <row r="247" spans="1:18" s="5" customFormat="1" ht="15" x14ac:dyDescent="0.25">
      <c r="A247" s="5" t="s">
        <v>0</v>
      </c>
      <c r="B247" s="5">
        <v>1000</v>
      </c>
      <c r="C247" s="5">
        <v>0.4</v>
      </c>
      <c r="D247" s="5">
        <v>19343.554489999999</v>
      </c>
      <c r="E247" s="5">
        <v>0.49159999999999998</v>
      </c>
      <c r="F247" s="5">
        <v>0</v>
      </c>
      <c r="G247" s="5">
        <v>19319.82287</v>
      </c>
      <c r="H247" s="5">
        <v>1.5169999999999999E-2</v>
      </c>
      <c r="I247" s="5">
        <v>0</v>
      </c>
      <c r="J247" s="5">
        <v>19726.387320000002</v>
      </c>
      <c r="K247" s="5">
        <v>597.59352000000001</v>
      </c>
      <c r="L247" s="5">
        <v>1766</v>
      </c>
      <c r="M247" s="5">
        <v>19229.487249999998</v>
      </c>
      <c r="N247" s="5">
        <v>26.640840000000001</v>
      </c>
      <c r="O247" s="5">
        <v>0</v>
      </c>
      <c r="P247" s="5">
        <v>19343.554489999999</v>
      </c>
      <c r="Q247" s="5">
        <v>1.694E-2</v>
      </c>
      <c r="R247" s="5">
        <v>0</v>
      </c>
    </row>
    <row r="248" spans="1:18" s="5" customFormat="1" ht="15" x14ac:dyDescent="0.25">
      <c r="A248" s="5" t="s">
        <v>0</v>
      </c>
      <c r="B248" s="5">
        <v>1000</v>
      </c>
      <c r="C248" s="5">
        <v>0.4</v>
      </c>
      <c r="D248" s="5">
        <v>19343.554489999999</v>
      </c>
      <c r="E248" s="5">
        <v>0.49023</v>
      </c>
      <c r="F248" s="5">
        <v>0</v>
      </c>
      <c r="G248" s="5">
        <v>19319.82287</v>
      </c>
      <c r="H248" s="5">
        <v>1.516E-2</v>
      </c>
      <c r="I248" s="5">
        <v>0</v>
      </c>
      <c r="J248" s="5">
        <v>19731.550589999999</v>
      </c>
      <c r="K248" s="5">
        <v>611.84535000000005</v>
      </c>
      <c r="L248" s="5">
        <v>1879</v>
      </c>
      <c r="M248" s="5">
        <v>19229.487249999998</v>
      </c>
      <c r="N248" s="5">
        <v>32.624890000000001</v>
      </c>
      <c r="O248" s="5">
        <v>0</v>
      </c>
      <c r="P248" s="5">
        <v>19343.554489999999</v>
      </c>
      <c r="Q248" s="5">
        <v>1.7299999999999999E-2</v>
      </c>
      <c r="R248" s="5">
        <v>0</v>
      </c>
    </row>
    <row r="249" spans="1:18" s="5" customFormat="1" ht="15" x14ac:dyDescent="0.25">
      <c r="A249" s="5" t="s">
        <v>0</v>
      </c>
      <c r="B249" s="5">
        <v>1000</v>
      </c>
      <c r="C249" s="5">
        <v>0.4</v>
      </c>
      <c r="D249" s="5">
        <v>19343.554489999999</v>
      </c>
      <c r="E249" s="5">
        <v>0.49292999999999998</v>
      </c>
      <c r="F249" s="5">
        <v>0</v>
      </c>
      <c r="G249" s="5">
        <v>19319.82287</v>
      </c>
      <c r="H249" s="5">
        <v>1.516E-2</v>
      </c>
      <c r="I249" s="5">
        <v>0</v>
      </c>
      <c r="J249" s="5">
        <v>19726.38003</v>
      </c>
      <c r="K249" s="5">
        <v>754.25211999999999</v>
      </c>
      <c r="L249" s="5">
        <v>2270</v>
      </c>
      <c r="M249" s="5">
        <v>19229.487249999998</v>
      </c>
      <c r="N249" s="5">
        <v>25.909459999999999</v>
      </c>
      <c r="O249" s="5">
        <v>0</v>
      </c>
      <c r="P249" s="5">
        <v>19343.554489999999</v>
      </c>
      <c r="Q249" s="5">
        <v>1.7739999999999999E-2</v>
      </c>
      <c r="R249" s="5">
        <v>0</v>
      </c>
    </row>
    <row r="250" spans="1:18" s="5" customFormat="1" ht="15" x14ac:dyDescent="0.25">
      <c r="A250" s="5" t="s">
        <v>0</v>
      </c>
      <c r="B250" s="5">
        <v>1000</v>
      </c>
      <c r="C250" s="5">
        <v>0.4</v>
      </c>
      <c r="D250" s="5">
        <v>19343.554489999999</v>
      </c>
      <c r="E250" s="5">
        <v>0.49267</v>
      </c>
      <c r="F250" s="5">
        <v>0</v>
      </c>
      <c r="G250" s="5">
        <v>19319.82287</v>
      </c>
      <c r="H250" s="5">
        <v>1.519E-2</v>
      </c>
      <c r="I250" s="5">
        <v>0</v>
      </c>
      <c r="J250" s="5">
        <v>19727.998869999999</v>
      </c>
      <c r="K250" s="5">
        <v>499.60636</v>
      </c>
      <c r="L250" s="5">
        <v>1511</v>
      </c>
      <c r="M250" s="5">
        <v>19229.487249999998</v>
      </c>
      <c r="N250" s="5">
        <v>31.559000000000001</v>
      </c>
      <c r="O250" s="5">
        <v>0</v>
      </c>
      <c r="P250" s="5">
        <v>19343.554489999999</v>
      </c>
      <c r="Q250" s="5">
        <v>1.753E-2</v>
      </c>
      <c r="R250" s="5">
        <v>0</v>
      </c>
    </row>
    <row r="251" spans="1:18" s="5" customFormat="1" ht="15" x14ac:dyDescent="0.25">
      <c r="A251" s="5" t="s">
        <v>0</v>
      </c>
      <c r="B251" s="5">
        <v>1000</v>
      </c>
      <c r="C251" s="5">
        <v>0.4</v>
      </c>
      <c r="D251" s="5">
        <v>19343.554489999999</v>
      </c>
      <c r="E251" s="5">
        <v>0.49902999999999997</v>
      </c>
      <c r="F251" s="5">
        <v>0</v>
      </c>
      <c r="G251" s="5">
        <v>19319.82287</v>
      </c>
      <c r="H251" s="5">
        <v>1.54E-2</v>
      </c>
      <c r="I251" s="5">
        <v>0</v>
      </c>
      <c r="J251" s="5">
        <v>19726.398570000001</v>
      </c>
      <c r="K251" s="5">
        <v>423.49417999999997</v>
      </c>
      <c r="L251" s="5">
        <v>1288</v>
      </c>
      <c r="M251" s="5">
        <v>19229.487249999998</v>
      </c>
      <c r="N251" s="5">
        <v>32.86741</v>
      </c>
      <c r="O251" s="5">
        <v>0</v>
      </c>
      <c r="P251" s="5">
        <v>19343.554489999999</v>
      </c>
      <c r="Q251" s="5">
        <v>1.7649999999999999E-2</v>
      </c>
      <c r="R251" s="5">
        <v>0</v>
      </c>
    </row>
    <row r="252" spans="1:18" s="5" customFormat="1" ht="15" x14ac:dyDescent="0.25">
      <c r="A252" s="5" t="s">
        <v>0</v>
      </c>
      <c r="B252" s="5">
        <v>1000</v>
      </c>
      <c r="C252" s="5">
        <v>0.4</v>
      </c>
      <c r="D252" s="5">
        <v>19343.554489999999</v>
      </c>
      <c r="E252" s="5">
        <v>0.48881999999999998</v>
      </c>
      <c r="F252" s="5">
        <v>0</v>
      </c>
      <c r="G252" s="5">
        <v>19319.82287</v>
      </c>
      <c r="H252" s="5">
        <v>1.5900000000000001E-2</v>
      </c>
      <c r="I252" s="5">
        <v>0</v>
      </c>
      <c r="J252" s="5">
        <v>20051.83179</v>
      </c>
      <c r="K252" s="5">
        <v>759.42978000000005</v>
      </c>
      <c r="L252" s="5">
        <v>2311</v>
      </c>
      <c r="M252" s="5">
        <v>19229.487249999998</v>
      </c>
      <c r="N252" s="5">
        <v>27.007269999999998</v>
      </c>
      <c r="O252" s="5">
        <v>0</v>
      </c>
      <c r="P252" s="5">
        <v>19343.554489999999</v>
      </c>
      <c r="Q252" s="5">
        <v>1.745E-2</v>
      </c>
      <c r="R252" s="5">
        <v>0</v>
      </c>
    </row>
    <row r="253" spans="1:18" s="5" customFormat="1" ht="15" x14ac:dyDescent="0.25">
      <c r="A253" s="5" t="s">
        <v>0</v>
      </c>
      <c r="B253" s="5">
        <v>1000</v>
      </c>
      <c r="C253" s="5">
        <v>0.7</v>
      </c>
      <c r="D253" s="5">
        <v>19053.963739999999</v>
      </c>
      <c r="E253" s="5">
        <v>0.49402000000000001</v>
      </c>
      <c r="F253" s="5">
        <v>0</v>
      </c>
      <c r="G253" s="5">
        <v>19077.908070000001</v>
      </c>
      <c r="H253" s="5">
        <v>1.6820000000000002E-2</v>
      </c>
      <c r="I253" s="5">
        <v>0</v>
      </c>
      <c r="J253" s="5">
        <v>19113.081340000001</v>
      </c>
      <c r="K253" s="5">
        <v>703.91990999999996</v>
      </c>
      <c r="L253" s="5">
        <v>2154</v>
      </c>
      <c r="M253" s="5">
        <v>19112.151679999999</v>
      </c>
      <c r="N253" s="5">
        <v>410.23138999999998</v>
      </c>
      <c r="O253" s="5">
        <v>34</v>
      </c>
      <c r="P253" s="5">
        <v>19053.963739999999</v>
      </c>
      <c r="Q253" s="5">
        <v>1.737E-2</v>
      </c>
      <c r="R253" s="5">
        <v>0</v>
      </c>
    </row>
    <row r="254" spans="1:18" s="5" customFormat="1" ht="15" x14ac:dyDescent="0.25">
      <c r="A254" s="5" t="s">
        <v>0</v>
      </c>
      <c r="B254" s="5">
        <v>1000</v>
      </c>
      <c r="C254" s="5">
        <v>0.7</v>
      </c>
      <c r="D254" s="5">
        <v>19053.963739999999</v>
      </c>
      <c r="E254" s="5">
        <v>0.49179</v>
      </c>
      <c r="F254" s="5">
        <v>0</v>
      </c>
      <c r="G254" s="5">
        <v>19077.908070000001</v>
      </c>
      <c r="H254" s="5">
        <v>1.6590000000000001E-2</v>
      </c>
      <c r="I254" s="5">
        <v>0</v>
      </c>
      <c r="J254" s="5">
        <v>19688.960889999998</v>
      </c>
      <c r="K254" s="5">
        <v>1204.60384</v>
      </c>
      <c r="L254" s="5">
        <v>3728</v>
      </c>
      <c r="M254" s="5">
        <v>19114.135180000001</v>
      </c>
      <c r="N254" s="5">
        <v>663.83878000000004</v>
      </c>
      <c r="O254" s="5">
        <v>56</v>
      </c>
      <c r="P254" s="5">
        <v>19053.963739999999</v>
      </c>
      <c r="Q254" s="5">
        <v>1.6910000000000001E-2</v>
      </c>
      <c r="R254" s="5">
        <v>0</v>
      </c>
    </row>
    <row r="255" spans="1:18" s="5" customFormat="1" ht="15" x14ac:dyDescent="0.25">
      <c r="A255" s="5" t="s">
        <v>0</v>
      </c>
      <c r="B255" s="5">
        <v>1000</v>
      </c>
      <c r="C255" s="5">
        <v>0.7</v>
      </c>
      <c r="D255" s="5">
        <v>19053.963739999999</v>
      </c>
      <c r="E255" s="5">
        <v>0.48597000000000001</v>
      </c>
      <c r="F255" s="5">
        <v>0</v>
      </c>
      <c r="G255" s="5">
        <v>19077.908070000001</v>
      </c>
      <c r="H255" s="5">
        <v>1.6590000000000001E-2</v>
      </c>
      <c r="I255" s="5">
        <v>0</v>
      </c>
      <c r="J255" s="5">
        <v>19113.758679999999</v>
      </c>
      <c r="K255" s="5">
        <v>842.72806000000003</v>
      </c>
      <c r="L255" s="5">
        <v>2522</v>
      </c>
      <c r="M255" s="5">
        <v>19086.65583</v>
      </c>
      <c r="N255" s="5">
        <v>643.19722999999999</v>
      </c>
      <c r="O255" s="5">
        <v>55</v>
      </c>
      <c r="P255" s="5">
        <v>19053.963739999999</v>
      </c>
      <c r="Q255" s="5">
        <v>1.6719999999999999E-2</v>
      </c>
      <c r="R255" s="5">
        <v>0</v>
      </c>
    </row>
    <row r="256" spans="1:18" s="5" customFormat="1" ht="15" x14ac:dyDescent="0.25">
      <c r="A256" s="5" t="s">
        <v>0</v>
      </c>
      <c r="B256" s="5">
        <v>1000</v>
      </c>
      <c r="C256" s="5">
        <v>0.7</v>
      </c>
      <c r="D256" s="5">
        <v>19053.963739999999</v>
      </c>
      <c r="E256" s="5">
        <v>0.49049999999999999</v>
      </c>
      <c r="F256" s="5">
        <v>0</v>
      </c>
      <c r="G256" s="5">
        <v>19077.908070000001</v>
      </c>
      <c r="H256" s="5">
        <v>1.661E-2</v>
      </c>
      <c r="I256" s="5">
        <v>0</v>
      </c>
      <c r="J256" s="5">
        <v>19176.575369999999</v>
      </c>
      <c r="K256" s="5">
        <v>1204.56582</v>
      </c>
      <c r="L256" s="5">
        <v>3591</v>
      </c>
      <c r="M256" s="5">
        <v>19122.65382</v>
      </c>
      <c r="N256" s="5">
        <v>1211.4684</v>
      </c>
      <c r="O256" s="5">
        <v>106</v>
      </c>
      <c r="P256" s="5">
        <v>19053.963739999999</v>
      </c>
      <c r="Q256" s="5">
        <v>1.6709999999999999E-2</v>
      </c>
      <c r="R256" s="5">
        <v>0</v>
      </c>
    </row>
    <row r="257" spans="1:18" s="5" customFormat="1" ht="15" x14ac:dyDescent="0.25">
      <c r="A257" s="5" t="s">
        <v>0</v>
      </c>
      <c r="B257" s="5">
        <v>1000</v>
      </c>
      <c r="C257" s="5">
        <v>0.7</v>
      </c>
      <c r="D257" s="5">
        <v>19053.963739999999</v>
      </c>
      <c r="E257" s="5">
        <v>0.49271999999999999</v>
      </c>
      <c r="F257" s="5">
        <v>0</v>
      </c>
      <c r="G257" s="5">
        <v>19077.908070000001</v>
      </c>
      <c r="H257" s="5">
        <v>1.6619999999999999E-2</v>
      </c>
      <c r="I257" s="5">
        <v>0</v>
      </c>
      <c r="J257" s="5">
        <v>19123.45782</v>
      </c>
      <c r="K257" s="5">
        <v>1204.61394</v>
      </c>
      <c r="L257" s="5">
        <v>3624</v>
      </c>
      <c r="M257" s="5">
        <v>19207.57</v>
      </c>
      <c r="N257" s="5">
        <v>1209.3615600000001</v>
      </c>
      <c r="O257" s="5">
        <v>105</v>
      </c>
      <c r="P257" s="5">
        <v>19053.963739999999</v>
      </c>
      <c r="Q257" s="5">
        <v>1.669E-2</v>
      </c>
      <c r="R257" s="5">
        <v>0</v>
      </c>
    </row>
    <row r="258" spans="1:18" s="5" customFormat="1" ht="15" x14ac:dyDescent="0.25">
      <c r="A258" s="5" t="s">
        <v>0</v>
      </c>
      <c r="B258" s="5">
        <v>1000</v>
      </c>
      <c r="C258" s="5">
        <v>0.7</v>
      </c>
      <c r="D258" s="5">
        <v>19053.963739999999</v>
      </c>
      <c r="E258" s="5">
        <v>0.49119000000000002</v>
      </c>
      <c r="F258" s="5">
        <v>0</v>
      </c>
      <c r="G258" s="5">
        <v>19077.908070000001</v>
      </c>
      <c r="H258" s="5">
        <v>1.6379999999999999E-2</v>
      </c>
      <c r="I258" s="5">
        <v>0</v>
      </c>
      <c r="J258" s="5">
        <v>19298.396680000002</v>
      </c>
      <c r="K258" s="5">
        <v>1204.4261899999999</v>
      </c>
      <c r="L258" s="5">
        <v>3653</v>
      </c>
      <c r="M258" s="5">
        <v>19113.385780000001</v>
      </c>
      <c r="N258" s="5">
        <v>577.05187999999998</v>
      </c>
      <c r="O258" s="5">
        <v>48</v>
      </c>
      <c r="P258" s="5">
        <v>19053.963739999999</v>
      </c>
      <c r="Q258" s="5">
        <v>1.67E-2</v>
      </c>
      <c r="R258" s="5">
        <v>0</v>
      </c>
    </row>
    <row r="259" spans="1:18" s="5" customFormat="1" ht="15" x14ac:dyDescent="0.25">
      <c r="A259" s="5" t="s">
        <v>0</v>
      </c>
      <c r="B259" s="5">
        <v>1000</v>
      </c>
      <c r="C259" s="5">
        <v>0.7</v>
      </c>
      <c r="D259" s="5">
        <v>19053.963739999999</v>
      </c>
      <c r="E259" s="5">
        <v>0.4884</v>
      </c>
      <c r="F259" s="5">
        <v>0</v>
      </c>
      <c r="G259" s="5">
        <v>19077.908070000001</v>
      </c>
      <c r="H259" s="5">
        <v>1.602E-2</v>
      </c>
      <c r="I259" s="5">
        <v>0</v>
      </c>
      <c r="J259" s="5">
        <v>19109.800340000002</v>
      </c>
      <c r="K259" s="5">
        <v>726.25305000000003</v>
      </c>
      <c r="L259" s="5">
        <v>2193</v>
      </c>
      <c r="M259" s="5">
        <v>19108.247800000001</v>
      </c>
      <c r="N259" s="5">
        <v>462.48401999999999</v>
      </c>
      <c r="O259" s="5">
        <v>38</v>
      </c>
      <c r="P259" s="5">
        <v>19053.963739999999</v>
      </c>
      <c r="Q259" s="5">
        <v>1.7309999999999999E-2</v>
      </c>
      <c r="R259" s="5">
        <v>0</v>
      </c>
    </row>
    <row r="260" spans="1:18" s="5" customFormat="1" ht="15" x14ac:dyDescent="0.25">
      <c r="A260" s="5" t="s">
        <v>0</v>
      </c>
      <c r="B260" s="5">
        <v>1000</v>
      </c>
      <c r="C260" s="5">
        <v>0.7</v>
      </c>
      <c r="D260" s="5">
        <v>19053.963739999999</v>
      </c>
      <c r="E260" s="5">
        <v>0.49136999999999997</v>
      </c>
      <c r="F260" s="5">
        <v>0</v>
      </c>
      <c r="G260" s="5">
        <v>19077.908070000001</v>
      </c>
      <c r="H260" s="5">
        <v>1.6E-2</v>
      </c>
      <c r="I260" s="5">
        <v>0</v>
      </c>
      <c r="J260" s="5">
        <v>19113.512940000001</v>
      </c>
      <c r="K260" s="5">
        <v>1136.01458</v>
      </c>
      <c r="L260" s="5">
        <v>3444</v>
      </c>
      <c r="M260" s="5">
        <v>19090.764370000001</v>
      </c>
      <c r="N260" s="5">
        <v>564.25932</v>
      </c>
      <c r="O260" s="5">
        <v>47</v>
      </c>
      <c r="P260" s="5">
        <v>19053.963739999999</v>
      </c>
      <c r="Q260" s="5">
        <v>1.7139999999999999E-2</v>
      </c>
      <c r="R260" s="5">
        <v>0</v>
      </c>
    </row>
    <row r="261" spans="1:18" s="5" customFormat="1" ht="15" x14ac:dyDescent="0.25">
      <c r="A261" s="5" t="s">
        <v>0</v>
      </c>
      <c r="B261" s="5">
        <v>1000</v>
      </c>
      <c r="C261" s="5">
        <v>0.7</v>
      </c>
      <c r="D261" s="5">
        <v>19053.963739999999</v>
      </c>
      <c r="E261" s="5">
        <v>0.49288999999999999</v>
      </c>
      <c r="F261" s="5">
        <v>0</v>
      </c>
      <c r="G261" s="5">
        <v>19077.908070000001</v>
      </c>
      <c r="H261" s="5">
        <v>1.6E-2</v>
      </c>
      <c r="I261" s="5">
        <v>0</v>
      </c>
      <c r="J261" s="5">
        <v>19119.192299999999</v>
      </c>
      <c r="K261" s="5">
        <v>1204.40211</v>
      </c>
      <c r="L261" s="5">
        <v>3712</v>
      </c>
      <c r="M261" s="5">
        <v>19109.30791</v>
      </c>
      <c r="N261" s="5">
        <v>674.41633000000002</v>
      </c>
      <c r="O261" s="5">
        <v>57</v>
      </c>
      <c r="P261" s="5">
        <v>19053.963739999999</v>
      </c>
      <c r="Q261" s="5">
        <v>1.7919999999999998E-2</v>
      </c>
      <c r="R261" s="5">
        <v>0</v>
      </c>
    </row>
    <row r="262" spans="1:18" s="5" customFormat="1" ht="15" x14ac:dyDescent="0.25">
      <c r="A262" s="5" t="s">
        <v>0</v>
      </c>
      <c r="B262" s="5">
        <v>1000</v>
      </c>
      <c r="C262" s="5">
        <v>0.7</v>
      </c>
      <c r="D262" s="5">
        <v>19053.963739999999</v>
      </c>
      <c r="E262" s="5">
        <v>0.49126999999999998</v>
      </c>
      <c r="F262" s="5">
        <v>0</v>
      </c>
      <c r="G262" s="5">
        <v>19077.908070000001</v>
      </c>
      <c r="H262" s="5">
        <v>1.653E-2</v>
      </c>
      <c r="I262" s="5">
        <v>0</v>
      </c>
      <c r="J262" s="5">
        <v>19141.202570000001</v>
      </c>
      <c r="K262" s="5">
        <v>1204.4462799999999</v>
      </c>
      <c r="L262" s="5">
        <v>3580</v>
      </c>
      <c r="M262" s="5">
        <v>19112.738959999999</v>
      </c>
      <c r="N262" s="5">
        <v>590.73337000000004</v>
      </c>
      <c r="O262" s="5">
        <v>50</v>
      </c>
      <c r="P262" s="5">
        <v>19053.963739999999</v>
      </c>
      <c r="Q262" s="5">
        <v>1.7500000000000002E-2</v>
      </c>
      <c r="R262" s="5">
        <v>0</v>
      </c>
    </row>
    <row r="263" spans="1:18" s="5" customFormat="1" ht="15" x14ac:dyDescent="0.25">
      <c r="A263" s="5" t="s">
        <v>0</v>
      </c>
      <c r="B263" s="5">
        <v>1000</v>
      </c>
      <c r="C263" s="5">
        <v>1</v>
      </c>
      <c r="D263" s="5">
        <v>19039.346669999999</v>
      </c>
      <c r="E263" s="5">
        <v>0.49264999999999998</v>
      </c>
      <c r="F263" s="5">
        <v>0</v>
      </c>
      <c r="G263" s="5">
        <v>19002.628990000001</v>
      </c>
      <c r="H263" s="5">
        <v>1.719E-2</v>
      </c>
      <c r="I263" s="5">
        <v>0</v>
      </c>
      <c r="J263" s="5">
        <v>19112.826980000002</v>
      </c>
      <c r="K263" s="5">
        <v>1903.1024299999999</v>
      </c>
      <c r="L263" s="5">
        <v>5877</v>
      </c>
      <c r="M263" s="5">
        <v>19039.788049999999</v>
      </c>
      <c r="N263" s="5">
        <v>1472.72587</v>
      </c>
      <c r="O263" s="5">
        <v>124</v>
      </c>
      <c r="P263" s="5">
        <v>19039.346669999999</v>
      </c>
      <c r="Q263" s="5">
        <v>1.8419999999999999E-2</v>
      </c>
      <c r="R263" s="5">
        <v>0</v>
      </c>
    </row>
    <row r="264" spans="1:18" s="5" customFormat="1" ht="15" x14ac:dyDescent="0.25">
      <c r="A264" s="5" t="s">
        <v>0</v>
      </c>
      <c r="B264" s="5">
        <v>1000</v>
      </c>
      <c r="C264" s="5">
        <v>1</v>
      </c>
      <c r="D264" s="5">
        <v>19039.346669999999</v>
      </c>
      <c r="E264" s="5">
        <v>0.48548000000000002</v>
      </c>
      <c r="F264" s="5">
        <v>0</v>
      </c>
      <c r="G264" s="5">
        <v>19002.628990000001</v>
      </c>
      <c r="H264" s="5">
        <v>1.7389999999999999E-2</v>
      </c>
      <c r="I264" s="5">
        <v>0</v>
      </c>
      <c r="J264" s="5">
        <v>19098.481520000001</v>
      </c>
      <c r="K264" s="5">
        <v>1903.0537400000001</v>
      </c>
      <c r="L264" s="5">
        <v>5818</v>
      </c>
      <c r="M264" s="5">
        <v>19039.345229999999</v>
      </c>
      <c r="N264" s="5">
        <v>1669.55708</v>
      </c>
      <c r="O264" s="5">
        <v>153</v>
      </c>
      <c r="P264" s="5">
        <v>19039.346669999999</v>
      </c>
      <c r="Q264" s="5">
        <v>1.8350000000000002E-2</v>
      </c>
      <c r="R264" s="5">
        <v>0</v>
      </c>
    </row>
    <row r="265" spans="1:18" s="5" customFormat="1" ht="15" x14ac:dyDescent="0.25">
      <c r="A265" s="5" t="s">
        <v>0</v>
      </c>
      <c r="B265" s="5">
        <v>1000</v>
      </c>
      <c r="C265" s="5">
        <v>1</v>
      </c>
      <c r="D265" s="5">
        <v>19039.346669999999</v>
      </c>
      <c r="E265" s="5">
        <v>0.49384</v>
      </c>
      <c r="F265" s="5">
        <v>0</v>
      </c>
      <c r="G265" s="5">
        <v>19002.628990000001</v>
      </c>
      <c r="H265" s="5">
        <v>1.7440000000000001E-2</v>
      </c>
      <c r="I265" s="5">
        <v>0</v>
      </c>
      <c r="J265" s="5">
        <v>19040.493869999998</v>
      </c>
      <c r="K265" s="5">
        <v>1526.6495399999999</v>
      </c>
      <c r="L265" s="5">
        <v>4674</v>
      </c>
      <c r="M265" s="5">
        <v>19039.503779999999</v>
      </c>
      <c r="N265" s="5">
        <v>1047.62718</v>
      </c>
      <c r="O265" s="5">
        <v>86</v>
      </c>
      <c r="P265" s="5">
        <v>19039.346669999999</v>
      </c>
      <c r="Q265" s="5">
        <v>1.7319999999999999E-2</v>
      </c>
      <c r="R265" s="5">
        <v>0</v>
      </c>
    </row>
    <row r="266" spans="1:18" s="5" customFormat="1" ht="15" x14ac:dyDescent="0.25">
      <c r="A266" s="5" t="s">
        <v>0</v>
      </c>
      <c r="B266" s="5">
        <v>1000</v>
      </c>
      <c r="C266" s="5">
        <v>1</v>
      </c>
      <c r="D266" s="5">
        <v>19039.346669999999</v>
      </c>
      <c r="E266" s="5">
        <v>0.49059000000000003</v>
      </c>
      <c r="F266" s="5">
        <v>0</v>
      </c>
      <c r="G266" s="5">
        <v>19002.628990000001</v>
      </c>
      <c r="H266" s="5">
        <v>1.755E-2</v>
      </c>
      <c r="I266" s="5">
        <v>0</v>
      </c>
      <c r="J266" s="5">
        <v>19040.81208</v>
      </c>
      <c r="K266" s="5">
        <v>1270.05789</v>
      </c>
      <c r="L266" s="5">
        <v>3869</v>
      </c>
      <c r="M266" s="5">
        <v>19046.34073</v>
      </c>
      <c r="N266" s="5">
        <v>1911.2772299999999</v>
      </c>
      <c r="O266" s="5">
        <v>176</v>
      </c>
      <c r="P266" s="5">
        <v>19039.346669999999</v>
      </c>
      <c r="Q266" s="5">
        <v>1.7399999999999999E-2</v>
      </c>
      <c r="R266" s="5">
        <v>0</v>
      </c>
    </row>
    <row r="267" spans="1:18" s="5" customFormat="1" ht="15" x14ac:dyDescent="0.25">
      <c r="A267" s="5" t="s">
        <v>0</v>
      </c>
      <c r="B267" s="5">
        <v>1000</v>
      </c>
      <c r="C267" s="5">
        <v>1</v>
      </c>
      <c r="D267" s="5">
        <v>19039.346669999999</v>
      </c>
      <c r="E267" s="5">
        <v>0.48699999999999999</v>
      </c>
      <c r="F267" s="5">
        <v>0</v>
      </c>
      <c r="G267" s="5">
        <v>19002.628990000001</v>
      </c>
      <c r="H267" s="5">
        <v>1.7690000000000001E-2</v>
      </c>
      <c r="I267" s="5">
        <v>0</v>
      </c>
      <c r="J267" s="5">
        <v>19040.712100000001</v>
      </c>
      <c r="K267" s="5">
        <v>1412.1243300000001</v>
      </c>
      <c r="L267" s="5">
        <v>4359</v>
      </c>
      <c r="M267" s="5">
        <v>19059.12081</v>
      </c>
      <c r="N267" s="5">
        <v>1908.9946500000001</v>
      </c>
      <c r="O267" s="5">
        <v>168</v>
      </c>
      <c r="P267" s="5">
        <v>19039.346669999999</v>
      </c>
      <c r="Q267" s="5">
        <v>1.7430000000000001E-2</v>
      </c>
      <c r="R267" s="5">
        <v>0</v>
      </c>
    </row>
    <row r="268" spans="1:18" s="5" customFormat="1" ht="15" x14ac:dyDescent="0.25">
      <c r="A268" s="5" t="s">
        <v>0</v>
      </c>
      <c r="B268" s="5">
        <v>1000</v>
      </c>
      <c r="C268" s="5">
        <v>1</v>
      </c>
      <c r="D268" s="5">
        <v>19039.346669999999</v>
      </c>
      <c r="E268" s="5">
        <v>0.49096000000000001</v>
      </c>
      <c r="F268" s="5">
        <v>0</v>
      </c>
      <c r="G268" s="5">
        <v>19002.628990000001</v>
      </c>
      <c r="H268" s="5">
        <v>1.772E-2</v>
      </c>
      <c r="I268" s="5">
        <v>0</v>
      </c>
      <c r="J268" s="5">
        <v>19089.614880000001</v>
      </c>
      <c r="K268" s="5">
        <v>1902.9602</v>
      </c>
      <c r="L268" s="5">
        <v>5742</v>
      </c>
      <c r="M268" s="5">
        <v>19093.728920000001</v>
      </c>
      <c r="N268" s="5">
        <v>1913.8097</v>
      </c>
      <c r="O268" s="5">
        <v>172</v>
      </c>
      <c r="P268" s="5">
        <v>19039.346669999999</v>
      </c>
      <c r="Q268" s="5">
        <v>1.7389999999999999E-2</v>
      </c>
      <c r="R268" s="5">
        <v>0</v>
      </c>
    </row>
    <row r="269" spans="1:18" s="5" customFormat="1" ht="15" x14ac:dyDescent="0.25">
      <c r="A269" s="5" t="s">
        <v>0</v>
      </c>
      <c r="B269" s="5">
        <v>1000</v>
      </c>
      <c r="C269" s="5">
        <v>1</v>
      </c>
      <c r="D269" s="5">
        <v>19039.346669999999</v>
      </c>
      <c r="E269" s="5">
        <v>0.48702000000000001</v>
      </c>
      <c r="F269" s="5">
        <v>0</v>
      </c>
      <c r="G269" s="5">
        <v>19002.628990000001</v>
      </c>
      <c r="H269" s="5">
        <v>1.7680000000000001E-2</v>
      </c>
      <c r="I269" s="5">
        <v>0</v>
      </c>
      <c r="J269" s="5">
        <v>19106.291949999999</v>
      </c>
      <c r="K269" s="5">
        <v>1903.1327900000001</v>
      </c>
      <c r="L269" s="5">
        <v>5881</v>
      </c>
      <c r="M269" s="5">
        <v>19145.05186</v>
      </c>
      <c r="N269" s="5">
        <v>1902.8848700000001</v>
      </c>
      <c r="O269" s="5">
        <v>172</v>
      </c>
      <c r="P269" s="5">
        <v>19039.346669999999</v>
      </c>
      <c r="Q269" s="5">
        <v>1.7420000000000001E-2</v>
      </c>
      <c r="R269" s="5">
        <v>0</v>
      </c>
    </row>
    <row r="270" spans="1:18" s="5" customFormat="1" ht="15" x14ac:dyDescent="0.25">
      <c r="A270" s="5" t="s">
        <v>0</v>
      </c>
      <c r="B270" s="5">
        <v>1000</v>
      </c>
      <c r="C270" s="5">
        <v>1</v>
      </c>
      <c r="D270" s="5">
        <v>19039.346669999999</v>
      </c>
      <c r="E270" s="5">
        <v>0.48901</v>
      </c>
      <c r="F270" s="5">
        <v>0</v>
      </c>
      <c r="G270" s="5">
        <v>19002.628990000001</v>
      </c>
      <c r="H270" s="5">
        <v>1.7270000000000001E-2</v>
      </c>
      <c r="I270" s="5">
        <v>0</v>
      </c>
      <c r="J270" s="5">
        <v>19063.71026</v>
      </c>
      <c r="K270" s="5">
        <v>1902.89004</v>
      </c>
      <c r="L270" s="5">
        <v>5885</v>
      </c>
      <c r="M270" s="5">
        <v>19047.34578</v>
      </c>
      <c r="N270" s="5">
        <v>1906.3500200000001</v>
      </c>
      <c r="O270" s="5">
        <v>176</v>
      </c>
      <c r="P270" s="5">
        <v>19039.346669999999</v>
      </c>
      <c r="Q270" s="5">
        <v>1.7389999999999999E-2</v>
      </c>
      <c r="R270" s="5">
        <v>0</v>
      </c>
    </row>
    <row r="271" spans="1:18" s="5" customFormat="1" ht="15" x14ac:dyDescent="0.25">
      <c r="A271" s="5" t="s">
        <v>0</v>
      </c>
      <c r="B271" s="5">
        <v>1000</v>
      </c>
      <c r="C271" s="5">
        <v>1</v>
      </c>
      <c r="D271" s="5">
        <v>19039.346669999999</v>
      </c>
      <c r="E271" s="5">
        <v>0.49231999999999998</v>
      </c>
      <c r="F271" s="5">
        <v>0</v>
      </c>
      <c r="G271" s="5">
        <v>19002.628990000001</v>
      </c>
      <c r="H271" s="5">
        <v>1.7139999999999999E-2</v>
      </c>
      <c r="I271" s="5">
        <v>0</v>
      </c>
      <c r="J271" s="5">
        <v>19148.373329999999</v>
      </c>
      <c r="K271" s="5">
        <v>1903.12087</v>
      </c>
      <c r="L271" s="5">
        <v>5832</v>
      </c>
      <c r="M271" s="5">
        <v>19038.969150000001</v>
      </c>
      <c r="N271" s="5">
        <v>1579.7573400000001</v>
      </c>
      <c r="O271" s="5">
        <v>131</v>
      </c>
      <c r="P271" s="5">
        <v>19039.346669999999</v>
      </c>
      <c r="Q271" s="5">
        <v>1.814E-2</v>
      </c>
      <c r="R271" s="5">
        <v>0</v>
      </c>
    </row>
    <row r="272" spans="1:18" s="5" customFormat="1" ht="15" x14ac:dyDescent="0.25">
      <c r="A272" s="5" t="s">
        <v>0</v>
      </c>
      <c r="B272" s="5">
        <v>1000</v>
      </c>
      <c r="C272" s="5">
        <v>1</v>
      </c>
      <c r="D272" s="5">
        <v>19039.346669999999</v>
      </c>
      <c r="E272" s="5">
        <v>0.49663000000000002</v>
      </c>
      <c r="F272" s="5">
        <v>0</v>
      </c>
      <c r="G272" s="5">
        <v>19002.628990000001</v>
      </c>
      <c r="H272" s="5">
        <v>1.711E-2</v>
      </c>
      <c r="I272" s="5">
        <v>0</v>
      </c>
      <c r="J272" s="5">
        <v>19093.850279999999</v>
      </c>
      <c r="K272" s="5">
        <v>1902.97767</v>
      </c>
      <c r="L272" s="5">
        <v>5841</v>
      </c>
      <c r="M272" s="5">
        <v>19039.47769</v>
      </c>
      <c r="N272" s="5">
        <v>1654.9625599999999</v>
      </c>
      <c r="O272" s="5">
        <v>138</v>
      </c>
      <c r="P272" s="5">
        <v>19039.346669999999</v>
      </c>
      <c r="Q272" s="5">
        <v>1.898E-2</v>
      </c>
      <c r="R272" s="5">
        <v>0</v>
      </c>
    </row>
    <row r="273" s="5" customFormat="1" ht="15" x14ac:dyDescent="0.25"/>
    <row r="274" s="5" customFormat="1" ht="15" x14ac:dyDescent="0.25"/>
    <row r="275" s="5" customFormat="1" ht="15" x14ac:dyDescent="0.25"/>
    <row r="276" s="5" customFormat="1" ht="15" x14ac:dyDescent="0.25"/>
    <row r="277" s="5" customFormat="1" ht="15" x14ac:dyDescent="0.25"/>
    <row r="278" s="5" customFormat="1" ht="15" x14ac:dyDescent="0.25"/>
    <row r="279" s="5" customFormat="1" ht="15" x14ac:dyDescent="0.25"/>
    <row r="280" s="5" customFormat="1" ht="15" x14ac:dyDescent="0.25"/>
    <row r="281" s="5" customFormat="1" ht="15" x14ac:dyDescent="0.25"/>
    <row r="282" s="5" customFormat="1" ht="15" x14ac:dyDescent="0.25"/>
    <row r="283" s="5" customFormat="1" ht="15" x14ac:dyDescent="0.25"/>
    <row r="284" s="5" customFormat="1" ht="15" x14ac:dyDescent="0.25"/>
    <row r="285" s="5" customFormat="1" ht="15" x14ac:dyDescent="0.25"/>
    <row r="286" s="5" customFormat="1" ht="15" x14ac:dyDescent="0.25"/>
  </sheetData>
  <mergeCells count="10">
    <mergeCell ref="Z1:AB1"/>
    <mergeCell ref="AC1:AE1"/>
    <mergeCell ref="AF1:AH1"/>
    <mergeCell ref="AI1:AK1"/>
    <mergeCell ref="D1:F1"/>
    <mergeCell ref="G1:I1"/>
    <mergeCell ref="J1:L1"/>
    <mergeCell ref="M1:O1"/>
    <mergeCell ref="P1:R1"/>
    <mergeCell ref="W1:Y1"/>
  </mergeCells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A48"/>
  <sheetViews>
    <sheetView topLeftCell="I1" zoomScale="70" zoomScaleNormal="70" workbookViewId="0">
      <selection activeCell="Q7" sqref="Q7"/>
    </sheetView>
  </sheetViews>
  <sheetFormatPr defaultRowHeight="14.25" x14ac:dyDescent="0.2"/>
  <cols>
    <col min="1" max="1" width="11.75" bestFit="1" customWidth="1"/>
    <col min="2" max="2" width="5.625" bestFit="1" customWidth="1"/>
    <col min="3" max="3" width="4.75" bestFit="1" customWidth="1"/>
    <col min="4" max="4" width="14.375" bestFit="1" customWidth="1"/>
    <col min="5" max="5" width="8.75" style="29" customWidth="1"/>
    <col min="6" max="6" width="11.5" style="2" bestFit="1" customWidth="1"/>
    <col min="7" max="8" width="11.375" style="2" bestFit="1" customWidth="1"/>
    <col min="9" max="11" width="10.5" style="2" bestFit="1" customWidth="1"/>
    <col min="12" max="13" width="11.5" style="2" bestFit="1" customWidth="1"/>
    <col min="14" max="15" width="11.375" style="2" bestFit="1" customWidth="1"/>
    <col min="16" max="16" width="10.375" style="2" bestFit="1" customWidth="1"/>
    <col min="17" max="17" width="10.5" style="2" bestFit="1" customWidth="1"/>
    <col min="18" max="20" width="8.5" bestFit="1" customWidth="1"/>
    <col min="21" max="21" width="4.375" style="3" customWidth="1"/>
    <col min="22" max="22" width="33.75" style="56" bestFit="1" customWidth="1"/>
    <col min="23" max="23" width="30.375" style="56" customWidth="1"/>
    <col min="24" max="24" width="33.75" style="56" customWidth="1"/>
    <col min="25" max="25" width="31.5" style="56" bestFit="1" customWidth="1"/>
    <col min="26" max="26" width="23.75" style="56" customWidth="1"/>
    <col min="27" max="27" width="10.5" style="1" customWidth="1"/>
  </cols>
  <sheetData>
    <row r="1" spans="1:27" s="7" customFormat="1" ht="15" x14ac:dyDescent="0.25">
      <c r="D1" s="51" t="s">
        <v>125</v>
      </c>
      <c r="E1" s="101"/>
      <c r="F1" s="125" t="s">
        <v>99</v>
      </c>
      <c r="G1" s="125"/>
      <c r="H1" s="125"/>
      <c r="I1" s="125" t="s">
        <v>100</v>
      </c>
      <c r="J1" s="125"/>
      <c r="K1" s="125"/>
      <c r="L1" s="125" t="s">
        <v>101</v>
      </c>
      <c r="M1" s="125"/>
      <c r="N1" s="125"/>
      <c r="O1" s="125" t="s">
        <v>102</v>
      </c>
      <c r="P1" s="125"/>
      <c r="Q1" s="125"/>
      <c r="R1" s="115" t="s">
        <v>103</v>
      </c>
      <c r="S1" s="115"/>
      <c r="T1" s="115"/>
      <c r="U1" s="61"/>
      <c r="V1" s="94" t="s">
        <v>99</v>
      </c>
      <c r="W1" s="94" t="s">
        <v>100</v>
      </c>
      <c r="X1" s="94" t="s">
        <v>101</v>
      </c>
      <c r="Y1" s="94" t="s">
        <v>104</v>
      </c>
      <c r="Z1" s="94" t="s">
        <v>103</v>
      </c>
      <c r="AA1" s="126" t="s">
        <v>126</v>
      </c>
    </row>
    <row r="2" spans="1:27" s="59" customFormat="1" ht="15" x14ac:dyDescent="0.25">
      <c r="D2" s="96" t="s">
        <v>123</v>
      </c>
      <c r="E2" s="102" t="s">
        <v>80</v>
      </c>
      <c r="F2" s="22" t="s">
        <v>105</v>
      </c>
      <c r="G2" s="22" t="s">
        <v>106</v>
      </c>
      <c r="H2" s="22" t="s">
        <v>107</v>
      </c>
      <c r="I2" s="22" t="s">
        <v>105</v>
      </c>
      <c r="J2" s="22" t="s">
        <v>106</v>
      </c>
      <c r="K2" s="22" t="s">
        <v>107</v>
      </c>
      <c r="L2" s="22" t="s">
        <v>105</v>
      </c>
      <c r="M2" s="22" t="s">
        <v>106</v>
      </c>
      <c r="N2" s="22" t="s">
        <v>17</v>
      </c>
      <c r="O2" s="22" t="s">
        <v>105</v>
      </c>
      <c r="P2" s="22" t="s">
        <v>106</v>
      </c>
      <c r="Q2" s="22" t="s">
        <v>107</v>
      </c>
      <c r="R2" s="22" t="s">
        <v>105</v>
      </c>
      <c r="S2" s="22" t="s">
        <v>106</v>
      </c>
      <c r="T2" s="22" t="s">
        <v>107</v>
      </c>
      <c r="U2" s="100"/>
      <c r="V2" s="17" t="s">
        <v>124</v>
      </c>
      <c r="W2" s="17" t="s">
        <v>124</v>
      </c>
      <c r="X2" s="17" t="s">
        <v>124</v>
      </c>
      <c r="Y2" s="17" t="s">
        <v>124</v>
      </c>
      <c r="Z2" s="17" t="s">
        <v>124</v>
      </c>
      <c r="AA2" s="126"/>
    </row>
    <row r="3" spans="1:27" s="7" customFormat="1" ht="15" x14ac:dyDescent="0.25">
      <c r="A3" s="7" t="s">
        <v>1</v>
      </c>
      <c r="B3" s="7">
        <v>25</v>
      </c>
      <c r="C3" s="8">
        <v>0.4</v>
      </c>
      <c r="D3" s="60">
        <v>42.424349999999997</v>
      </c>
      <c r="E3" s="101">
        <v>3.2399999999999996E-4</v>
      </c>
      <c r="F3" s="21">
        <v>1.96495</v>
      </c>
      <c r="G3" s="21">
        <v>0.20243</v>
      </c>
      <c r="H3" s="21">
        <v>1.0286710000000001</v>
      </c>
      <c r="I3" s="21">
        <v>1E-3</v>
      </c>
      <c r="J3" s="21">
        <v>7.5000000000000002E-4</v>
      </c>
      <c r="K3" s="21">
        <v>8.2100000000000001E-4</v>
      </c>
      <c r="L3" s="21">
        <v>2.26986</v>
      </c>
      <c r="M3" s="21">
        <v>0.14901</v>
      </c>
      <c r="N3" s="21">
        <v>0.41750799999999993</v>
      </c>
      <c r="O3" s="21">
        <v>0.16952</v>
      </c>
      <c r="P3" s="21">
        <v>0.10443</v>
      </c>
      <c r="Q3" s="21">
        <v>0.13597400000000001</v>
      </c>
      <c r="R3" s="21">
        <v>6.4000000000000005E-4</v>
      </c>
      <c r="S3" s="21">
        <v>5.1999999999999995E-4</v>
      </c>
      <c r="T3" s="21">
        <v>5.4500000000000002E-4</v>
      </c>
      <c r="U3" s="61"/>
      <c r="V3" s="104" t="s">
        <v>265</v>
      </c>
      <c r="W3" s="104" t="s">
        <v>266</v>
      </c>
      <c r="X3" s="104" t="s">
        <v>267</v>
      </c>
      <c r="Y3" s="104" t="s">
        <v>268</v>
      </c>
      <c r="Z3" s="104" t="s">
        <v>269</v>
      </c>
      <c r="AA3" s="20">
        <v>42.424349999999997</v>
      </c>
    </row>
    <row r="4" spans="1:27" s="7" customFormat="1" ht="15" x14ac:dyDescent="0.25">
      <c r="A4" s="7" t="s">
        <v>1</v>
      </c>
      <c r="B4" s="7">
        <v>25</v>
      </c>
      <c r="C4" s="8">
        <v>0.7</v>
      </c>
      <c r="D4" s="60">
        <v>29.921769999999999</v>
      </c>
      <c r="E4" s="101">
        <v>3.3399999999999999E-4</v>
      </c>
      <c r="F4" s="21">
        <v>3.3837199999999998</v>
      </c>
      <c r="G4" s="21">
        <v>0.56296999999999997</v>
      </c>
      <c r="H4" s="21">
        <v>2.1223999999999998</v>
      </c>
      <c r="I4" s="21">
        <v>0.65098999999999996</v>
      </c>
      <c r="J4" s="21">
        <v>1.1999999999999999E-3</v>
      </c>
      <c r="K4" s="21">
        <v>7.9806999999999989E-2</v>
      </c>
      <c r="L4" s="21">
        <v>3.4616500000000001</v>
      </c>
      <c r="M4" s="21">
        <v>1.02285</v>
      </c>
      <c r="N4" s="21">
        <v>2.844468</v>
      </c>
      <c r="O4" s="21">
        <v>3.3502200000000002</v>
      </c>
      <c r="P4" s="21">
        <v>0.49653000000000003</v>
      </c>
      <c r="Q4" s="21">
        <v>2.233644</v>
      </c>
      <c r="R4" s="21">
        <v>9.0299999999999998E-3</v>
      </c>
      <c r="S4" s="21">
        <v>5.5999999999999995E-4</v>
      </c>
      <c r="T4" s="21">
        <v>3.4710000000000006E-3</v>
      </c>
      <c r="U4" s="61"/>
      <c r="V4" s="104" t="s">
        <v>270</v>
      </c>
      <c r="W4" s="104" t="s">
        <v>271</v>
      </c>
      <c r="X4" s="104" t="s">
        <v>272</v>
      </c>
      <c r="Y4" s="104" t="s">
        <v>273</v>
      </c>
      <c r="Z4" s="104" t="s">
        <v>274</v>
      </c>
      <c r="AA4" s="20">
        <v>29.921769999999999</v>
      </c>
    </row>
    <row r="5" spans="1:27" s="7" customFormat="1" ht="15" x14ac:dyDescent="0.25">
      <c r="A5" s="7" t="s">
        <v>1</v>
      </c>
      <c r="B5" s="7">
        <v>25</v>
      </c>
      <c r="C5" s="8">
        <v>1</v>
      </c>
      <c r="D5" s="60">
        <v>29.717700000000001</v>
      </c>
      <c r="E5" s="101">
        <v>3.7100000000000007E-4</v>
      </c>
      <c r="F5" s="21">
        <v>0.1149</v>
      </c>
      <c r="G5" s="21">
        <v>9.58E-3</v>
      </c>
      <c r="H5" s="21">
        <v>2.0740000000000001E-2</v>
      </c>
      <c r="I5" s="21">
        <v>4.8999999999999998E-4</v>
      </c>
      <c r="J5" s="21">
        <v>4.6000000000000001E-4</v>
      </c>
      <c r="K5" s="21">
        <v>4.66E-4</v>
      </c>
      <c r="L5" s="21">
        <v>4.3527100000000001</v>
      </c>
      <c r="M5" s="21">
        <v>1.39219</v>
      </c>
      <c r="N5" s="21">
        <v>3.6651370000000001</v>
      </c>
      <c r="O5" s="21">
        <v>0.78576000000000001</v>
      </c>
      <c r="P5" s="21">
        <v>0.13855999999999999</v>
      </c>
      <c r="Q5" s="21">
        <v>0.430452</v>
      </c>
      <c r="R5" s="21">
        <v>4.8000000000000001E-4</v>
      </c>
      <c r="S5" s="21">
        <v>4.4999999999999999E-4</v>
      </c>
      <c r="T5" s="21">
        <v>4.5700000000000005E-4</v>
      </c>
      <c r="U5" s="61"/>
      <c r="V5" s="104" t="s">
        <v>275</v>
      </c>
      <c r="W5" s="104" t="s">
        <v>276</v>
      </c>
      <c r="X5" s="104" t="s">
        <v>277</v>
      </c>
      <c r="Y5" s="104" t="s">
        <v>278</v>
      </c>
      <c r="Z5" s="104" t="s">
        <v>279</v>
      </c>
      <c r="AA5" s="20">
        <v>29.717700000000001</v>
      </c>
    </row>
    <row r="6" spans="1:27" s="7" customFormat="1" ht="15" x14ac:dyDescent="0.25">
      <c r="A6" s="7" t="s">
        <v>1</v>
      </c>
      <c r="B6" s="7">
        <v>100</v>
      </c>
      <c r="C6" s="8">
        <v>0.4</v>
      </c>
      <c r="D6" s="60">
        <v>149.24859000000001</v>
      </c>
      <c r="E6" s="101">
        <v>1.268E-3</v>
      </c>
      <c r="F6" s="21">
        <v>19.04496</v>
      </c>
      <c r="G6" s="21">
        <v>1.4284600000000001</v>
      </c>
      <c r="H6" s="21">
        <v>12.363142</v>
      </c>
      <c r="I6" s="21">
        <v>11.25543</v>
      </c>
      <c r="J6" s="21">
        <v>2.6268699999999998</v>
      </c>
      <c r="K6" s="21">
        <v>4.9295299999999997</v>
      </c>
      <c r="L6" s="21">
        <v>19.075579999999999</v>
      </c>
      <c r="M6" s="21">
        <v>13.1127</v>
      </c>
      <c r="N6" s="21">
        <v>18.392619</v>
      </c>
      <c r="O6" s="21">
        <v>10.05199</v>
      </c>
      <c r="P6" s="21">
        <v>4.44956</v>
      </c>
      <c r="Q6" s="21">
        <v>5.7812200000000002</v>
      </c>
      <c r="R6" s="21">
        <v>2.5553400000000002</v>
      </c>
      <c r="S6" s="21">
        <v>1.754E-2</v>
      </c>
      <c r="T6" s="21">
        <v>0.43991299999999994</v>
      </c>
      <c r="U6" s="61"/>
      <c r="V6" s="104" t="s">
        <v>280</v>
      </c>
      <c r="W6" s="104" t="s">
        <v>281</v>
      </c>
      <c r="X6" s="104" t="s">
        <v>282</v>
      </c>
      <c r="Y6" s="104" t="s">
        <v>283</v>
      </c>
      <c r="Z6" s="104" t="s">
        <v>284</v>
      </c>
      <c r="AA6" s="20">
        <v>149.24859000000001</v>
      </c>
    </row>
    <row r="7" spans="1:27" s="7" customFormat="1" ht="15" x14ac:dyDescent="0.25">
      <c r="A7" s="7" t="s">
        <v>1</v>
      </c>
      <c r="B7" s="7">
        <v>100</v>
      </c>
      <c r="C7" s="8">
        <v>0.7</v>
      </c>
      <c r="D7" s="60">
        <v>142.84329</v>
      </c>
      <c r="E7" s="101">
        <v>1.3680000000000001E-3</v>
      </c>
      <c r="F7" s="21">
        <v>0.82147000000000003</v>
      </c>
      <c r="G7" s="21">
        <v>0.26207999999999998</v>
      </c>
      <c r="H7" s="21">
        <v>0.55536199999999991</v>
      </c>
      <c r="I7" s="21">
        <v>48.746299999999998</v>
      </c>
      <c r="J7" s="21">
        <v>11.227410000000001</v>
      </c>
      <c r="K7" s="21">
        <v>32.499681999999993</v>
      </c>
      <c r="L7" s="21">
        <v>0.95640999999999998</v>
      </c>
      <c r="M7" s="21">
        <v>0.34378999999999998</v>
      </c>
      <c r="N7" s="21">
        <v>0.62691600000000003</v>
      </c>
      <c r="O7" s="21">
        <v>1.8749899999999999</v>
      </c>
      <c r="P7" s="21">
        <v>0.54218</v>
      </c>
      <c r="Q7" s="21">
        <v>1.295812</v>
      </c>
      <c r="R7" s="21">
        <v>19.263190000000002</v>
      </c>
      <c r="S7" s="21">
        <v>2.5035699999999999</v>
      </c>
      <c r="T7" s="21">
        <v>10.737266</v>
      </c>
      <c r="U7" s="61"/>
      <c r="V7" s="104" t="s">
        <v>285</v>
      </c>
      <c r="W7" s="104" t="s">
        <v>286</v>
      </c>
      <c r="X7" s="104" t="s">
        <v>287</v>
      </c>
      <c r="Y7" s="104" t="s">
        <v>288</v>
      </c>
      <c r="Z7" s="104" t="s">
        <v>289</v>
      </c>
      <c r="AA7" s="20">
        <v>142.84329</v>
      </c>
    </row>
    <row r="8" spans="1:27" s="7" customFormat="1" ht="15" x14ac:dyDescent="0.25">
      <c r="A8" s="7" t="s">
        <v>1</v>
      </c>
      <c r="B8" s="7">
        <v>100</v>
      </c>
      <c r="C8" s="8">
        <v>1</v>
      </c>
      <c r="D8" s="60">
        <v>104.49167</v>
      </c>
      <c r="E8" s="101">
        <v>1.536E-3</v>
      </c>
      <c r="F8" s="21">
        <v>67.716949999999997</v>
      </c>
      <c r="G8" s="21">
        <v>12.151630000000001</v>
      </c>
      <c r="H8" s="21">
        <v>54.044059999999988</v>
      </c>
      <c r="I8" s="21">
        <v>4.0852000000000004</v>
      </c>
      <c r="J8" s="21">
        <v>0.69494</v>
      </c>
      <c r="K8" s="21">
        <v>2.4839130000000003</v>
      </c>
      <c r="L8" s="21">
        <v>67.605639999999994</v>
      </c>
      <c r="M8" s="21">
        <v>38.486269999999998</v>
      </c>
      <c r="N8" s="21">
        <v>62.048033000000011</v>
      </c>
      <c r="O8" s="21">
        <v>59.700740000000003</v>
      </c>
      <c r="P8" s="21">
        <v>8.6410300000000007</v>
      </c>
      <c r="Q8" s="21">
        <v>28.507565</v>
      </c>
      <c r="R8" s="21">
        <v>0.12917999999999999</v>
      </c>
      <c r="S8" s="21">
        <v>3.8800000000000002E-3</v>
      </c>
      <c r="T8" s="21">
        <v>4.7847999999999988E-2</v>
      </c>
      <c r="U8" s="61"/>
      <c r="V8" s="104" t="s">
        <v>290</v>
      </c>
      <c r="W8" s="104" t="s">
        <v>291</v>
      </c>
      <c r="X8" s="104" t="s">
        <v>292</v>
      </c>
      <c r="Y8" s="104" t="s">
        <v>293</v>
      </c>
      <c r="Z8" s="104" t="s">
        <v>294</v>
      </c>
      <c r="AA8" s="20">
        <v>104.49167</v>
      </c>
    </row>
    <row r="9" spans="1:27" s="7" customFormat="1" ht="15" x14ac:dyDescent="0.25">
      <c r="A9" s="7" t="s">
        <v>1</v>
      </c>
      <c r="B9" s="7">
        <v>1000</v>
      </c>
      <c r="C9" s="8">
        <v>0.4</v>
      </c>
      <c r="D9" s="60">
        <v>1164.0632700000001</v>
      </c>
      <c r="E9" s="101">
        <v>2.0365999999999999E-2</v>
      </c>
      <c r="F9" s="21">
        <v>8.9461499999999994</v>
      </c>
      <c r="G9" s="21">
        <v>3.47295</v>
      </c>
      <c r="H9" s="21">
        <v>5.624852999999999</v>
      </c>
      <c r="I9" s="21">
        <v>0.14521999999999999</v>
      </c>
      <c r="J9" s="21">
        <v>2.6009999999999998E-2</v>
      </c>
      <c r="K9" s="21">
        <v>3.8862999999999995E-2</v>
      </c>
      <c r="L9" s="21">
        <v>1314.3486700000001</v>
      </c>
      <c r="M9" s="21">
        <v>972.72375999999997</v>
      </c>
      <c r="N9" s="21">
        <v>1233.0960809999999</v>
      </c>
      <c r="O9" s="21">
        <v>57.407769999999999</v>
      </c>
      <c r="P9" s="21">
        <v>47.77225</v>
      </c>
      <c r="Q9" s="21">
        <v>51.891255000000001</v>
      </c>
      <c r="R9" s="21">
        <v>3.6700000000000003E-2</v>
      </c>
      <c r="S9" s="21">
        <v>3.4329999999999999E-2</v>
      </c>
      <c r="T9" s="21">
        <v>3.5619999999999999E-2</v>
      </c>
      <c r="U9" s="61"/>
      <c r="V9" s="104" t="s">
        <v>295</v>
      </c>
      <c r="W9" s="104" t="s">
        <v>296</v>
      </c>
      <c r="X9" s="104" t="s">
        <v>297</v>
      </c>
      <c r="Y9" s="104" t="s">
        <v>298</v>
      </c>
      <c r="Z9" s="104" t="s">
        <v>299</v>
      </c>
      <c r="AA9" s="20">
        <v>1164.0632700000001</v>
      </c>
    </row>
    <row r="10" spans="1:27" s="7" customFormat="1" ht="15" x14ac:dyDescent="0.25">
      <c r="A10" s="7" t="s">
        <v>1</v>
      </c>
      <c r="B10" s="7">
        <v>1000</v>
      </c>
      <c r="C10" s="8">
        <v>0.7</v>
      </c>
      <c r="D10" s="60">
        <v>1061.2640799999999</v>
      </c>
      <c r="E10" s="101">
        <v>2.1708999999999999E-2</v>
      </c>
      <c r="F10" s="21">
        <v>0.82303000000000004</v>
      </c>
      <c r="G10" s="21">
        <v>0.69516999999999995</v>
      </c>
      <c r="H10" s="21">
        <v>0.72271099999999999</v>
      </c>
      <c r="I10" s="21">
        <v>2.8209999999999999E-2</v>
      </c>
      <c r="J10" s="21">
        <v>2.7199999999999998E-2</v>
      </c>
      <c r="K10" s="21">
        <v>2.7622000000000001E-2</v>
      </c>
      <c r="L10" s="21">
        <v>1967.7204999999999</v>
      </c>
      <c r="M10" s="21">
        <v>1343.3533600000001</v>
      </c>
      <c r="N10" s="21">
        <v>1818.3189570000002</v>
      </c>
      <c r="O10" s="21">
        <v>53.327179999999998</v>
      </c>
      <c r="P10" s="21">
        <v>44.664790000000004</v>
      </c>
      <c r="Q10" s="21">
        <v>48.095726999999997</v>
      </c>
      <c r="R10" s="21">
        <v>2.8400000000000002E-2</v>
      </c>
      <c r="S10" s="21">
        <v>2.657E-2</v>
      </c>
      <c r="T10" s="21">
        <v>2.7483E-2</v>
      </c>
      <c r="U10" s="61"/>
      <c r="V10" s="104" t="s">
        <v>300</v>
      </c>
      <c r="W10" s="104" t="s">
        <v>301</v>
      </c>
      <c r="X10" s="104" t="s">
        <v>302</v>
      </c>
      <c r="Y10" s="104" t="s">
        <v>303</v>
      </c>
      <c r="Z10" s="104" t="s">
        <v>304</v>
      </c>
      <c r="AA10" s="20">
        <v>1061.2640799999999</v>
      </c>
    </row>
    <row r="11" spans="1:27" s="7" customFormat="1" ht="15" x14ac:dyDescent="0.25">
      <c r="A11" s="7" t="s">
        <v>1</v>
      </c>
      <c r="B11" s="7">
        <v>1000</v>
      </c>
      <c r="C11" s="8">
        <v>1</v>
      </c>
      <c r="D11" s="60">
        <v>1068.7413899999999</v>
      </c>
      <c r="E11" s="101">
        <v>2.3186999999999999E-2</v>
      </c>
      <c r="F11" s="21">
        <v>0.7248</v>
      </c>
      <c r="G11" s="21">
        <v>0.70423999999999998</v>
      </c>
      <c r="H11" s="21">
        <v>0.71445199999999998</v>
      </c>
      <c r="I11" s="21">
        <v>2.9790000000000001E-2</v>
      </c>
      <c r="J11" s="21">
        <v>2.845E-2</v>
      </c>
      <c r="K11" s="21">
        <v>2.8783999999999997E-2</v>
      </c>
      <c r="L11" s="21">
        <v>3096.6710499999999</v>
      </c>
      <c r="M11" s="21">
        <v>816.72928999999999</v>
      </c>
      <c r="N11" s="21">
        <v>1564.1164530000001</v>
      </c>
      <c r="O11" s="21">
        <v>51.906790000000001</v>
      </c>
      <c r="P11" s="21">
        <v>44.209020000000002</v>
      </c>
      <c r="Q11" s="21">
        <v>47.030867000000001</v>
      </c>
      <c r="R11" s="21">
        <v>3.0249999999999999E-2</v>
      </c>
      <c r="S11" s="21">
        <v>2.9409999999999999E-2</v>
      </c>
      <c r="T11" s="21">
        <v>2.9769E-2</v>
      </c>
      <c r="U11" s="61"/>
      <c r="V11" s="104" t="s">
        <v>305</v>
      </c>
      <c r="W11" s="104" t="s">
        <v>306</v>
      </c>
      <c r="X11" s="104" t="s">
        <v>307</v>
      </c>
      <c r="Y11" s="104" t="s">
        <v>308</v>
      </c>
      <c r="Z11" s="104" t="s">
        <v>309</v>
      </c>
      <c r="AA11" s="20">
        <v>1068.7413899999999</v>
      </c>
    </row>
    <row r="12" spans="1:27" s="7" customFormat="1" ht="15" x14ac:dyDescent="0.25">
      <c r="A12" s="7" t="s">
        <v>108</v>
      </c>
      <c r="B12" s="7">
        <v>24</v>
      </c>
      <c r="C12" s="8">
        <v>0.4</v>
      </c>
      <c r="D12" s="60">
        <v>3179.9746599999999</v>
      </c>
      <c r="E12" s="101">
        <v>2.2200000000000003E-4</v>
      </c>
      <c r="F12" s="21">
        <v>0.68454000000000004</v>
      </c>
      <c r="G12" s="21">
        <v>0.21812999999999999</v>
      </c>
      <c r="H12" s="21">
        <v>0.40742200000000006</v>
      </c>
      <c r="I12" s="21">
        <v>1.6638500000000001</v>
      </c>
      <c r="J12" s="21">
        <v>8.9800000000000001E-3</v>
      </c>
      <c r="K12" s="21">
        <v>0.32332600000000011</v>
      </c>
      <c r="L12" s="21">
        <v>1.18242</v>
      </c>
      <c r="M12" s="21">
        <v>0.18862000000000001</v>
      </c>
      <c r="N12" s="21">
        <v>0.39089300000000005</v>
      </c>
      <c r="O12" s="21">
        <v>1.88076</v>
      </c>
      <c r="P12" s="21">
        <v>0.15168000000000001</v>
      </c>
      <c r="Q12" s="21">
        <v>0.42246299999999992</v>
      </c>
      <c r="R12" s="21">
        <v>0.50129999999999997</v>
      </c>
      <c r="S12" s="21">
        <v>0.14262</v>
      </c>
      <c r="T12" s="21">
        <v>0.29427700000000001</v>
      </c>
      <c r="U12" s="61"/>
      <c r="V12" s="104" t="s">
        <v>310</v>
      </c>
      <c r="W12" s="104" t="s">
        <v>311</v>
      </c>
      <c r="X12" s="104" t="s">
        <v>312</v>
      </c>
      <c r="Y12" s="104" t="s">
        <v>313</v>
      </c>
      <c r="Z12" s="104" t="s">
        <v>314</v>
      </c>
      <c r="AA12" s="20">
        <v>3179.9746599999999</v>
      </c>
    </row>
    <row r="13" spans="1:27" s="7" customFormat="1" ht="15" x14ac:dyDescent="0.25">
      <c r="A13" s="7" t="s">
        <v>2</v>
      </c>
      <c r="B13" s="7">
        <v>24</v>
      </c>
      <c r="C13" s="8">
        <v>0.7</v>
      </c>
      <c r="D13" s="60">
        <v>2321.03586</v>
      </c>
      <c r="E13" s="101">
        <v>2.32E-4</v>
      </c>
      <c r="F13" s="21">
        <v>0.10963000000000001</v>
      </c>
      <c r="G13" s="21">
        <v>8.5500000000000003E-3</v>
      </c>
      <c r="H13" s="21">
        <v>1.9436000000000002E-2</v>
      </c>
      <c r="I13" s="21">
        <v>6.8300000000000001E-3</v>
      </c>
      <c r="J13" s="21">
        <v>5.1000000000000004E-4</v>
      </c>
      <c r="K13" s="21">
        <v>5.5300000000000002E-3</v>
      </c>
      <c r="L13" s="21">
        <v>2.7697799999999999</v>
      </c>
      <c r="M13" s="21">
        <v>0.32099</v>
      </c>
      <c r="N13" s="21">
        <v>1.9144320000000001</v>
      </c>
      <c r="O13" s="21">
        <v>1.98088</v>
      </c>
      <c r="P13" s="21">
        <v>0.12157999999999999</v>
      </c>
      <c r="Q13" s="21">
        <v>0.46985599999999994</v>
      </c>
      <c r="R13" s="21">
        <v>4.1700000000000001E-3</v>
      </c>
      <c r="S13" s="21">
        <v>3.7499999999999999E-3</v>
      </c>
      <c r="T13" s="21">
        <v>4.0160000000000005E-3</v>
      </c>
      <c r="U13" s="61"/>
      <c r="V13" s="104" t="s">
        <v>315</v>
      </c>
      <c r="W13" s="104" t="s">
        <v>316</v>
      </c>
      <c r="X13" s="104" t="s">
        <v>317</v>
      </c>
      <c r="Y13" s="104" t="s">
        <v>318</v>
      </c>
      <c r="Z13" s="104" t="s">
        <v>319</v>
      </c>
      <c r="AA13" s="20">
        <v>2321.03586</v>
      </c>
    </row>
    <row r="14" spans="1:27" s="7" customFormat="1" ht="15" x14ac:dyDescent="0.25">
      <c r="A14" s="7" t="s">
        <v>2</v>
      </c>
      <c r="B14" s="7">
        <v>24</v>
      </c>
      <c r="C14" s="8">
        <v>1</v>
      </c>
      <c r="D14" s="60">
        <v>2320.9075499999999</v>
      </c>
      <c r="E14" s="101">
        <v>2.5999999999999992E-4</v>
      </c>
      <c r="F14" s="21">
        <v>4.6752599999999997</v>
      </c>
      <c r="G14" s="21">
        <v>0.50517000000000001</v>
      </c>
      <c r="H14" s="21">
        <v>4.1253390000000003</v>
      </c>
      <c r="I14" s="21">
        <v>2.7006000000000001</v>
      </c>
      <c r="J14" s="21">
        <v>0.66876999999999998</v>
      </c>
      <c r="K14" s="21">
        <v>1.3142170000000002</v>
      </c>
      <c r="L14" s="21">
        <v>4.5143800000000001</v>
      </c>
      <c r="M14" s="21">
        <v>0.60009000000000001</v>
      </c>
      <c r="N14" s="21">
        <v>3.7769810000000001</v>
      </c>
      <c r="O14" s="21">
        <v>4.60982</v>
      </c>
      <c r="P14" s="21">
        <v>4.4961200000000003</v>
      </c>
      <c r="Q14" s="21">
        <v>4.515371</v>
      </c>
      <c r="R14" s="21">
        <v>2.6599699999999999</v>
      </c>
      <c r="S14" s="21">
        <v>0.33289000000000002</v>
      </c>
      <c r="T14" s="21">
        <v>0.64617900000000006</v>
      </c>
      <c r="U14" s="61"/>
      <c r="V14" s="104" t="s">
        <v>320</v>
      </c>
      <c r="W14" s="104" t="s">
        <v>321</v>
      </c>
      <c r="X14" s="104" t="s">
        <v>322</v>
      </c>
      <c r="Y14" s="104" t="s">
        <v>323</v>
      </c>
      <c r="Z14" s="104" t="s">
        <v>324</v>
      </c>
      <c r="AA14" s="20">
        <v>2320.9075499999999</v>
      </c>
    </row>
    <row r="15" spans="1:27" s="7" customFormat="1" ht="15" x14ac:dyDescent="0.25">
      <c r="A15" s="7" t="s">
        <v>2</v>
      </c>
      <c r="B15" s="7">
        <v>100</v>
      </c>
      <c r="C15" s="8">
        <v>0.4</v>
      </c>
      <c r="D15" s="60">
        <v>50457.034749999999</v>
      </c>
      <c r="E15" s="101">
        <v>8.5399999999999994E-4</v>
      </c>
      <c r="F15" s="21">
        <v>16.257850000000001</v>
      </c>
      <c r="G15" s="21">
        <v>2.56379</v>
      </c>
      <c r="H15" s="21">
        <v>14.186627000000001</v>
      </c>
      <c r="I15" s="21">
        <v>1.506E-2</v>
      </c>
      <c r="J15" s="21">
        <v>1.09E-3</v>
      </c>
      <c r="K15" s="21">
        <v>1.1396999999999999E-2</v>
      </c>
      <c r="L15" s="21">
        <v>3.0472899999999998</v>
      </c>
      <c r="M15" s="21">
        <v>0.34983999999999998</v>
      </c>
      <c r="N15" s="21">
        <v>0.92802499999999988</v>
      </c>
      <c r="O15" s="21">
        <v>3.26423</v>
      </c>
      <c r="P15" s="21">
        <v>0.25681999999999999</v>
      </c>
      <c r="Q15" s="21">
        <v>1.1863119999999998</v>
      </c>
      <c r="R15" s="21">
        <v>2.8969999999999999E-2</v>
      </c>
      <c r="S15" s="21">
        <v>1.82E-3</v>
      </c>
      <c r="T15" s="21">
        <v>1.2557000000000002E-2</v>
      </c>
      <c r="U15" s="61"/>
      <c r="V15" s="104" t="s">
        <v>325</v>
      </c>
      <c r="W15" s="104" t="s">
        <v>326</v>
      </c>
      <c r="X15" s="104" t="s">
        <v>327</v>
      </c>
      <c r="Y15" s="104" t="s">
        <v>328</v>
      </c>
      <c r="Z15" s="104" t="s">
        <v>329</v>
      </c>
      <c r="AA15" s="20">
        <v>50457.034749999999</v>
      </c>
    </row>
    <row r="16" spans="1:27" s="7" customFormat="1" ht="15" x14ac:dyDescent="0.25">
      <c r="A16" s="7" t="s">
        <v>2</v>
      </c>
      <c r="B16" s="7">
        <v>100</v>
      </c>
      <c r="C16" s="8">
        <v>0.7</v>
      </c>
      <c r="D16" s="60">
        <v>38885.366179999997</v>
      </c>
      <c r="E16" s="101">
        <v>9.3100000000000008E-4</v>
      </c>
      <c r="F16" s="21">
        <v>33.19144</v>
      </c>
      <c r="G16" s="21">
        <v>33.11712</v>
      </c>
      <c r="H16" s="21">
        <v>33.151157999999995</v>
      </c>
      <c r="I16" s="21">
        <v>2.1160000000000002E-2</v>
      </c>
      <c r="J16" s="21">
        <v>3.14E-3</v>
      </c>
      <c r="K16" s="21">
        <v>1.1387999999999999E-2</v>
      </c>
      <c r="L16" s="21">
        <v>5.6771700000000003</v>
      </c>
      <c r="M16" s="21">
        <v>0.54339999999999999</v>
      </c>
      <c r="N16" s="21">
        <v>2.1866689999999998</v>
      </c>
      <c r="O16" s="21">
        <v>0.30307000000000001</v>
      </c>
      <c r="P16" s="21">
        <v>0.25380000000000003</v>
      </c>
      <c r="Q16" s="21">
        <v>0.28337899999999999</v>
      </c>
      <c r="R16" s="21">
        <v>3.0999999999999999E-3</v>
      </c>
      <c r="S16" s="21">
        <v>1.5399999999999999E-3</v>
      </c>
      <c r="T16" s="21">
        <v>2.235E-3</v>
      </c>
      <c r="U16" s="61"/>
      <c r="V16" s="104" t="s">
        <v>330</v>
      </c>
      <c r="W16" s="104" t="s">
        <v>331</v>
      </c>
      <c r="X16" s="104" t="s">
        <v>332</v>
      </c>
      <c r="Y16" s="104" t="s">
        <v>333</v>
      </c>
      <c r="Z16" s="104" t="s">
        <v>334</v>
      </c>
      <c r="AA16" s="20">
        <v>38885.366179999997</v>
      </c>
    </row>
    <row r="17" spans="1:27" s="7" customFormat="1" ht="15" x14ac:dyDescent="0.25">
      <c r="A17" s="7" t="s">
        <v>2</v>
      </c>
      <c r="B17" s="7">
        <v>100</v>
      </c>
      <c r="C17" s="8">
        <v>1</v>
      </c>
      <c r="D17" s="60">
        <v>36933.520120000001</v>
      </c>
      <c r="E17" s="101">
        <v>1.021E-3</v>
      </c>
      <c r="F17" s="21">
        <v>53.466050000000003</v>
      </c>
      <c r="G17" s="21">
        <v>2.3821400000000001</v>
      </c>
      <c r="H17" s="21">
        <v>38.001524000000003</v>
      </c>
      <c r="I17" s="21">
        <v>1.32E-3</v>
      </c>
      <c r="J17" s="21">
        <v>1.2899999999999999E-3</v>
      </c>
      <c r="K17" s="21">
        <v>1.297E-3</v>
      </c>
      <c r="L17" s="21">
        <v>53.389150000000001</v>
      </c>
      <c r="M17" s="21">
        <v>4.1863799999999998</v>
      </c>
      <c r="N17" s="21">
        <v>20.274082999999997</v>
      </c>
      <c r="O17" s="21">
        <v>0.30537999999999998</v>
      </c>
      <c r="P17" s="21">
        <v>0.24956</v>
      </c>
      <c r="Q17" s="21">
        <v>0.27938600000000002</v>
      </c>
      <c r="R17" s="21">
        <v>3.9260000000000003E-2</v>
      </c>
      <c r="S17" s="21">
        <v>1.99E-3</v>
      </c>
      <c r="T17" s="21">
        <v>1.5112999999999998E-2</v>
      </c>
      <c r="U17" s="61"/>
      <c r="V17" s="104" t="s">
        <v>335</v>
      </c>
      <c r="W17" s="104" t="s">
        <v>336</v>
      </c>
      <c r="X17" s="104" t="s">
        <v>337</v>
      </c>
      <c r="Y17" s="104" t="s">
        <v>338</v>
      </c>
      <c r="Z17" s="104" t="s">
        <v>339</v>
      </c>
      <c r="AA17" s="20">
        <v>36933.520120000001</v>
      </c>
    </row>
    <row r="18" spans="1:27" s="7" customFormat="1" ht="15" x14ac:dyDescent="0.25">
      <c r="A18" s="7" t="s">
        <v>2</v>
      </c>
      <c r="B18" s="7">
        <v>997</v>
      </c>
      <c r="C18" s="8">
        <v>0.4</v>
      </c>
      <c r="D18" s="60">
        <v>328901.02487999998</v>
      </c>
      <c r="E18" s="101">
        <v>1.1831000000000001E-2</v>
      </c>
      <c r="F18" s="21">
        <v>1187.03466</v>
      </c>
      <c r="G18" s="21">
        <v>1185.0032900000001</v>
      </c>
      <c r="H18" s="21">
        <v>1185.842373</v>
      </c>
      <c r="I18" s="21">
        <v>9.9005500000000008</v>
      </c>
      <c r="J18" s="21">
        <v>7.6700000000000004E-2</v>
      </c>
      <c r="K18" s="21">
        <v>3.3460920000000001</v>
      </c>
      <c r="L18" s="21">
        <v>495.57601</v>
      </c>
      <c r="M18" s="21">
        <v>167.37629000000001</v>
      </c>
      <c r="N18" s="21">
        <v>283.09058100000004</v>
      </c>
      <c r="O18" s="21">
        <v>1148.1201699999999</v>
      </c>
      <c r="P18" s="21">
        <v>334.89954999999998</v>
      </c>
      <c r="Q18" s="21">
        <v>544.86336300000005</v>
      </c>
      <c r="R18" s="21">
        <v>9.8970000000000002E-2</v>
      </c>
      <c r="S18" s="21">
        <v>2.0279999999999999E-2</v>
      </c>
      <c r="T18" s="21">
        <v>5.3094999999999989E-2</v>
      </c>
      <c r="U18" s="61"/>
      <c r="V18" s="104" t="s">
        <v>340</v>
      </c>
      <c r="W18" s="104" t="s">
        <v>341</v>
      </c>
      <c r="X18" s="104" t="s">
        <v>342</v>
      </c>
      <c r="Y18" s="104" t="s">
        <v>343</v>
      </c>
      <c r="Z18" s="104" t="s">
        <v>344</v>
      </c>
      <c r="AA18" s="20">
        <v>328901.02487999998</v>
      </c>
    </row>
    <row r="19" spans="1:27" s="7" customFormat="1" ht="15" x14ac:dyDescent="0.25">
      <c r="A19" s="7" t="s">
        <v>2</v>
      </c>
      <c r="B19" s="7">
        <v>997</v>
      </c>
      <c r="C19" s="8">
        <v>0.7</v>
      </c>
      <c r="D19" s="60">
        <v>326692.65379999997</v>
      </c>
      <c r="E19" s="101">
        <v>1.3071999999999997E-2</v>
      </c>
      <c r="F19" s="21">
        <v>1716.1040800000001</v>
      </c>
      <c r="G19" s="21">
        <v>132.68675999999999</v>
      </c>
      <c r="H19" s="21">
        <v>1426.580359</v>
      </c>
      <c r="I19" s="21">
        <v>0.78410999999999997</v>
      </c>
      <c r="J19" s="21">
        <v>0.11953</v>
      </c>
      <c r="K19" s="21">
        <v>0.48031299999999993</v>
      </c>
      <c r="L19" s="21">
        <v>227.76760999999999</v>
      </c>
      <c r="M19" s="21">
        <v>98.655379999999994</v>
      </c>
      <c r="N19" s="21">
        <v>147.81929200000005</v>
      </c>
      <c r="O19" s="21">
        <v>1213.5550499999999</v>
      </c>
      <c r="P19" s="21">
        <v>271.18315999999999</v>
      </c>
      <c r="Q19" s="21">
        <v>600.56000399999994</v>
      </c>
      <c r="R19" s="21">
        <v>4.9759999999999999E-2</v>
      </c>
      <c r="S19" s="21">
        <v>1.9949999999999999E-2</v>
      </c>
      <c r="T19" s="21">
        <v>3.3413999999999999E-2</v>
      </c>
      <c r="U19" s="61"/>
      <c r="V19" s="104" t="s">
        <v>345</v>
      </c>
      <c r="W19" s="104" t="s">
        <v>346</v>
      </c>
      <c r="X19" s="104" t="s">
        <v>347</v>
      </c>
      <c r="Y19" s="104" t="s">
        <v>348</v>
      </c>
      <c r="Z19" s="104" t="s">
        <v>349</v>
      </c>
      <c r="AA19" s="20">
        <v>326692.65379999997</v>
      </c>
    </row>
    <row r="20" spans="1:27" s="7" customFormat="1" ht="15" x14ac:dyDescent="0.25">
      <c r="A20" s="7" t="s">
        <v>2</v>
      </c>
      <c r="B20" s="7">
        <v>997</v>
      </c>
      <c r="C20" s="8">
        <v>1</v>
      </c>
      <c r="D20" s="60">
        <v>325704.84333</v>
      </c>
      <c r="E20" s="101">
        <v>1.2615000000000001E-2</v>
      </c>
      <c r="F20" s="21">
        <v>0.70408999999999999</v>
      </c>
      <c r="G20" s="21">
        <v>0.50480999999999998</v>
      </c>
      <c r="H20" s="21">
        <v>0.60995100000000002</v>
      </c>
      <c r="I20" s="21">
        <v>2.1010000000000001E-2</v>
      </c>
      <c r="J20" s="21">
        <v>1.9609999999999999E-2</v>
      </c>
      <c r="K20" s="21">
        <v>1.9989E-2</v>
      </c>
      <c r="L20" s="21">
        <v>509.42858000000001</v>
      </c>
      <c r="M20" s="21">
        <v>62.893459999999997</v>
      </c>
      <c r="N20" s="21">
        <v>182.78027299999999</v>
      </c>
      <c r="O20" s="21">
        <v>2029.13895</v>
      </c>
      <c r="P20" s="21">
        <v>603.32800999999995</v>
      </c>
      <c r="Q20" s="21">
        <v>1303.0832009999999</v>
      </c>
      <c r="R20" s="21">
        <v>1.3729999999999999E-2</v>
      </c>
      <c r="S20" s="21">
        <v>1.282E-2</v>
      </c>
      <c r="T20" s="21">
        <v>1.3207E-2</v>
      </c>
      <c r="U20" s="61"/>
      <c r="V20" s="104" t="s">
        <v>350</v>
      </c>
      <c r="W20" s="104" t="s">
        <v>351</v>
      </c>
      <c r="X20" s="104" t="s">
        <v>352</v>
      </c>
      <c r="Y20" s="104" t="s">
        <v>353</v>
      </c>
      <c r="Z20" s="104" t="s">
        <v>354</v>
      </c>
      <c r="AA20" s="20">
        <v>325704.84333</v>
      </c>
    </row>
    <row r="21" spans="1:27" s="7" customFormat="1" ht="15" x14ac:dyDescent="0.25">
      <c r="A21" s="7" t="s">
        <v>0</v>
      </c>
      <c r="B21" s="7">
        <v>30</v>
      </c>
      <c r="C21" s="8">
        <v>0.4</v>
      </c>
      <c r="D21" s="60">
        <v>995.50248999999997</v>
      </c>
      <c r="E21" s="101">
        <v>3.6600000000000006E-4</v>
      </c>
      <c r="F21" s="21">
        <v>3.1472699999999998</v>
      </c>
      <c r="G21" s="21">
        <v>0.32654</v>
      </c>
      <c r="H21" s="21">
        <v>1.8423880000000004</v>
      </c>
      <c r="I21" s="21">
        <v>1.5061800000000001</v>
      </c>
      <c r="J21" s="21">
        <v>0.22295000000000001</v>
      </c>
      <c r="K21" s="21">
        <v>0.57933900000000005</v>
      </c>
      <c r="L21" s="21">
        <v>2.9840800000000001</v>
      </c>
      <c r="M21" s="21">
        <v>0.27883000000000002</v>
      </c>
      <c r="N21" s="21">
        <v>1.2055229999999999</v>
      </c>
      <c r="O21" s="21">
        <v>3.0095900000000002</v>
      </c>
      <c r="P21" s="21">
        <v>0.21199999999999999</v>
      </c>
      <c r="Q21" s="21">
        <v>1.8737750000000002</v>
      </c>
      <c r="R21" s="21">
        <v>0.30066999999999999</v>
      </c>
      <c r="S21" s="21">
        <v>4.7099999999999998E-3</v>
      </c>
      <c r="T21" s="21">
        <v>6.979100000000002E-2</v>
      </c>
      <c r="U21" s="61"/>
      <c r="V21" s="104" t="s">
        <v>355</v>
      </c>
      <c r="W21" s="104" t="s">
        <v>356</v>
      </c>
      <c r="X21" s="104" t="s">
        <v>357</v>
      </c>
      <c r="Y21" s="104" t="s">
        <v>358</v>
      </c>
      <c r="Z21" s="104" t="s">
        <v>359</v>
      </c>
      <c r="AA21" s="20">
        <v>995.50248999999997</v>
      </c>
    </row>
    <row r="22" spans="1:27" s="7" customFormat="1" ht="15" x14ac:dyDescent="0.25">
      <c r="A22" s="7" t="s">
        <v>0</v>
      </c>
      <c r="B22" s="7">
        <v>30</v>
      </c>
      <c r="C22" s="8">
        <v>0.7</v>
      </c>
      <c r="D22" s="60">
        <v>692.68915000000004</v>
      </c>
      <c r="E22" s="101">
        <v>3.6700000000000003E-4</v>
      </c>
      <c r="F22" s="21">
        <v>4.2297500000000001</v>
      </c>
      <c r="G22" s="21">
        <v>0.28699999999999998</v>
      </c>
      <c r="H22" s="21">
        <v>3.7325499999999998</v>
      </c>
      <c r="I22" s="21">
        <v>0.39964</v>
      </c>
      <c r="J22" s="21">
        <v>2.4599999999999999E-3</v>
      </c>
      <c r="K22" s="21">
        <v>9.3131999999999993E-2</v>
      </c>
      <c r="L22" s="21">
        <v>4.0905500000000004</v>
      </c>
      <c r="M22" s="21">
        <v>2.21428</v>
      </c>
      <c r="N22" s="21">
        <v>3.6606990000000001</v>
      </c>
      <c r="O22" s="21">
        <v>4.0835100000000004</v>
      </c>
      <c r="P22" s="21">
        <v>0.33604000000000001</v>
      </c>
      <c r="Q22" s="21">
        <v>2.7995139999999998</v>
      </c>
      <c r="R22" s="21">
        <v>1.5699000000000001</v>
      </c>
      <c r="S22" s="21">
        <v>3.2100000000000002E-3</v>
      </c>
      <c r="T22" s="21">
        <v>0.23224600000000001</v>
      </c>
      <c r="U22" s="61"/>
      <c r="V22" s="104" t="s">
        <v>360</v>
      </c>
      <c r="W22" s="104" t="s">
        <v>361</v>
      </c>
      <c r="X22" s="104" t="s">
        <v>362</v>
      </c>
      <c r="Y22" s="104" t="s">
        <v>363</v>
      </c>
      <c r="Z22" s="104" t="s">
        <v>364</v>
      </c>
      <c r="AA22" s="20">
        <v>692.68915000000004</v>
      </c>
    </row>
    <row r="23" spans="1:27" s="7" customFormat="1" ht="15" x14ac:dyDescent="0.25">
      <c r="A23" s="7" t="s">
        <v>0</v>
      </c>
      <c r="B23" s="7">
        <v>30</v>
      </c>
      <c r="C23" s="8">
        <v>1</v>
      </c>
      <c r="D23" s="60">
        <v>662.39264000000003</v>
      </c>
      <c r="E23" s="101">
        <v>3.9800000000000008E-4</v>
      </c>
      <c r="F23" s="21">
        <v>6.4987899999999996</v>
      </c>
      <c r="G23" s="21">
        <v>1.53213</v>
      </c>
      <c r="H23" s="21">
        <v>5.9852610000000004</v>
      </c>
      <c r="I23" s="21">
        <v>1.69828</v>
      </c>
      <c r="J23" s="21">
        <v>0.12489</v>
      </c>
      <c r="K23" s="21">
        <v>0.8161210000000001</v>
      </c>
      <c r="L23" s="21">
        <v>6.47377</v>
      </c>
      <c r="M23" s="21">
        <v>1.6281699999999999</v>
      </c>
      <c r="N23" s="21">
        <v>5.6329930000000008</v>
      </c>
      <c r="O23" s="21">
        <v>6.4681199999999999</v>
      </c>
      <c r="P23" s="21">
        <v>4.9511700000000003</v>
      </c>
      <c r="Q23" s="21">
        <v>6.3116909999999997</v>
      </c>
      <c r="R23" s="21">
        <v>0.89917999999999998</v>
      </c>
      <c r="S23" s="21">
        <v>0.19635</v>
      </c>
      <c r="T23" s="21">
        <v>0.43700399999999995</v>
      </c>
      <c r="U23" s="61"/>
      <c r="V23" s="104" t="s">
        <v>365</v>
      </c>
      <c r="W23" s="104" t="s">
        <v>366</v>
      </c>
      <c r="X23" s="104" t="s">
        <v>367</v>
      </c>
      <c r="Y23" s="104" t="s">
        <v>368</v>
      </c>
      <c r="Z23" s="104" t="s">
        <v>369</v>
      </c>
      <c r="AA23" s="20">
        <v>662.39264000000003</v>
      </c>
    </row>
    <row r="24" spans="1:27" s="7" customFormat="1" ht="15" x14ac:dyDescent="0.25">
      <c r="A24" s="7" t="s">
        <v>0</v>
      </c>
      <c r="B24" s="7">
        <v>100</v>
      </c>
      <c r="C24" s="8">
        <v>0.4</v>
      </c>
      <c r="D24" s="60">
        <v>2054.4426800000001</v>
      </c>
      <c r="E24" s="101">
        <v>1.0659999999999999E-3</v>
      </c>
      <c r="F24" s="21">
        <v>15.735300000000001</v>
      </c>
      <c r="G24" s="21">
        <v>1.36599</v>
      </c>
      <c r="H24" s="21">
        <v>10.919211000000001</v>
      </c>
      <c r="I24" s="21">
        <v>0.11316</v>
      </c>
      <c r="J24" s="21">
        <v>3.5200000000000001E-3</v>
      </c>
      <c r="K24" s="21">
        <v>3.0683999999999999E-2</v>
      </c>
      <c r="L24" s="21">
        <v>15.69463</v>
      </c>
      <c r="M24" s="21">
        <v>2.9741599999999999</v>
      </c>
      <c r="N24" s="21">
        <v>12.213870999999999</v>
      </c>
      <c r="O24" s="21">
        <v>4.3035300000000003</v>
      </c>
      <c r="P24" s="21">
        <v>1.4879</v>
      </c>
      <c r="Q24" s="21">
        <v>2.7515419999999997</v>
      </c>
      <c r="R24" s="21">
        <v>0.10131</v>
      </c>
      <c r="S24" s="21">
        <v>3.4199999999999999E-3</v>
      </c>
      <c r="T24" s="21">
        <v>2.1826999999999999E-2</v>
      </c>
      <c r="U24" s="61"/>
      <c r="V24" s="104" t="s">
        <v>370</v>
      </c>
      <c r="W24" s="104" t="s">
        <v>371</v>
      </c>
      <c r="X24" s="104" t="s">
        <v>372</v>
      </c>
      <c r="Y24" s="104" t="s">
        <v>373</v>
      </c>
      <c r="Z24" s="104" t="s">
        <v>374</v>
      </c>
      <c r="AA24" s="20">
        <v>2054.4426800000001</v>
      </c>
    </row>
    <row r="25" spans="1:27" s="7" customFormat="1" ht="15" x14ac:dyDescent="0.25">
      <c r="A25" s="7" t="s">
        <v>0</v>
      </c>
      <c r="B25" s="7">
        <v>100</v>
      </c>
      <c r="C25" s="8">
        <v>0.7</v>
      </c>
      <c r="D25" s="60">
        <v>1863.73</v>
      </c>
      <c r="E25" s="101">
        <v>1.1450000000000002E-3</v>
      </c>
      <c r="F25" s="21">
        <v>0.12642999999999999</v>
      </c>
      <c r="G25" s="21">
        <v>2.5489999999999999E-2</v>
      </c>
      <c r="H25" s="21">
        <v>3.6163000000000001E-2</v>
      </c>
      <c r="I25" s="21">
        <v>2.47E-3</v>
      </c>
      <c r="J25" s="21">
        <v>2.0400000000000001E-3</v>
      </c>
      <c r="K25" s="21">
        <v>2.1619999999999999E-3</v>
      </c>
      <c r="L25" s="21">
        <v>16.340990000000001</v>
      </c>
      <c r="M25" s="21">
        <v>1.6769700000000001</v>
      </c>
      <c r="N25" s="21">
        <v>7.0229360000000014</v>
      </c>
      <c r="O25" s="21">
        <v>6.1013299999999999</v>
      </c>
      <c r="P25" s="21">
        <v>3.6876699999999998</v>
      </c>
      <c r="Q25" s="21">
        <v>4.8209939999999989</v>
      </c>
      <c r="R25" s="21">
        <v>1.4E-3</v>
      </c>
      <c r="S25" s="21">
        <v>1.3600000000000001E-3</v>
      </c>
      <c r="T25" s="21">
        <v>1.3749999999999999E-3</v>
      </c>
      <c r="U25" s="61"/>
      <c r="V25" s="104" t="s">
        <v>375</v>
      </c>
      <c r="W25" s="104" t="s">
        <v>376</v>
      </c>
      <c r="X25" s="104" t="s">
        <v>377</v>
      </c>
      <c r="Y25" s="104" t="s">
        <v>378</v>
      </c>
      <c r="Z25" s="104" t="s">
        <v>379</v>
      </c>
      <c r="AA25" s="20">
        <v>1863.73</v>
      </c>
    </row>
    <row r="26" spans="1:27" s="7" customFormat="1" ht="15" x14ac:dyDescent="0.25">
      <c r="A26" s="7" t="s">
        <v>0</v>
      </c>
      <c r="B26" s="7">
        <v>100</v>
      </c>
      <c r="C26" s="8">
        <v>1</v>
      </c>
      <c r="D26" s="60">
        <v>1801.0991200000001</v>
      </c>
      <c r="E26" s="101">
        <v>1.232E-3</v>
      </c>
      <c r="F26" s="21">
        <v>2.682E-2</v>
      </c>
      <c r="G26" s="21">
        <v>2.5729999999999999E-2</v>
      </c>
      <c r="H26" s="21">
        <v>2.6093999999999999E-2</v>
      </c>
      <c r="I26" s="21">
        <v>2.31E-3</v>
      </c>
      <c r="J26" s="21">
        <v>2.15E-3</v>
      </c>
      <c r="K26" s="21">
        <v>2.1719999999999999E-3</v>
      </c>
      <c r="L26" s="21">
        <v>38.646639999999998</v>
      </c>
      <c r="M26" s="21">
        <v>1.00284</v>
      </c>
      <c r="N26" s="21">
        <v>32.095790999999998</v>
      </c>
      <c r="O26" s="21">
        <v>38.563960000000002</v>
      </c>
      <c r="P26" s="21">
        <v>10.421900000000001</v>
      </c>
      <c r="Q26" s="21">
        <v>26.369552999999996</v>
      </c>
      <c r="R26" s="21">
        <v>1.4599999999999999E-3</v>
      </c>
      <c r="S26" s="21">
        <v>1.4300000000000001E-3</v>
      </c>
      <c r="T26" s="21">
        <v>1.441E-3</v>
      </c>
      <c r="U26" s="61"/>
      <c r="V26" s="104" t="s">
        <v>380</v>
      </c>
      <c r="W26" s="104" t="s">
        <v>381</v>
      </c>
      <c r="X26" s="104" t="s">
        <v>382</v>
      </c>
      <c r="Y26" s="104" t="s">
        <v>383</v>
      </c>
      <c r="Z26" s="104" t="s">
        <v>384</v>
      </c>
      <c r="AA26" s="20">
        <v>1801.0991200000001</v>
      </c>
    </row>
    <row r="27" spans="1:27" s="7" customFormat="1" ht="15" x14ac:dyDescent="0.25">
      <c r="A27" s="7" t="s">
        <v>0</v>
      </c>
      <c r="B27" s="7">
        <v>1000</v>
      </c>
      <c r="C27" s="8">
        <v>0.4</v>
      </c>
      <c r="D27" s="60">
        <v>19731.922610000001</v>
      </c>
      <c r="E27" s="101">
        <v>1.4721000000000001E-2</v>
      </c>
      <c r="F27" s="21">
        <v>0.50236000000000003</v>
      </c>
      <c r="G27" s="21">
        <v>0.48881999999999998</v>
      </c>
      <c r="H27" s="21">
        <v>0.49474299999999999</v>
      </c>
      <c r="I27" s="21">
        <v>1.5900000000000001E-2</v>
      </c>
      <c r="J27" s="21">
        <v>1.516E-2</v>
      </c>
      <c r="K27" s="21">
        <v>1.5447000000000002E-2</v>
      </c>
      <c r="L27" s="21">
        <v>759.52191000000005</v>
      </c>
      <c r="M27" s="21">
        <v>423.49417999999997</v>
      </c>
      <c r="N27" s="21">
        <v>634.45496200000002</v>
      </c>
      <c r="O27" s="21">
        <v>33.695500000000003</v>
      </c>
      <c r="P27" s="21">
        <v>25.909459999999999</v>
      </c>
      <c r="Q27" s="21">
        <v>30.574583000000001</v>
      </c>
      <c r="R27" s="21">
        <v>1.7739999999999999E-2</v>
      </c>
      <c r="S27" s="21">
        <v>1.6369999999999999E-2</v>
      </c>
      <c r="T27" s="21">
        <v>1.7054999999999997E-2</v>
      </c>
      <c r="U27" s="61"/>
      <c r="V27" s="104" t="s">
        <v>385</v>
      </c>
      <c r="W27" s="104" t="s">
        <v>386</v>
      </c>
      <c r="X27" s="104" t="s">
        <v>387</v>
      </c>
      <c r="Y27" s="104" t="s">
        <v>388</v>
      </c>
      <c r="Z27" s="104" t="s">
        <v>389</v>
      </c>
      <c r="AA27" s="20">
        <v>19731.922610000001</v>
      </c>
    </row>
    <row r="28" spans="1:27" s="7" customFormat="1" ht="15" x14ac:dyDescent="0.25">
      <c r="A28" s="7" t="s">
        <v>0</v>
      </c>
      <c r="B28" s="7">
        <v>1000</v>
      </c>
      <c r="C28" s="8">
        <v>0.7</v>
      </c>
      <c r="D28" s="60">
        <v>19114.543730000001</v>
      </c>
      <c r="E28" s="101">
        <v>1.4935999999999996E-2</v>
      </c>
      <c r="F28" s="21">
        <v>0.49402000000000001</v>
      </c>
      <c r="G28" s="21">
        <v>0.48597000000000001</v>
      </c>
      <c r="H28" s="21">
        <v>0.491012</v>
      </c>
      <c r="I28" s="21">
        <v>1.6820000000000002E-2</v>
      </c>
      <c r="J28" s="21">
        <v>1.6E-2</v>
      </c>
      <c r="K28" s="21">
        <v>1.6416000000000004E-2</v>
      </c>
      <c r="L28" s="21">
        <v>1204.61394</v>
      </c>
      <c r="M28" s="21">
        <v>703.91990999999996</v>
      </c>
      <c r="N28" s="21">
        <v>1063.5973779999999</v>
      </c>
      <c r="O28" s="21">
        <v>1211.4684</v>
      </c>
      <c r="P28" s="21">
        <v>410.23138999999998</v>
      </c>
      <c r="Q28" s="21">
        <v>700.70422799999994</v>
      </c>
      <c r="R28" s="21">
        <v>1.7919999999999998E-2</v>
      </c>
      <c r="S28" s="21">
        <v>1.669E-2</v>
      </c>
      <c r="T28" s="21">
        <v>1.7096999999999994E-2</v>
      </c>
      <c r="U28" s="61"/>
      <c r="V28" s="104" t="s">
        <v>390</v>
      </c>
      <c r="W28" s="104" t="s">
        <v>391</v>
      </c>
      <c r="X28" s="104" t="s">
        <v>392</v>
      </c>
      <c r="Y28" s="104" t="s">
        <v>393</v>
      </c>
      <c r="Z28" s="104" t="s">
        <v>394</v>
      </c>
      <c r="AA28" s="20">
        <v>19114.543730000001</v>
      </c>
    </row>
    <row r="29" spans="1:27" s="7" customFormat="1" ht="15" x14ac:dyDescent="0.25">
      <c r="A29" s="7" t="s">
        <v>0</v>
      </c>
      <c r="B29" s="7">
        <v>1000</v>
      </c>
      <c r="C29" s="8">
        <v>1</v>
      </c>
      <c r="D29" s="60">
        <v>19040.834459999998</v>
      </c>
      <c r="E29" s="101">
        <v>1.5604999999999999E-2</v>
      </c>
      <c r="F29" s="21">
        <v>0.49663000000000002</v>
      </c>
      <c r="G29" s="21">
        <v>0.48548000000000002</v>
      </c>
      <c r="H29" s="21">
        <v>0.49054999999999993</v>
      </c>
      <c r="I29" s="21">
        <v>1.772E-2</v>
      </c>
      <c r="J29" s="21">
        <v>1.711E-2</v>
      </c>
      <c r="K29" s="21">
        <v>1.7417999999999999E-2</v>
      </c>
      <c r="L29" s="21">
        <v>1903.1327900000001</v>
      </c>
      <c r="M29" s="21">
        <v>1270.05789</v>
      </c>
      <c r="N29" s="21">
        <v>1753.0069500000002</v>
      </c>
      <c r="O29" s="21">
        <v>1913.8097</v>
      </c>
      <c r="P29" s="21">
        <v>1047.62718</v>
      </c>
      <c r="Q29" s="21">
        <v>1696.7946499999998</v>
      </c>
      <c r="R29" s="21">
        <v>1.898E-2</v>
      </c>
      <c r="S29" s="21">
        <v>1.7319999999999999E-2</v>
      </c>
      <c r="T29" s="21">
        <v>1.7824E-2</v>
      </c>
      <c r="U29" s="61"/>
      <c r="V29" s="104" t="s">
        <v>395</v>
      </c>
      <c r="W29" s="103" t="s">
        <v>396</v>
      </c>
      <c r="X29" s="104" t="s">
        <v>397</v>
      </c>
      <c r="Y29" s="104" t="s">
        <v>398</v>
      </c>
      <c r="Z29" s="104" t="s">
        <v>399</v>
      </c>
      <c r="AA29" s="20">
        <v>19040.834459999998</v>
      </c>
    </row>
    <row r="30" spans="1:27" s="7" customFormat="1" ht="15" x14ac:dyDescent="0.25">
      <c r="E30" s="42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4"/>
      <c r="S30" s="64"/>
      <c r="T30" s="64"/>
      <c r="U30" s="8"/>
      <c r="V30" s="65"/>
      <c r="W30" s="65"/>
      <c r="X30" s="65"/>
      <c r="Y30" s="65"/>
      <c r="Z30" s="65"/>
      <c r="AA30" s="105"/>
    </row>
    <row r="31" spans="1:27" s="7" customFormat="1" ht="15" x14ac:dyDescent="0.25">
      <c r="E31" s="42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U31" s="8"/>
      <c r="V31" s="54"/>
      <c r="W31" s="54"/>
      <c r="X31" s="54"/>
      <c r="Y31" s="54"/>
      <c r="Z31" s="54"/>
      <c r="AA31" s="106"/>
    </row>
    <row r="32" spans="1:27" s="7" customFormat="1" ht="15" x14ac:dyDescent="0.25">
      <c r="E32" s="42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U32" s="8"/>
      <c r="V32" s="54"/>
      <c r="W32" s="54"/>
      <c r="X32" s="54"/>
      <c r="Y32" s="54"/>
      <c r="Z32" s="54"/>
      <c r="AA32" s="106"/>
    </row>
    <row r="33" spans="5:27" s="7" customFormat="1" ht="15" x14ac:dyDescent="0.25">
      <c r="E33" s="42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U33" s="8"/>
      <c r="V33" s="54"/>
      <c r="W33" s="54"/>
      <c r="X33" s="54"/>
      <c r="Y33" s="54"/>
      <c r="Z33" s="54"/>
      <c r="AA33" s="106"/>
    </row>
    <row r="34" spans="5:27" s="4" customFormat="1" x14ac:dyDescent="0.2">
      <c r="E34" s="44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U34" s="11"/>
      <c r="V34" s="66"/>
      <c r="W34" s="66"/>
      <c r="X34" s="66"/>
      <c r="Y34" s="66"/>
      <c r="Z34" s="66"/>
      <c r="AA34" s="107"/>
    </row>
    <row r="35" spans="5:27" s="4" customFormat="1" x14ac:dyDescent="0.2">
      <c r="E35" s="44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U35" s="11"/>
      <c r="V35" s="66"/>
      <c r="W35" s="66"/>
      <c r="X35" s="66"/>
      <c r="Y35" s="66"/>
      <c r="Z35" s="66"/>
      <c r="AA35" s="107"/>
    </row>
    <row r="36" spans="5:27" s="4" customFormat="1" x14ac:dyDescent="0.2">
      <c r="E36" s="44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U36" s="11"/>
      <c r="V36" s="66"/>
      <c r="W36" s="66"/>
      <c r="X36" s="66"/>
      <c r="Y36" s="66"/>
      <c r="Z36" s="66"/>
      <c r="AA36" s="107"/>
    </row>
    <row r="37" spans="5:27" s="4" customFormat="1" x14ac:dyDescent="0.2">
      <c r="E37" s="44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U37" s="11"/>
      <c r="V37" s="66"/>
      <c r="W37" s="66"/>
      <c r="X37" s="66"/>
      <c r="Y37" s="66"/>
      <c r="Z37" s="66"/>
      <c r="AA37" s="107"/>
    </row>
    <row r="38" spans="5:27" s="4" customFormat="1" x14ac:dyDescent="0.2">
      <c r="E38" s="44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U38" s="11"/>
      <c r="V38" s="66"/>
      <c r="W38" s="66"/>
      <c r="X38" s="66"/>
      <c r="Y38" s="66"/>
      <c r="Z38" s="66"/>
      <c r="AA38" s="107"/>
    </row>
    <row r="39" spans="5:27" s="4" customFormat="1" x14ac:dyDescent="0.2">
      <c r="E39" s="44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U39" s="11"/>
      <c r="V39" s="66"/>
      <c r="W39" s="66"/>
      <c r="X39" s="66"/>
      <c r="Y39" s="66"/>
      <c r="Z39" s="66"/>
      <c r="AA39" s="107"/>
    </row>
    <row r="40" spans="5:27" s="4" customFormat="1" x14ac:dyDescent="0.2">
      <c r="E40" s="44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U40" s="11"/>
      <c r="V40" s="66"/>
      <c r="W40" s="66"/>
      <c r="X40" s="66"/>
      <c r="Y40" s="66"/>
      <c r="Z40" s="66"/>
      <c r="AA40" s="107"/>
    </row>
    <row r="41" spans="5:27" s="4" customFormat="1" x14ac:dyDescent="0.2">
      <c r="E41" s="44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U41" s="11"/>
      <c r="V41" s="66"/>
      <c r="W41" s="66"/>
      <c r="X41" s="66"/>
      <c r="Y41" s="66"/>
      <c r="Z41" s="66"/>
      <c r="AA41" s="107"/>
    </row>
    <row r="42" spans="5:27" s="4" customFormat="1" x14ac:dyDescent="0.2">
      <c r="E42" s="44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U42" s="11"/>
      <c r="V42" s="66"/>
      <c r="W42" s="66"/>
      <c r="X42" s="66"/>
      <c r="Y42" s="66"/>
      <c r="Z42" s="66"/>
      <c r="AA42" s="107"/>
    </row>
    <row r="43" spans="5:27" s="4" customFormat="1" x14ac:dyDescent="0.2">
      <c r="E43" s="44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U43" s="11"/>
      <c r="V43" s="66"/>
      <c r="W43" s="66"/>
      <c r="X43" s="66"/>
      <c r="Y43" s="66"/>
      <c r="Z43" s="66"/>
      <c r="AA43" s="107"/>
    </row>
    <row r="44" spans="5:27" s="4" customFormat="1" x14ac:dyDescent="0.2">
      <c r="E44" s="44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U44" s="11"/>
      <c r="V44" s="66"/>
      <c r="W44" s="66"/>
      <c r="X44" s="66"/>
      <c r="Y44" s="66"/>
      <c r="Z44" s="66"/>
      <c r="AA44" s="107"/>
    </row>
    <row r="45" spans="5:27" s="4" customFormat="1" x14ac:dyDescent="0.2">
      <c r="E45" s="44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U45" s="11"/>
      <c r="V45" s="66"/>
      <c r="W45" s="66"/>
      <c r="X45" s="66"/>
      <c r="Y45" s="66"/>
      <c r="Z45" s="66"/>
      <c r="AA45" s="107"/>
    </row>
    <row r="46" spans="5:27" s="4" customFormat="1" x14ac:dyDescent="0.2">
      <c r="E46" s="44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U46" s="11"/>
      <c r="V46" s="66"/>
      <c r="W46" s="66"/>
      <c r="X46" s="66"/>
      <c r="Y46" s="66"/>
      <c r="Z46" s="66"/>
      <c r="AA46" s="107"/>
    </row>
    <row r="47" spans="5:27" s="4" customFormat="1" x14ac:dyDescent="0.2">
      <c r="E47" s="44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U47" s="11"/>
      <c r="V47" s="66"/>
      <c r="W47" s="66"/>
      <c r="X47" s="66"/>
      <c r="Y47" s="66"/>
      <c r="Z47" s="66"/>
      <c r="AA47" s="107"/>
    </row>
    <row r="48" spans="5:27" s="4" customFormat="1" x14ac:dyDescent="0.2">
      <c r="E48" s="44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U48" s="11"/>
      <c r="V48" s="66"/>
      <c r="W48" s="66"/>
      <c r="X48" s="66"/>
      <c r="Y48" s="66"/>
      <c r="Z48" s="66"/>
      <c r="AA48" s="107"/>
    </row>
  </sheetData>
  <mergeCells count="6">
    <mergeCell ref="AA1:AA2"/>
    <mergeCell ref="R1:T1"/>
    <mergeCell ref="F1:H1"/>
    <mergeCell ref="I1:K1"/>
    <mergeCell ref="L1:N1"/>
    <mergeCell ref="O1:Q1"/>
  </mergeCells>
  <phoneticPr fontId="1" type="noConversion"/>
  <conditionalFormatting sqref="F3:F29 I3:I29 L3:L29 O3:O29 R3:R29">
    <cfRule type="expression" dxfId="2" priority="3">
      <formula>F3=MIN($F3,$I3,$L3,$O3,$R3)</formula>
    </cfRule>
  </conditionalFormatting>
  <conditionalFormatting sqref="G3:G29 J3:J29 M3:M29 P3:P29 S3:S29">
    <cfRule type="expression" dxfId="1" priority="2">
      <formula>G3=MIN($G3,$J3,$M3,$P3,$S3)</formula>
    </cfRule>
  </conditionalFormatting>
  <conditionalFormatting sqref="H3:H29 K3:K29 N3:N29 Q3:Q29 T3:T29">
    <cfRule type="expression" dxfId="0" priority="1">
      <formula>H3=MIN($H3,$K3,$N3,$Q3,$T3)</formula>
    </cfRule>
  </conditionalFormatting>
  <pageMargins left="0.7" right="0.7" top="0.75" bottom="0.75" header="0.3" footer="0.3"/>
  <pageSetup paperSize="152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Appendix2</vt:lpstr>
      <vt:lpstr>Appendix3</vt:lpstr>
      <vt:lpstr>Appendix4_original</vt:lpstr>
      <vt:lpstr> Compare ms</vt:lpstr>
      <vt:lpstr> Fig.9 </vt:lpstr>
      <vt:lpstr>Appendix4</vt:lpstr>
      <vt:lpstr>compare st</vt:lpstr>
      <vt:lpstr>Appendix5_original</vt:lpstr>
      <vt:lpstr>Appendix5</vt:lpstr>
      <vt:lpstr>Fig.10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JingNi</dc:creator>
  <cp:lastModifiedBy>xieyi</cp:lastModifiedBy>
  <dcterms:created xsi:type="dcterms:W3CDTF">2015-06-05T18:19:34Z</dcterms:created>
  <dcterms:modified xsi:type="dcterms:W3CDTF">2021-12-10T14:09:20Z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e940379d</vt:lpwstr>
  </property>
</Properties>
</file>